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defaultThemeVersion="166925"/>
  <xr:revisionPtr revIDLastSave="0" documentId="13_ncr:1_{48FD2BFE-9B90-4985-99F7-561B3F590632}" xr6:coauthVersionLast="36" xr6:coauthVersionMax="47" xr10:uidLastSave="{00000000-0000-0000-0000-000000000000}"/>
  <workbookProtection workbookAlgorithmName="SHA-512" workbookHashValue="nzl3Y/d1jTj6mNPScyqtgSZUjvhChV9gIMhqis6RHpj7hmIbx+AmYHYCfaOH5XJVsvbJTYx7bGrREY9g6VA7bQ==" workbookSaltValue="htzLKGo+YmO1rOz44EeYOQ==" workbookSpinCount="100000" lockStructure="1"/>
  <bookViews>
    <workbookView xWindow="0" yWindow="0" windowWidth="28800" windowHeight="11484" activeTab="1" xr2:uid="{5E94BB77-5646-423B-AD9C-0C7A2165028D}"/>
  </bookViews>
  <sheets>
    <sheet name="（記入例）" sheetId="11" r:id="rId1"/>
    <sheet name="参加登録申請者記入シート" sheetId="7" r:id="rId2"/>
    <sheet name="事業計画書" sheetId="8" r:id="rId3"/>
    <sheet name="電源等情報登録項目" sheetId="9" r:id="rId4"/>
    <sheet name="プルダウンテーブル(非表示)" sheetId="10" state="hidden" r:id="rId5"/>
    <sheet name="電源等情報登録様式_ツール取込用(非表示)" sheetId="5" state="hidden" r:id="rId6"/>
  </sheets>
  <definedNames>
    <definedName name="_xlnm.Print_Area" localSheetId="5">'電源等情報登録様式_ツール取込用(非表示)'!$A$2:$I$73</definedName>
    <definedName name="_xlnm.Print_Titles" localSheetId="0">'（記入例）'!$9:$9</definedName>
    <definedName name="_xlnm.Print_Titles" localSheetId="1">参加登録申請者記入シート!$9:$9</definedName>
    <definedName name="リプレース">'プルダウンテーブル(非表示)'!$B$2:$B$4</definedName>
    <definedName name="新設">'プルダウンテーブル(非表示)'!$A$2:$A$4</definedName>
    <definedName name="水力">'プルダウンテーブル(非表示)'!$E$2</definedName>
    <definedName name="太陽光">'プルダウンテーブル(非表示)'!$D$2</definedName>
    <definedName name="風力">'プルダウンテーブル(非表示)'!$C$2:$C$3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6" i="7" l="1"/>
  <c r="F30" i="9" s="1"/>
  <c r="H86" i="11"/>
  <c r="F31" i="9"/>
  <c r="G3" i="9"/>
  <c r="F32" i="9"/>
  <c r="F29" i="9"/>
  <c r="F23" i="9"/>
  <c r="F22" i="9"/>
  <c r="F9" i="9"/>
  <c r="A162" i="11"/>
  <c r="A161" i="11"/>
  <c r="A160" i="11"/>
  <c r="A159" i="11"/>
  <c r="A158" i="11"/>
  <c r="A157" i="11"/>
  <c r="A156" i="11"/>
  <c r="A155" i="11"/>
  <c r="A154" i="11"/>
  <c r="A153" i="11"/>
  <c r="A152" i="11"/>
  <c r="A151" i="11"/>
  <c r="A150" i="11"/>
  <c r="A149" i="11"/>
  <c r="A148" i="11"/>
  <c r="A147" i="11"/>
  <c r="A146" i="11"/>
  <c r="A145" i="11"/>
  <c r="A144" i="11"/>
  <c r="A143" i="11"/>
  <c r="A142" i="11"/>
  <c r="A141" i="11"/>
  <c r="A140" i="11"/>
  <c r="A139" i="11"/>
  <c r="A138" i="11"/>
  <c r="A137" i="11"/>
  <c r="A136" i="11"/>
  <c r="A135" i="11"/>
  <c r="A134" i="11"/>
  <c r="A133" i="11"/>
  <c r="A132" i="11"/>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B60" i="9" l="1"/>
  <c r="F59" i="9"/>
  <c r="B59" i="9"/>
  <c r="F58" i="9"/>
  <c r="B58" i="9"/>
  <c r="F57" i="9"/>
  <c r="B57" i="9"/>
  <c r="F56" i="9"/>
  <c r="B56" i="9"/>
  <c r="F55" i="9"/>
  <c r="B55" i="9"/>
  <c r="F54" i="9"/>
  <c r="B54" i="9"/>
  <c r="F53" i="9"/>
  <c r="B53" i="9"/>
  <c r="F52" i="9"/>
  <c r="B52" i="9"/>
  <c r="F51" i="9"/>
  <c r="B51" i="9"/>
  <c r="F50" i="9"/>
  <c r="B50" i="9"/>
  <c r="F49" i="9"/>
  <c r="B49" i="9"/>
  <c r="F48" i="9"/>
  <c r="B48" i="9"/>
  <c r="F47" i="9"/>
  <c r="B47" i="9"/>
  <c r="F46" i="9"/>
  <c r="B46" i="9"/>
  <c r="F45" i="9"/>
  <c r="B45" i="9"/>
  <c r="F44" i="9"/>
  <c r="B44" i="9"/>
  <c r="F43" i="9"/>
  <c r="B43" i="9"/>
  <c r="F42" i="9"/>
  <c r="B42" i="9"/>
  <c r="F41" i="9"/>
  <c r="B41" i="9"/>
  <c r="F40" i="9"/>
  <c r="B40" i="9"/>
  <c r="F39" i="9"/>
  <c r="B39" i="9"/>
  <c r="F38" i="9"/>
  <c r="B38" i="9"/>
  <c r="F37" i="9"/>
  <c r="B37" i="9"/>
  <c r="F36" i="9"/>
  <c r="B36" i="9"/>
  <c r="F35" i="9"/>
  <c r="B35" i="9"/>
  <c r="F34" i="9"/>
  <c r="B34" i="9"/>
  <c r="F33" i="9"/>
  <c r="B33" i="9"/>
  <c r="B32" i="9"/>
  <c r="B31" i="9"/>
  <c r="B30" i="9"/>
  <c r="B29" i="9"/>
  <c r="F28" i="9"/>
  <c r="B28" i="9"/>
  <c r="F27" i="9"/>
  <c r="B27" i="9"/>
  <c r="F26" i="9"/>
  <c r="B26" i="9"/>
  <c r="F25" i="9"/>
  <c r="B25" i="9"/>
  <c r="F24" i="9"/>
  <c r="B24" i="9"/>
  <c r="B23" i="9"/>
  <c r="B22" i="9"/>
  <c r="F21" i="9"/>
  <c r="B21" i="9"/>
  <c r="F20" i="9"/>
  <c r="B20" i="9"/>
  <c r="F19" i="9"/>
  <c r="B19" i="9"/>
  <c r="F18" i="9"/>
  <c r="B18" i="9"/>
  <c r="F17" i="9"/>
  <c r="B17" i="9"/>
  <c r="F16" i="9"/>
  <c r="B16" i="9"/>
  <c r="F15" i="9"/>
  <c r="B15" i="9"/>
  <c r="F14" i="9"/>
  <c r="B14" i="9"/>
  <c r="F13" i="9"/>
  <c r="B13" i="9"/>
  <c r="F12" i="9"/>
  <c r="B12" i="9"/>
  <c r="F11" i="9"/>
  <c r="B11" i="9"/>
  <c r="F10" i="9"/>
  <c r="B10" i="9"/>
  <c r="B9" i="9"/>
  <c r="F8" i="9"/>
  <c r="B8" i="9"/>
  <c r="B7" i="9"/>
  <c r="B6" i="9"/>
  <c r="O134" i="8"/>
  <c r="E134" i="8"/>
  <c r="O133" i="8"/>
  <c r="E133" i="8"/>
  <c r="O132" i="8"/>
  <c r="E132" i="8"/>
  <c r="O131" i="8"/>
  <c r="E131" i="8"/>
  <c r="O130" i="8"/>
  <c r="E130" i="8"/>
  <c r="O129" i="8"/>
  <c r="E129" i="8"/>
  <c r="O128" i="8"/>
  <c r="E128" i="8"/>
  <c r="O127" i="8"/>
  <c r="E127" i="8"/>
  <c r="O126" i="8"/>
  <c r="E126" i="8"/>
  <c r="O125" i="8"/>
  <c r="E125" i="8"/>
  <c r="O124" i="8"/>
  <c r="E124" i="8"/>
  <c r="O123" i="8"/>
  <c r="E123" i="8"/>
  <c r="O122" i="8"/>
  <c r="E122" i="8"/>
  <c r="O121" i="8"/>
  <c r="E121" i="8"/>
  <c r="O120" i="8"/>
  <c r="E120" i="8"/>
  <c r="O119" i="8"/>
  <c r="E119" i="8"/>
  <c r="O118" i="8"/>
  <c r="E118" i="8"/>
  <c r="O117" i="8"/>
  <c r="E117" i="8"/>
  <c r="O116" i="8"/>
  <c r="E116" i="8"/>
  <c r="O115" i="8"/>
  <c r="E115" i="8"/>
  <c r="O114" i="8"/>
  <c r="E114" i="8"/>
  <c r="O113" i="8"/>
  <c r="E113" i="8"/>
  <c r="O112" i="8"/>
  <c r="E112" i="8"/>
  <c r="O111" i="8"/>
  <c r="E111" i="8"/>
  <c r="O110" i="8"/>
  <c r="E110" i="8"/>
  <c r="O109" i="8"/>
  <c r="E109" i="8"/>
  <c r="O108" i="8"/>
  <c r="E108" i="8"/>
  <c r="O107" i="8"/>
  <c r="E107" i="8"/>
  <c r="O106" i="8"/>
  <c r="E106" i="8"/>
  <c r="O105" i="8"/>
  <c r="E105" i="8"/>
  <c r="O104" i="8"/>
  <c r="E104" i="8"/>
  <c r="O103" i="8"/>
  <c r="E103" i="8"/>
  <c r="O102" i="8"/>
  <c r="E102" i="8"/>
  <c r="O101" i="8"/>
  <c r="E101" i="8"/>
  <c r="O100" i="8"/>
  <c r="E100" i="8"/>
  <c r="O99" i="8"/>
  <c r="E99" i="8"/>
  <c r="O98" i="8"/>
  <c r="E98" i="8"/>
  <c r="O97" i="8"/>
  <c r="E97" i="8"/>
  <c r="O96" i="8"/>
  <c r="E96" i="8"/>
  <c r="O95" i="8"/>
  <c r="O94" i="8"/>
  <c r="O93" i="8"/>
  <c r="O92" i="8"/>
  <c r="O91" i="8"/>
  <c r="O90" i="8"/>
  <c r="O89" i="8"/>
  <c r="E89" i="8"/>
  <c r="O88" i="8"/>
  <c r="E88" i="8"/>
  <c r="O87" i="8"/>
  <c r="E87" i="8"/>
  <c r="O86" i="8"/>
  <c r="E86" i="8"/>
  <c r="O85" i="8"/>
  <c r="E85" i="8"/>
  <c r="O84" i="8"/>
  <c r="E84" i="8"/>
  <c r="O83" i="8"/>
  <c r="E83" i="8"/>
  <c r="O82" i="8"/>
  <c r="E82" i="8"/>
  <c r="O81" i="8"/>
  <c r="E81" i="8"/>
  <c r="O80" i="8"/>
  <c r="E80" i="8"/>
  <c r="O79" i="8"/>
  <c r="E79" i="8"/>
  <c r="O78" i="8"/>
  <c r="E78" i="8"/>
  <c r="O77" i="8"/>
  <c r="O76" i="8"/>
  <c r="E76" i="8"/>
  <c r="O75" i="8"/>
  <c r="E75" i="8"/>
  <c r="O74" i="8"/>
  <c r="E74" i="8"/>
  <c r="O73" i="8"/>
  <c r="E73" i="8"/>
  <c r="O72" i="8"/>
  <c r="E72" i="8"/>
  <c r="O71" i="8"/>
  <c r="E71" i="8"/>
  <c r="O70" i="8"/>
  <c r="E70" i="8"/>
  <c r="O69" i="8"/>
  <c r="E69" i="8"/>
  <c r="O68" i="8"/>
  <c r="E68" i="8"/>
  <c r="O67" i="8"/>
  <c r="E67" i="8"/>
  <c r="O66" i="8"/>
  <c r="E66" i="8"/>
  <c r="O65" i="8"/>
  <c r="E65" i="8"/>
  <c r="E7" i="8" s="1"/>
  <c r="O64" i="8"/>
  <c r="E64" i="8"/>
  <c r="O63" i="8"/>
  <c r="O62" i="8"/>
  <c r="O61" i="8"/>
  <c r="O60" i="8"/>
  <c r="E60" i="8"/>
  <c r="O59" i="8"/>
  <c r="E59" i="8"/>
  <c r="O58" i="8"/>
  <c r="E58" i="8"/>
  <c r="O57" i="8"/>
  <c r="E57" i="8"/>
  <c r="O56" i="8"/>
  <c r="E56" i="8"/>
  <c r="O55" i="8"/>
  <c r="E55" i="8"/>
  <c r="O54" i="8"/>
  <c r="E54" i="8"/>
  <c r="O53" i="8"/>
  <c r="E53" i="8"/>
  <c r="O52" i="8"/>
  <c r="E52" i="8"/>
  <c r="O51" i="8"/>
  <c r="E51" i="8"/>
  <c r="O50" i="8"/>
  <c r="E50" i="8"/>
  <c r="O49" i="8"/>
  <c r="E49" i="8"/>
  <c r="O48" i="8"/>
  <c r="E48" i="8"/>
  <c r="O47" i="8"/>
  <c r="E47" i="8"/>
  <c r="O46" i="8"/>
  <c r="E46" i="8"/>
  <c r="O45" i="8"/>
  <c r="E45" i="8"/>
  <c r="O44" i="8"/>
  <c r="E44" i="8"/>
  <c r="O43" i="8"/>
  <c r="E43" i="8"/>
  <c r="O42" i="8"/>
  <c r="E42" i="8"/>
  <c r="O41" i="8"/>
  <c r="E41" i="8"/>
  <c r="O40" i="8"/>
  <c r="E40" i="8"/>
  <c r="O39" i="8"/>
  <c r="E39" i="8"/>
  <c r="O38" i="8"/>
  <c r="E38" i="8"/>
  <c r="O37" i="8"/>
  <c r="E37" i="8"/>
  <c r="O36" i="8"/>
  <c r="E36" i="8"/>
  <c r="O35" i="8"/>
  <c r="E35" i="8"/>
  <c r="O34" i="8"/>
  <c r="E34" i="8"/>
  <c r="O33" i="8"/>
  <c r="E33" i="8"/>
  <c r="O32" i="8"/>
  <c r="E32" i="8"/>
  <c r="O31" i="8"/>
  <c r="E31" i="8"/>
  <c r="O30" i="8"/>
  <c r="E30" i="8"/>
  <c r="O29" i="8"/>
  <c r="E29" i="8"/>
  <c r="O28" i="8"/>
  <c r="E28" i="8"/>
  <c r="O27" i="8"/>
  <c r="E27" i="8"/>
  <c r="O26" i="8"/>
  <c r="E26" i="8"/>
  <c r="O25" i="8"/>
  <c r="E25" i="8"/>
  <c r="O24" i="8"/>
  <c r="E24" i="8"/>
  <c r="O23" i="8"/>
  <c r="E23" i="8"/>
  <c r="O22" i="8"/>
  <c r="O21" i="8"/>
  <c r="O20" i="8"/>
  <c r="E20" i="8"/>
  <c r="O19" i="8"/>
  <c r="E19" i="8"/>
  <c r="O18" i="8"/>
  <c r="E18" i="8"/>
  <c r="O17" i="8"/>
  <c r="E17" i="8"/>
  <c r="O16" i="8"/>
  <c r="E16" i="8"/>
  <c r="O15" i="8"/>
  <c r="E15" i="8"/>
  <c r="O14" i="8"/>
  <c r="E14" i="8"/>
  <c r="O13" i="8"/>
  <c r="E13" i="8"/>
  <c r="A162" i="7"/>
  <c r="A161" i="7"/>
  <c r="A160" i="7"/>
  <c r="A159" i="7"/>
  <c r="A158" i="7"/>
  <c r="A157" i="7"/>
  <c r="A156" i="7"/>
  <c r="A155" i="7"/>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E77" i="8" l="1"/>
  <c r="E3" i="8"/>
  <c r="F60" i="9"/>
  <c r="F40" i="5"/>
  <c r="F39" i="5"/>
  <c r="F38" i="5"/>
  <c r="B76" i="5" l="1"/>
  <c r="B75" i="5"/>
  <c r="B74" i="5"/>
  <c r="B73" i="5"/>
  <c r="B72" i="5"/>
  <c r="F21" i="5" l="1"/>
  <c r="F20" i="5"/>
  <c r="F19" i="5"/>
  <c r="F66" i="5"/>
  <c r="F65" i="5"/>
  <c r="F64" i="5"/>
  <c r="F63" i="5"/>
  <c r="F62" i="5"/>
  <c r="F61" i="5"/>
  <c r="F60" i="5"/>
  <c r="F59" i="5"/>
  <c r="F58" i="5"/>
  <c r="F57" i="5"/>
  <c r="F56" i="5"/>
  <c r="F55" i="5"/>
  <c r="F54" i="5"/>
  <c r="F53" i="5"/>
  <c r="F52" i="5"/>
  <c r="F51" i="5"/>
  <c r="F50" i="5"/>
  <c r="F49" i="5"/>
  <c r="F48" i="5"/>
  <c r="F47" i="5"/>
  <c r="F46" i="5"/>
  <c r="F45" i="5"/>
  <c r="F44" i="5"/>
  <c r="F43" i="5"/>
  <c r="F42" i="5"/>
  <c r="F41" i="5"/>
  <c r="F35" i="5"/>
  <c r="F33" i="5"/>
  <c r="F32" i="5"/>
  <c r="F31" i="5"/>
  <c r="F30" i="5"/>
  <c r="F29" i="5"/>
  <c r="F28" i="5"/>
  <c r="F27" i="5"/>
  <c r="F26" i="5"/>
  <c r="F25" i="5"/>
  <c r="F24" i="5"/>
  <c r="F18" i="5"/>
  <c r="F17" i="5"/>
  <c r="F16" i="5"/>
  <c r="F15" i="5"/>
  <c r="F14" i="5"/>
  <c r="F13" i="5"/>
  <c r="F12" i="5"/>
  <c r="F11" i="5"/>
  <c r="F10" i="5"/>
  <c r="F8" i="5"/>
  <c r="F7"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9" i="5"/>
  <c r="B8" i="5"/>
  <c r="B7" i="5"/>
  <c r="B6" i="5"/>
  <c r="G3" i="5"/>
  <c r="F34" i="5" l="1"/>
</calcChain>
</file>

<file path=xl/sharedStrings.xml><?xml version="1.0" encoding="utf-8"?>
<sst xmlns="http://schemas.openxmlformats.org/spreadsheetml/2006/main" count="2123" uniqueCount="352">
  <si>
    <t>入力箇所(電源等情報登録時)</t>
    <rPh sb="5" eb="7">
      <t>デンゲン</t>
    </rPh>
    <rPh sb="7" eb="8">
      <t>トウ</t>
    </rPh>
    <rPh sb="8" eb="10">
      <t>ジョウホウ</t>
    </rPh>
    <rPh sb="10" eb="12">
      <t>トウロク</t>
    </rPh>
    <rPh sb="12" eb="13">
      <t>ジ</t>
    </rPh>
    <phoneticPr fontId="4"/>
  </si>
  <si>
    <t>対象電源種</t>
    <rPh sb="0" eb="2">
      <t>タイショウ</t>
    </rPh>
    <rPh sb="2" eb="4">
      <t>デンゲン</t>
    </rPh>
    <rPh sb="4" eb="5">
      <t>シュ</t>
    </rPh>
    <phoneticPr fontId="4"/>
  </si>
  <si>
    <t>本様式の利用方法：</t>
    <rPh sb="0" eb="1">
      <t>ホン</t>
    </rPh>
    <rPh sb="1" eb="3">
      <t>ヨウシキ</t>
    </rPh>
    <rPh sb="4" eb="6">
      <t>リヨウ</t>
    </rPh>
    <rPh sb="6" eb="8">
      <t>ホウホウ</t>
    </rPh>
    <phoneticPr fontId="4"/>
  </si>
  <si>
    <t>2.本シートの記入完了後、「事業計画書」・「電源等情報登録様式」シートの全項目が埋まっていることを確認してください。</t>
    <rPh sb="7" eb="12">
      <t>キニュウカンリョウゴ</t>
    </rPh>
    <rPh sb="14" eb="19">
      <t>ジギョウケイカクショ</t>
    </rPh>
    <rPh sb="22" eb="27">
      <t>デンゲントウジョウホウ</t>
    </rPh>
    <rPh sb="27" eb="31">
      <t>トウロクヨウシキ</t>
    </rPh>
    <rPh sb="36" eb="39">
      <t>ゼンコウモク</t>
    </rPh>
    <rPh sb="40" eb="41">
      <t>ウ</t>
    </rPh>
    <rPh sb="49" eb="51">
      <t>カクニン</t>
    </rPh>
    <phoneticPr fontId="4"/>
  </si>
  <si>
    <t>参加登録申請者記入箇所</t>
    <rPh sb="0" eb="2">
      <t>サンカ</t>
    </rPh>
    <rPh sb="2" eb="4">
      <t>トウロク</t>
    </rPh>
    <rPh sb="4" eb="6">
      <t>シンセイ</t>
    </rPh>
    <rPh sb="6" eb="7">
      <t>シャ</t>
    </rPh>
    <rPh sb="7" eb="9">
      <t>キニュウ</t>
    </rPh>
    <rPh sb="9" eb="11">
      <t>カショ</t>
    </rPh>
    <phoneticPr fontId="4"/>
  </si>
  <si>
    <t>#</t>
    <phoneticPr fontId="4"/>
  </si>
  <si>
    <t>入力項目</t>
    <phoneticPr fontId="4"/>
  </si>
  <si>
    <t>単位</t>
    <rPh sb="0" eb="2">
      <t>タンイ</t>
    </rPh>
    <phoneticPr fontId="4"/>
  </si>
  <si>
    <t>入力欄</t>
    <rPh sb="0" eb="2">
      <t>ニュウリョク</t>
    </rPh>
    <rPh sb="2" eb="3">
      <t>ラン</t>
    </rPh>
    <phoneticPr fontId="4"/>
  </si>
  <si>
    <t>入力規則・備考</t>
    <rPh sb="0" eb="2">
      <t>ニュウリョク</t>
    </rPh>
    <rPh sb="2" eb="4">
      <t>キソク</t>
    </rPh>
    <rPh sb="5" eb="7">
      <t>ビコウ</t>
    </rPh>
    <phoneticPr fontId="4"/>
  </si>
  <si>
    <t>*</t>
  </si>
  <si>
    <t>事業者に係る情報</t>
    <rPh sb="0" eb="3">
      <t>ジギョウシャ</t>
    </rPh>
    <rPh sb="4" eb="5">
      <t>カカ</t>
    </rPh>
    <rPh sb="6" eb="8">
      <t>ジョウホウ</t>
    </rPh>
    <phoneticPr fontId="4"/>
  </si>
  <si>
    <t>参加登録する事業者の単位(単一事業者またはコンソーシアム)</t>
    <rPh sb="0" eb="2">
      <t>サンカ</t>
    </rPh>
    <rPh sb="2" eb="4">
      <t>トウロク</t>
    </rPh>
    <rPh sb="6" eb="9">
      <t>ジギョウシャ</t>
    </rPh>
    <rPh sb="10" eb="12">
      <t>タンイ</t>
    </rPh>
    <rPh sb="13" eb="15">
      <t>タンイツ</t>
    </rPh>
    <rPh sb="15" eb="18">
      <t>ジギョウシャ</t>
    </rPh>
    <phoneticPr fontId="4"/>
  </si>
  <si>
    <t>-</t>
    <phoneticPr fontId="4"/>
  </si>
  <si>
    <t>単一事業者の場合</t>
    <rPh sb="0" eb="2">
      <t>タンイツ</t>
    </rPh>
    <rPh sb="2" eb="5">
      <t>ジギョウシャ</t>
    </rPh>
    <phoneticPr fontId="4"/>
  </si>
  <si>
    <t>事業者コード</t>
    <rPh sb="0" eb="3">
      <t>ジギョウシャ</t>
    </rPh>
    <phoneticPr fontId="4"/>
  </si>
  <si>
    <t>容量市場システムの事業者情報登録にて採番された番号を入力</t>
    <rPh sb="0" eb="2">
      <t>ヨウリョウ</t>
    </rPh>
    <rPh sb="2" eb="4">
      <t>シジョウ</t>
    </rPh>
    <rPh sb="9" eb="12">
      <t>ジギョウシャ</t>
    </rPh>
    <rPh sb="12" eb="14">
      <t>ジョウホウ</t>
    </rPh>
    <rPh sb="14" eb="16">
      <t>トウロク</t>
    </rPh>
    <rPh sb="18" eb="20">
      <t>サイバン</t>
    </rPh>
    <rPh sb="23" eb="25">
      <t>バンゴウ</t>
    </rPh>
    <rPh sb="26" eb="28">
      <t>ニュウリョク</t>
    </rPh>
    <phoneticPr fontId="4"/>
  </si>
  <si>
    <t>事業者名</t>
    <rPh sb="0" eb="3">
      <t>ジギョウシャ</t>
    </rPh>
    <rPh sb="3" eb="4">
      <t>メイ</t>
    </rPh>
    <phoneticPr fontId="4"/>
  </si>
  <si>
    <t>事業者名を入力</t>
    <rPh sb="0" eb="3">
      <t>ジギョウシャ</t>
    </rPh>
    <rPh sb="3" eb="4">
      <t>メイ</t>
    </rPh>
    <rPh sb="5" eb="7">
      <t>ニュウリョク</t>
    </rPh>
    <phoneticPr fontId="4"/>
  </si>
  <si>
    <t>住所</t>
    <rPh sb="0" eb="2">
      <t>ジュウショ</t>
    </rPh>
    <phoneticPr fontId="4"/>
  </si>
  <si>
    <t>事業者の住所を入力</t>
    <rPh sb="0" eb="3">
      <t>ジギョウシャ</t>
    </rPh>
    <rPh sb="4" eb="6">
      <t>ジュウショ</t>
    </rPh>
    <rPh sb="7" eb="9">
      <t>ニュウリョク</t>
    </rPh>
    <phoneticPr fontId="4"/>
  </si>
  <si>
    <t>法人番号</t>
    <rPh sb="0" eb="2">
      <t>ホウジン</t>
    </rPh>
    <rPh sb="2" eb="4">
      <t>バンゴウ</t>
    </rPh>
    <phoneticPr fontId="4"/>
  </si>
  <si>
    <t>数字13桁の法人番号を入力</t>
    <rPh sb="0" eb="2">
      <t>スウジ</t>
    </rPh>
    <rPh sb="4" eb="5">
      <t>ケタ</t>
    </rPh>
    <rPh sb="6" eb="8">
      <t>ホウジン</t>
    </rPh>
    <rPh sb="8" eb="10">
      <t>バンゴウ</t>
    </rPh>
    <rPh sb="11" eb="13">
      <t>ニュウリョク</t>
    </rPh>
    <phoneticPr fontId="4"/>
  </si>
  <si>
    <t>法人の代表者（役職、氏名）</t>
    <rPh sb="0" eb="2">
      <t>ホウジン</t>
    </rPh>
    <rPh sb="3" eb="6">
      <t>ダイヒョウシャ</t>
    </rPh>
    <rPh sb="7" eb="9">
      <t>ヤクショク</t>
    </rPh>
    <rPh sb="10" eb="12">
      <t>シメイ</t>
    </rPh>
    <phoneticPr fontId="4"/>
  </si>
  <si>
    <t>法人の代表者名を入力</t>
    <rPh sb="0" eb="2">
      <t>ホウジン</t>
    </rPh>
    <rPh sb="3" eb="6">
      <t>ダイヒョウシャ</t>
    </rPh>
    <rPh sb="6" eb="7">
      <t>メイ</t>
    </rPh>
    <rPh sb="8" eb="10">
      <t>ニュウリョク</t>
    </rPh>
    <phoneticPr fontId="4"/>
  </si>
  <si>
    <t>担当者（所属、氏名）</t>
    <rPh sb="0" eb="2">
      <t>タントウ</t>
    </rPh>
    <rPh sb="2" eb="3">
      <t>シャ</t>
    </rPh>
    <rPh sb="4" eb="6">
      <t>ショゾク</t>
    </rPh>
    <rPh sb="7" eb="9">
      <t>シメイ</t>
    </rPh>
    <phoneticPr fontId="4"/>
  </si>
  <si>
    <t>担当者名を入力</t>
    <rPh sb="0" eb="3">
      <t>タントウシャ</t>
    </rPh>
    <rPh sb="3" eb="4">
      <t>メイ</t>
    </rPh>
    <rPh sb="5" eb="7">
      <t>ニュウリョク</t>
    </rPh>
    <phoneticPr fontId="4"/>
  </si>
  <si>
    <t>電話番号</t>
    <rPh sb="0" eb="4">
      <t>デンワバンゴウ</t>
    </rPh>
    <phoneticPr fontId="4"/>
  </si>
  <si>
    <t>担当者の電話番号を入力</t>
    <rPh sb="0" eb="3">
      <t>タントウシャ</t>
    </rPh>
    <rPh sb="4" eb="8">
      <t>デンワバンゴウ</t>
    </rPh>
    <rPh sb="9" eb="11">
      <t>ニュウリョク</t>
    </rPh>
    <phoneticPr fontId="4"/>
  </si>
  <si>
    <t>メールアドレス</t>
    <phoneticPr fontId="4"/>
  </si>
  <si>
    <t>-</t>
  </si>
  <si>
    <t>担当者のメールアドレスを入力</t>
    <rPh sb="0" eb="3">
      <t>タントウシャ</t>
    </rPh>
    <rPh sb="12" eb="14">
      <t>ニュウリョク</t>
    </rPh>
    <phoneticPr fontId="4"/>
  </si>
  <si>
    <t>コンソーシアムの場合</t>
    <rPh sb="8" eb="10">
      <t>バアイ</t>
    </rPh>
    <phoneticPr fontId="4"/>
  </si>
  <si>
    <t>コンソーシアムの名称</t>
    <rPh sb="8" eb="10">
      <t>メイショウ</t>
    </rPh>
    <phoneticPr fontId="4"/>
  </si>
  <si>
    <t>コンソーシアムの名称を入力</t>
    <rPh sb="8" eb="10">
      <t>メイショウ</t>
    </rPh>
    <rPh sb="11" eb="13">
      <t>ニュウリョク</t>
    </rPh>
    <phoneticPr fontId="4"/>
  </si>
  <si>
    <t>代表企業</t>
    <rPh sb="0" eb="2">
      <t>ダイヒョウ</t>
    </rPh>
    <rPh sb="2" eb="4">
      <t>キギョウ</t>
    </rPh>
    <phoneticPr fontId="4"/>
  </si>
  <si>
    <t>事業者名を入力</t>
  </si>
  <si>
    <t>事業者の住所を入力</t>
  </si>
  <si>
    <t>数字13桁の法人番号を入力</t>
  </si>
  <si>
    <t>法人の代表者名を入力</t>
  </si>
  <si>
    <t>担当者名を入力</t>
  </si>
  <si>
    <t>出資比率(予定)</t>
    <rPh sb="0" eb="2">
      <t>シュッシ</t>
    </rPh>
    <rPh sb="2" eb="4">
      <t>ヒリツ</t>
    </rPh>
    <rPh sb="5" eb="7">
      <t>ヨテイ</t>
    </rPh>
    <phoneticPr fontId="4"/>
  </si>
  <si>
    <t>%</t>
    <phoneticPr fontId="4"/>
  </si>
  <si>
    <t>0以上100以下の数値(整数または小数を含む数)を入力</t>
    <rPh sb="1" eb="3">
      <t>イジョウ</t>
    </rPh>
    <rPh sb="6" eb="8">
      <t>イカ</t>
    </rPh>
    <rPh sb="9" eb="11">
      <t>スウチ</t>
    </rPh>
    <rPh sb="12" eb="14">
      <t>セイスウ</t>
    </rPh>
    <rPh sb="17" eb="19">
      <t>ショウスウ</t>
    </rPh>
    <rPh sb="20" eb="21">
      <t>フク</t>
    </rPh>
    <rPh sb="22" eb="23">
      <t>スウ</t>
    </rPh>
    <rPh sb="25" eb="27">
      <t>ニュウリョク</t>
    </rPh>
    <phoneticPr fontId="4"/>
  </si>
  <si>
    <t>議決権保有割合(予定)</t>
    <rPh sb="0" eb="3">
      <t>ギケツケン</t>
    </rPh>
    <rPh sb="3" eb="5">
      <t>ホユウ</t>
    </rPh>
    <rPh sb="5" eb="7">
      <t>ワリアイ</t>
    </rPh>
    <rPh sb="8" eb="10">
      <t>ヨテイ</t>
    </rPh>
    <phoneticPr fontId="4"/>
  </si>
  <si>
    <t>%</t>
  </si>
  <si>
    <t>0以上100以下の数値(整数または小数を含む数)を入力</t>
  </si>
  <si>
    <t>構成員①</t>
    <rPh sb="0" eb="2">
      <t>コウセイ</t>
    </rPh>
    <rPh sb="2" eb="3">
      <t>イン</t>
    </rPh>
    <phoneticPr fontId="4"/>
  </si>
  <si>
    <t>メールアドレス</t>
  </si>
  <si>
    <t>構成員②</t>
    <rPh sb="0" eb="2">
      <t>コウセイ</t>
    </rPh>
    <rPh sb="2" eb="3">
      <t>イン</t>
    </rPh>
    <phoneticPr fontId="4"/>
  </si>
  <si>
    <t>構成員③</t>
    <rPh sb="0" eb="2">
      <t>コウセイ</t>
    </rPh>
    <rPh sb="2" eb="3">
      <t>イン</t>
    </rPh>
    <phoneticPr fontId="4"/>
  </si>
  <si>
    <t>電源に係る情報</t>
    <rPh sb="0" eb="2">
      <t>デンゲン</t>
    </rPh>
    <rPh sb="3" eb="4">
      <t>カカ</t>
    </rPh>
    <rPh sb="5" eb="7">
      <t>ジョウホウ</t>
    </rPh>
    <phoneticPr fontId="4"/>
  </si>
  <si>
    <t>基本情報</t>
    <rPh sb="0" eb="2">
      <t>キホン</t>
    </rPh>
    <rPh sb="2" eb="4">
      <t>ジョウホウ</t>
    </rPh>
    <phoneticPr fontId="4"/>
  </si>
  <si>
    <t>容量を提供する電源等の区分</t>
    <rPh sb="0" eb="2">
      <t>ヨウリョウ</t>
    </rPh>
    <rPh sb="3" eb="5">
      <t>テイキョウ</t>
    </rPh>
    <rPh sb="7" eb="9">
      <t>デンゲン</t>
    </rPh>
    <rPh sb="9" eb="10">
      <t>トウ</t>
    </rPh>
    <rPh sb="11" eb="13">
      <t>クブン</t>
    </rPh>
    <phoneticPr fontId="4"/>
  </si>
  <si>
    <t>制度適用開始年度</t>
    <rPh sb="0" eb="2">
      <t>セイド</t>
    </rPh>
    <rPh sb="2" eb="4">
      <t>テキヨウ</t>
    </rPh>
    <rPh sb="4" eb="6">
      <t>カイシ</t>
    </rPh>
    <rPh sb="6" eb="8">
      <t>ネンド</t>
    </rPh>
    <phoneticPr fontId="4"/>
  </si>
  <si>
    <t>年度</t>
    <rPh sb="0" eb="2">
      <t>ネンド</t>
    </rPh>
    <phoneticPr fontId="4"/>
  </si>
  <si>
    <t>電源等の名称</t>
    <rPh sb="0" eb="2">
      <t>デンゲン</t>
    </rPh>
    <rPh sb="2" eb="3">
      <t>トウ</t>
    </rPh>
    <rPh sb="4" eb="6">
      <t>メイショウ</t>
    </rPh>
    <phoneticPr fontId="4"/>
  </si>
  <si>
    <t>電源等識別番号</t>
    <rPh sb="0" eb="2">
      <t>デンゲン</t>
    </rPh>
    <rPh sb="2" eb="3">
      <t>トウ</t>
    </rPh>
    <rPh sb="3" eb="5">
      <t>シキベツ</t>
    </rPh>
    <rPh sb="5" eb="7">
      <t>バンゴウ</t>
    </rPh>
    <phoneticPr fontId="4"/>
  </si>
  <si>
    <t>設置場所</t>
    <rPh sb="0" eb="2">
      <t>セッチ</t>
    </rPh>
    <rPh sb="2" eb="4">
      <t>バショ</t>
    </rPh>
    <phoneticPr fontId="4"/>
  </si>
  <si>
    <t>電源等の設置場所を入力(形式任意)</t>
    <rPh sb="0" eb="2">
      <t>デンゲン</t>
    </rPh>
    <rPh sb="2" eb="3">
      <t>トウ</t>
    </rPh>
    <rPh sb="4" eb="6">
      <t>セッチ</t>
    </rPh>
    <rPh sb="6" eb="8">
      <t>バショ</t>
    </rPh>
    <rPh sb="9" eb="11">
      <t>ニュウリョク</t>
    </rPh>
    <rPh sb="14" eb="16">
      <t>ニンイ</t>
    </rPh>
    <phoneticPr fontId="4"/>
  </si>
  <si>
    <t>発電設備の所有者</t>
    <rPh sb="0" eb="2">
      <t>ハツデン</t>
    </rPh>
    <rPh sb="2" eb="4">
      <t>セツビ</t>
    </rPh>
    <rPh sb="5" eb="8">
      <t>ショユウシャ</t>
    </rPh>
    <phoneticPr fontId="4"/>
  </si>
  <si>
    <t>発電設備の所有者の事業者名を入力</t>
    <rPh sb="0" eb="2">
      <t>ハツデン</t>
    </rPh>
    <rPh sb="2" eb="4">
      <t>セツビ</t>
    </rPh>
    <rPh sb="5" eb="8">
      <t>ショユウシャ</t>
    </rPh>
    <rPh sb="9" eb="12">
      <t>ジギョウシャ</t>
    </rPh>
    <rPh sb="12" eb="13">
      <t>メイ</t>
    </rPh>
    <rPh sb="14" eb="16">
      <t>ニュウリョク</t>
    </rPh>
    <phoneticPr fontId="4"/>
  </si>
  <si>
    <t>住所</t>
    <phoneticPr fontId="4"/>
  </si>
  <si>
    <t>法人番号</t>
    <phoneticPr fontId="4"/>
  </si>
  <si>
    <t>代表者（役職、氏名）</t>
    <rPh sb="0" eb="3">
      <t>ダイヒョウシャ</t>
    </rPh>
    <rPh sb="4" eb="6">
      <t>ヤクショク</t>
    </rPh>
    <rPh sb="7" eb="9">
      <t>シメイ</t>
    </rPh>
    <phoneticPr fontId="4"/>
  </si>
  <si>
    <t>受電地点特定番号</t>
    <rPh sb="0" eb="2">
      <t>ジュデン</t>
    </rPh>
    <rPh sb="2" eb="4">
      <t>チテン</t>
    </rPh>
    <rPh sb="4" eb="6">
      <t>トクテイ</t>
    </rPh>
    <rPh sb="6" eb="8">
      <t>バンゴウ</t>
    </rPh>
    <phoneticPr fontId="4"/>
  </si>
  <si>
    <t>系統コード</t>
    <rPh sb="0" eb="2">
      <t>ケイトウ</t>
    </rPh>
    <phoneticPr fontId="4"/>
  </si>
  <si>
    <t>エリア名</t>
    <rPh sb="3" eb="4">
      <t>メイ</t>
    </rPh>
    <phoneticPr fontId="4"/>
  </si>
  <si>
    <t>詳細情報</t>
    <rPh sb="0" eb="2">
      <t>ショウサイ</t>
    </rPh>
    <rPh sb="2" eb="4">
      <t>ジョウホウ</t>
    </rPh>
    <phoneticPr fontId="4"/>
  </si>
  <si>
    <t>号機単位の名称</t>
    <rPh sb="0" eb="2">
      <t>ゴウキ</t>
    </rPh>
    <rPh sb="2" eb="4">
      <t>タンイ</t>
    </rPh>
    <rPh sb="5" eb="7">
      <t>メイショウ</t>
    </rPh>
    <phoneticPr fontId="4"/>
  </si>
  <si>
    <t>号機単位の名称を入力(形式任意)</t>
    <rPh sb="0" eb="2">
      <t>ゴウキ</t>
    </rPh>
    <rPh sb="2" eb="4">
      <t>タンイ</t>
    </rPh>
    <rPh sb="5" eb="7">
      <t>メイショウ</t>
    </rPh>
    <rPh sb="8" eb="10">
      <t>ニュウリョク</t>
    </rPh>
    <rPh sb="11" eb="13">
      <t>ケイシキ</t>
    </rPh>
    <rPh sb="13" eb="15">
      <t>ニンイ</t>
    </rPh>
    <phoneticPr fontId="4"/>
  </si>
  <si>
    <t>号機単位の所有者</t>
    <rPh sb="0" eb="2">
      <t>ゴウキ</t>
    </rPh>
    <rPh sb="2" eb="4">
      <t>タンイ</t>
    </rPh>
    <rPh sb="5" eb="8">
      <t>ショユウシャ</t>
    </rPh>
    <phoneticPr fontId="4"/>
  </si>
  <si>
    <t>号機単位の所有者を入力(形式任意)</t>
    <rPh sb="0" eb="2">
      <t>ゴウキ</t>
    </rPh>
    <rPh sb="2" eb="4">
      <t>タンイ</t>
    </rPh>
    <rPh sb="5" eb="8">
      <t>ショユウシャ</t>
    </rPh>
    <rPh sb="9" eb="11">
      <t>ニュウリョク</t>
    </rPh>
    <rPh sb="12" eb="14">
      <t>ケイシキ</t>
    </rPh>
    <rPh sb="14" eb="16">
      <t>ニンイ</t>
    </rPh>
    <phoneticPr fontId="4"/>
  </si>
  <si>
    <t>電源種別</t>
    <rPh sb="0" eb="2">
      <t>デンゲン</t>
    </rPh>
    <rPh sb="2" eb="4">
      <t>シュベツ</t>
    </rPh>
    <phoneticPr fontId="4"/>
  </si>
  <si>
    <t>発電方式の区分</t>
    <rPh sb="0" eb="2">
      <t>ハツデン</t>
    </rPh>
    <rPh sb="2" eb="4">
      <t>ホウシキ</t>
    </rPh>
    <rPh sb="5" eb="7">
      <t>クブン</t>
    </rPh>
    <phoneticPr fontId="4"/>
  </si>
  <si>
    <t>リプレースに係る補足情報</t>
    <rPh sb="6" eb="7">
      <t>カカ</t>
    </rPh>
    <rPh sb="8" eb="10">
      <t>ホソク</t>
    </rPh>
    <rPh sb="10" eb="12">
      <t>ジョウホウ</t>
    </rPh>
    <phoneticPr fontId="4"/>
  </si>
  <si>
    <t>設備容量(発電端)</t>
    <rPh sb="0" eb="2">
      <t>セツビ</t>
    </rPh>
    <rPh sb="2" eb="4">
      <t>ヨウリョウ</t>
    </rPh>
    <rPh sb="5" eb="7">
      <t>ハツデン</t>
    </rPh>
    <rPh sb="7" eb="8">
      <t>タン</t>
    </rPh>
    <phoneticPr fontId="4"/>
  </si>
  <si>
    <t>kW</t>
    <phoneticPr fontId="4"/>
  </si>
  <si>
    <t>所内消費に供出する容量</t>
    <rPh sb="0" eb="4">
      <t>ショナイショウヒ</t>
    </rPh>
    <rPh sb="5" eb="7">
      <t>キョウシュツ</t>
    </rPh>
    <rPh sb="9" eb="11">
      <t>ヨウリョウ</t>
    </rPh>
    <phoneticPr fontId="4"/>
  </si>
  <si>
    <t>自家消費に供出する容量(ベース分)</t>
    <rPh sb="0" eb="2">
      <t>ジカ</t>
    </rPh>
    <rPh sb="2" eb="4">
      <t>ショウヒ</t>
    </rPh>
    <rPh sb="5" eb="7">
      <t>キョウシュツ</t>
    </rPh>
    <rPh sb="9" eb="11">
      <t>ヨウリョウ</t>
    </rPh>
    <rPh sb="15" eb="16">
      <t>ブン</t>
    </rPh>
    <phoneticPr fontId="4"/>
  </si>
  <si>
    <t>設備容量(送電端)</t>
    <rPh sb="0" eb="4">
      <t>セツビヨウリョウ</t>
    </rPh>
    <rPh sb="5" eb="8">
      <t>ソウデンタン</t>
    </rPh>
    <phoneticPr fontId="4"/>
  </si>
  <si>
    <t>自家消費に供出する容量(変動分)</t>
    <rPh sb="0" eb="2">
      <t>ジカ</t>
    </rPh>
    <rPh sb="2" eb="4">
      <t>ショウヒ</t>
    </rPh>
    <rPh sb="5" eb="7">
      <t>キョウシュツ</t>
    </rPh>
    <rPh sb="9" eb="11">
      <t>ヨウリョウ</t>
    </rPh>
    <rPh sb="12" eb="14">
      <t>ヘンドウ</t>
    </rPh>
    <rPh sb="14" eb="15">
      <t>ブン</t>
    </rPh>
    <phoneticPr fontId="4"/>
  </si>
  <si>
    <t>自己託送に供出する容量</t>
    <rPh sb="0" eb="2">
      <t>ジコ</t>
    </rPh>
    <rPh sb="2" eb="4">
      <t>タクソウ</t>
    </rPh>
    <rPh sb="5" eb="7">
      <t>キョウシュツ</t>
    </rPh>
    <rPh sb="9" eb="11">
      <t>ヨウリョウ</t>
    </rPh>
    <phoneticPr fontId="4"/>
  </si>
  <si>
    <t>特定供給に供出する容量</t>
    <rPh sb="0" eb="2">
      <t>トクテイ</t>
    </rPh>
    <rPh sb="2" eb="4">
      <t>キョウキュウ</t>
    </rPh>
    <rPh sb="5" eb="7">
      <t>キョウシュツ</t>
    </rPh>
    <rPh sb="9" eb="11">
      <t>ヨウリョウ</t>
    </rPh>
    <phoneticPr fontId="4"/>
  </si>
  <si>
    <t>特定送配電事業者に供出する容量</t>
    <rPh sb="0" eb="2">
      <t>トクテイ</t>
    </rPh>
    <rPh sb="2" eb="3">
      <t>ソウ</t>
    </rPh>
    <rPh sb="3" eb="5">
      <t>ハイデン</t>
    </rPh>
    <rPh sb="5" eb="8">
      <t>ジギョウシャ</t>
    </rPh>
    <rPh sb="9" eb="11">
      <t>キョウシュツ</t>
    </rPh>
    <rPh sb="13" eb="15">
      <t>ヨウリョウ</t>
    </rPh>
    <phoneticPr fontId="4"/>
  </si>
  <si>
    <t>本オークションの参加要件を満たさない発電容量</t>
    <rPh sb="0" eb="1">
      <t>ホン</t>
    </rPh>
    <rPh sb="8" eb="10">
      <t>サンカ</t>
    </rPh>
    <rPh sb="10" eb="12">
      <t>ヨウケン</t>
    </rPh>
    <rPh sb="13" eb="14">
      <t>ミ</t>
    </rPh>
    <rPh sb="18" eb="22">
      <t>ハツデンヨウリョウ</t>
    </rPh>
    <phoneticPr fontId="4"/>
  </si>
  <si>
    <t>FIT/FIPに供出する容量</t>
    <rPh sb="8" eb="10">
      <t>キョウシュツ</t>
    </rPh>
    <rPh sb="12" eb="14">
      <t>ヨウリョウ</t>
    </rPh>
    <phoneticPr fontId="4"/>
  </si>
  <si>
    <t>本オークションに参加可能な設備容量(送電端)</t>
    <rPh sb="0" eb="1">
      <t>ホン</t>
    </rPh>
    <rPh sb="8" eb="12">
      <t>サンカカノウ</t>
    </rPh>
    <rPh sb="13" eb="15">
      <t>セツビ</t>
    </rPh>
    <rPh sb="15" eb="17">
      <t>ヨウリョウ</t>
    </rPh>
    <rPh sb="18" eb="20">
      <t>ソウデン</t>
    </rPh>
    <rPh sb="20" eb="21">
      <t>タン</t>
    </rPh>
    <phoneticPr fontId="4"/>
  </si>
  <si>
    <t>供給力提供開始時期</t>
    <phoneticPr fontId="4"/>
  </si>
  <si>
    <t>YYYYMM</t>
    <phoneticPr fontId="4"/>
  </si>
  <si>
    <t>FIT/FIP認定ID</t>
    <rPh sb="7" eb="9">
      <t>ニンテイ</t>
    </rPh>
    <phoneticPr fontId="4"/>
  </si>
  <si>
    <t>特定契約の終了年月</t>
    <rPh sb="0" eb="2">
      <t>トクテイ</t>
    </rPh>
    <rPh sb="2" eb="4">
      <t>ケイヤク</t>
    </rPh>
    <rPh sb="5" eb="7">
      <t>シュウリョウ</t>
    </rPh>
    <rPh sb="7" eb="9">
      <t>ネンゲツ</t>
    </rPh>
    <phoneticPr fontId="4"/>
  </si>
  <si>
    <t>発電BGコード(1)</t>
    <rPh sb="0" eb="1">
      <t>ハツ</t>
    </rPh>
    <rPh sb="1" eb="2">
      <t>デン</t>
    </rPh>
    <phoneticPr fontId="4"/>
  </si>
  <si>
    <t>発電BGコード(2)</t>
    <rPh sb="0" eb="1">
      <t>ハツ</t>
    </rPh>
    <rPh sb="1" eb="2">
      <t>デン</t>
    </rPh>
    <phoneticPr fontId="4"/>
  </si>
  <si>
    <t>発電BGコード(3)</t>
    <rPh sb="0" eb="1">
      <t>ハツ</t>
    </rPh>
    <rPh sb="1" eb="2">
      <t>デン</t>
    </rPh>
    <phoneticPr fontId="4"/>
  </si>
  <si>
    <t>発電BGコード(4)</t>
    <rPh sb="0" eb="1">
      <t>ハツ</t>
    </rPh>
    <rPh sb="1" eb="2">
      <t>デン</t>
    </rPh>
    <phoneticPr fontId="4"/>
  </si>
  <si>
    <t>発電BGコード(5)</t>
    <rPh sb="0" eb="1">
      <t>ハツ</t>
    </rPh>
    <rPh sb="1" eb="2">
      <t>デン</t>
    </rPh>
    <phoneticPr fontId="4"/>
  </si>
  <si>
    <t>電源の起動時間</t>
    <rPh sb="0" eb="2">
      <t>デンゲン</t>
    </rPh>
    <rPh sb="3" eb="5">
      <t>キドウ</t>
    </rPh>
    <rPh sb="5" eb="7">
      <t>ジカン</t>
    </rPh>
    <phoneticPr fontId="4"/>
  </si>
  <si>
    <t>環境アセスメント完了年度(見込みを含む)</t>
  </si>
  <si>
    <t>同時落札条件の対象有無</t>
    <rPh sb="0" eb="2">
      <t>ドウジ</t>
    </rPh>
    <rPh sb="2" eb="4">
      <t>ラクサツ</t>
    </rPh>
    <rPh sb="4" eb="6">
      <t>ジョウケン</t>
    </rPh>
    <rPh sb="7" eb="9">
      <t>タイショウ</t>
    </rPh>
    <rPh sb="9" eb="11">
      <t>ウム</t>
    </rPh>
    <phoneticPr fontId="4"/>
  </si>
  <si>
    <t>同時落札条件の対象となる相手先電源(1)</t>
  </si>
  <si>
    <t>相手先電源を提供する事業者の事業者コード</t>
    <phoneticPr fontId="4"/>
  </si>
  <si>
    <t>相手先電源の名称</t>
  </si>
  <si>
    <t>同時落札条件の相手先電源(1)の名称を入力</t>
    <rPh sb="0" eb="2">
      <t>ドウジ</t>
    </rPh>
    <rPh sb="2" eb="4">
      <t>ラクサツ</t>
    </rPh>
    <rPh sb="4" eb="6">
      <t>ジョウケン</t>
    </rPh>
    <rPh sb="7" eb="9">
      <t>アイテ</t>
    </rPh>
    <rPh sb="9" eb="10">
      <t>サキ</t>
    </rPh>
    <rPh sb="10" eb="12">
      <t>デンゲン</t>
    </rPh>
    <rPh sb="16" eb="18">
      <t>メイショウ</t>
    </rPh>
    <rPh sb="19" eb="21">
      <t>ニュウリョク</t>
    </rPh>
    <phoneticPr fontId="4"/>
  </si>
  <si>
    <t>相手先の電源等識別番号</t>
    <rPh sb="0" eb="3">
      <t>アイテサキ</t>
    </rPh>
    <rPh sb="4" eb="11">
      <t>デンゲントウシキベツバンゴウ</t>
    </rPh>
    <phoneticPr fontId="4"/>
  </si>
  <si>
    <t>同時落札条件の対象となる相手先電源(2)</t>
  </si>
  <si>
    <t>相手先電源を提供する事業者の事業者コード</t>
  </si>
  <si>
    <t>同時落札条件の対象となる相手先電源(3)</t>
  </si>
  <si>
    <t>同時落札条件の対象となる相手先電源(4)</t>
  </si>
  <si>
    <t>同時落札条件の対象となる相手先電源(5)</t>
  </si>
  <si>
    <t>スクラップ&amp;ビルドの有無</t>
    <rPh sb="10" eb="12">
      <t>ウム</t>
    </rPh>
    <phoneticPr fontId="4"/>
  </si>
  <si>
    <t>スクラップする電源の電源等識別番号</t>
    <rPh sb="7" eb="9">
      <t>デンゲン</t>
    </rPh>
    <rPh sb="10" eb="17">
      <t>デンゲントウシキベツバンゴウ</t>
    </rPh>
    <phoneticPr fontId="4"/>
  </si>
  <si>
    <t>系統接続に係る事項</t>
    <rPh sb="0" eb="2">
      <t>ケイトウ</t>
    </rPh>
    <rPh sb="2" eb="4">
      <t>セツゾク</t>
    </rPh>
    <rPh sb="5" eb="6">
      <t>カカ</t>
    </rPh>
    <rPh sb="7" eb="9">
      <t>ジコウ</t>
    </rPh>
    <phoneticPr fontId="4"/>
  </si>
  <si>
    <t>接続検討回答日</t>
    <rPh sb="0" eb="2">
      <t>セツゾク</t>
    </rPh>
    <rPh sb="2" eb="4">
      <t>ケントウ</t>
    </rPh>
    <rPh sb="4" eb="6">
      <t>カイトウ</t>
    </rPh>
    <rPh sb="6" eb="7">
      <t>ヒ</t>
    </rPh>
    <phoneticPr fontId="4"/>
  </si>
  <si>
    <t>YYYYMMDD</t>
    <phoneticPr fontId="4"/>
  </si>
  <si>
    <t>工事費負担金額</t>
    <rPh sb="0" eb="2">
      <t>コウジ</t>
    </rPh>
    <rPh sb="2" eb="3">
      <t>ヒ</t>
    </rPh>
    <rPh sb="3" eb="5">
      <t>フタン</t>
    </rPh>
    <rPh sb="5" eb="7">
      <t>キンガク</t>
    </rPh>
    <phoneticPr fontId="4"/>
  </si>
  <si>
    <t>円</t>
    <rPh sb="0" eb="1">
      <t>エン</t>
    </rPh>
    <phoneticPr fontId="4"/>
  </si>
  <si>
    <t>事業実施計画</t>
    <rPh sb="0" eb="2">
      <t>ジギョウ</t>
    </rPh>
    <rPh sb="2" eb="4">
      <t>ジッシ</t>
    </rPh>
    <rPh sb="4" eb="6">
      <t>ケイカク</t>
    </rPh>
    <phoneticPr fontId="4"/>
  </si>
  <si>
    <t>環境影響評価の要否</t>
    <rPh sb="0" eb="2">
      <t>カンキョウ</t>
    </rPh>
    <rPh sb="2" eb="4">
      <t>エイキョウ</t>
    </rPh>
    <rPh sb="4" eb="6">
      <t>ヒョウカ</t>
    </rPh>
    <rPh sb="7" eb="9">
      <t>ヨウヒ</t>
    </rPh>
    <phoneticPr fontId="4"/>
  </si>
  <si>
    <t>環境影響評価の手続予定期間</t>
    <rPh sb="0" eb="2">
      <t>カンキョウ</t>
    </rPh>
    <rPh sb="2" eb="4">
      <t>エイキョウ</t>
    </rPh>
    <rPh sb="4" eb="6">
      <t>ヒョウカ</t>
    </rPh>
    <rPh sb="7" eb="9">
      <t>テツヅキ</t>
    </rPh>
    <rPh sb="9" eb="11">
      <t>ヨテイ</t>
    </rPh>
    <rPh sb="11" eb="13">
      <t>キカン</t>
    </rPh>
    <phoneticPr fontId="4"/>
  </si>
  <si>
    <t>設置工事開始予定年月</t>
    <rPh sb="0" eb="2">
      <t>セッチ</t>
    </rPh>
    <rPh sb="2" eb="4">
      <t>コウジ</t>
    </rPh>
    <rPh sb="4" eb="6">
      <t>カイシ</t>
    </rPh>
    <rPh sb="6" eb="8">
      <t>ヨテイ</t>
    </rPh>
    <rPh sb="8" eb="10">
      <t>ネンゲツ</t>
    </rPh>
    <phoneticPr fontId="4"/>
  </si>
  <si>
    <t>資金調達に係る情報</t>
    <rPh sb="0" eb="2">
      <t>シキン</t>
    </rPh>
    <rPh sb="2" eb="4">
      <t>チョウタツ</t>
    </rPh>
    <rPh sb="5" eb="6">
      <t>カカ</t>
    </rPh>
    <rPh sb="7" eb="9">
      <t>ジョウホウ</t>
    </rPh>
    <phoneticPr fontId="4"/>
  </si>
  <si>
    <t>総調達予定額</t>
    <rPh sb="0" eb="1">
      <t>ソウ</t>
    </rPh>
    <rPh sb="1" eb="3">
      <t>チョウタツ</t>
    </rPh>
    <rPh sb="3" eb="5">
      <t>ヨテイ</t>
    </rPh>
    <rPh sb="5" eb="6">
      <t>ガク</t>
    </rPh>
    <phoneticPr fontId="4"/>
  </si>
  <si>
    <t>自己資本による調達予定額</t>
    <rPh sb="0" eb="2">
      <t>ジコ</t>
    </rPh>
    <rPh sb="2" eb="4">
      <t>シホン</t>
    </rPh>
    <rPh sb="7" eb="9">
      <t>チョウタツ</t>
    </rPh>
    <rPh sb="9" eb="11">
      <t>ヨテイ</t>
    </rPh>
    <rPh sb="11" eb="12">
      <t>ガク</t>
    </rPh>
    <phoneticPr fontId="4"/>
  </si>
  <si>
    <t>資本金額</t>
    <rPh sb="0" eb="2">
      <t>シホン</t>
    </rPh>
    <rPh sb="2" eb="4">
      <t>キンガク</t>
    </rPh>
    <phoneticPr fontId="4"/>
  </si>
  <si>
    <t>出資者(1)</t>
    <rPh sb="0" eb="3">
      <t>シュッシシャ</t>
    </rPh>
    <phoneticPr fontId="4"/>
  </si>
  <si>
    <t>名称</t>
    <rPh sb="0" eb="2">
      <t>メイショウ</t>
    </rPh>
    <phoneticPr fontId="4"/>
  </si>
  <si>
    <t>％</t>
    <phoneticPr fontId="4"/>
  </si>
  <si>
    <t>出資者の選定理由</t>
    <rPh sb="0" eb="2">
      <t>シュッシ</t>
    </rPh>
    <rPh sb="2" eb="3">
      <t>シャ</t>
    </rPh>
    <rPh sb="4" eb="6">
      <t>センテイ</t>
    </rPh>
    <rPh sb="6" eb="8">
      <t>リユウ</t>
    </rPh>
    <phoneticPr fontId="4"/>
  </si>
  <si>
    <t>出資者(2)</t>
    <rPh sb="0" eb="3">
      <t>シュッシシャ</t>
    </rPh>
    <phoneticPr fontId="4"/>
  </si>
  <si>
    <t>出資者(3)</t>
    <rPh sb="0" eb="3">
      <t>シュッシシャ</t>
    </rPh>
    <phoneticPr fontId="4"/>
  </si>
  <si>
    <t>出資者(4)</t>
    <rPh sb="0" eb="3">
      <t>シュッシシャ</t>
    </rPh>
    <phoneticPr fontId="4"/>
  </si>
  <si>
    <t>出資者(5)</t>
    <rPh sb="0" eb="3">
      <t>シュッシシャ</t>
    </rPh>
    <phoneticPr fontId="4"/>
  </si>
  <si>
    <t>負債による調達予定額</t>
    <rPh sb="0" eb="2">
      <t>フサイ</t>
    </rPh>
    <rPh sb="5" eb="7">
      <t>チョウタツ</t>
    </rPh>
    <rPh sb="7" eb="9">
      <t>ヨテイ</t>
    </rPh>
    <rPh sb="9" eb="10">
      <t>ガク</t>
    </rPh>
    <phoneticPr fontId="4"/>
  </si>
  <si>
    <t>総借入額</t>
    <rPh sb="0" eb="1">
      <t>ソウ</t>
    </rPh>
    <rPh sb="1" eb="3">
      <t>カリイレ</t>
    </rPh>
    <rPh sb="3" eb="4">
      <t>ガク</t>
    </rPh>
    <phoneticPr fontId="4"/>
  </si>
  <si>
    <t>借入形式</t>
    <rPh sb="0" eb="2">
      <t>カリイレ</t>
    </rPh>
    <rPh sb="2" eb="4">
      <t>ケイシキ</t>
    </rPh>
    <phoneticPr fontId="4"/>
  </si>
  <si>
    <t>借入形式(その他の場合の詳細)</t>
    <rPh sb="0" eb="2">
      <t>カリイレ</t>
    </rPh>
    <rPh sb="2" eb="4">
      <t>ケイシキ</t>
    </rPh>
    <rPh sb="7" eb="8">
      <t>タ</t>
    </rPh>
    <rPh sb="9" eb="11">
      <t>バアイ</t>
    </rPh>
    <rPh sb="12" eb="14">
      <t>ショウサイ</t>
    </rPh>
    <phoneticPr fontId="4"/>
  </si>
  <si>
    <t>当該形式を選択する理由</t>
    <rPh sb="0" eb="2">
      <t>トウガイ</t>
    </rPh>
    <rPh sb="2" eb="4">
      <t>ケイシキ</t>
    </rPh>
    <rPh sb="5" eb="7">
      <t>センタク</t>
    </rPh>
    <rPh sb="9" eb="11">
      <t>リユウ</t>
    </rPh>
    <phoneticPr fontId="4"/>
  </si>
  <si>
    <t>想定する金融機関</t>
    <rPh sb="0" eb="2">
      <t>ソウテイ</t>
    </rPh>
    <rPh sb="4" eb="6">
      <t>キンユウ</t>
    </rPh>
    <rPh sb="6" eb="8">
      <t>キカン</t>
    </rPh>
    <phoneticPr fontId="4"/>
  </si>
  <si>
    <t>金融機関(1)</t>
    <rPh sb="0" eb="2">
      <t>キンユウ</t>
    </rPh>
    <rPh sb="2" eb="4">
      <t>キカン</t>
    </rPh>
    <phoneticPr fontId="4"/>
  </si>
  <si>
    <t>借入比率</t>
    <rPh sb="0" eb="2">
      <t>カリイレ</t>
    </rPh>
    <rPh sb="2" eb="4">
      <t>ヒリツ</t>
    </rPh>
    <phoneticPr fontId="4"/>
  </si>
  <si>
    <t>当該金融機関の選定理由</t>
    <rPh sb="0" eb="6">
      <t>トウガイキンユウキカン</t>
    </rPh>
    <rPh sb="7" eb="11">
      <t>センテイリユウ</t>
    </rPh>
    <phoneticPr fontId="4"/>
  </si>
  <si>
    <t>金融機関(2)</t>
    <rPh sb="0" eb="2">
      <t>キンユウ</t>
    </rPh>
    <rPh sb="2" eb="4">
      <t>キカン</t>
    </rPh>
    <phoneticPr fontId="4"/>
  </si>
  <si>
    <t>金融機関(3)</t>
    <rPh sb="0" eb="2">
      <t>キンユウ</t>
    </rPh>
    <rPh sb="2" eb="4">
      <t>キカン</t>
    </rPh>
    <phoneticPr fontId="4"/>
  </si>
  <si>
    <t>金融機関(4)</t>
    <rPh sb="0" eb="2">
      <t>キンユウ</t>
    </rPh>
    <rPh sb="2" eb="4">
      <t>キカン</t>
    </rPh>
    <phoneticPr fontId="4"/>
  </si>
  <si>
    <t>金融機関(5)</t>
    <rPh sb="0" eb="2">
      <t>キンユウ</t>
    </rPh>
    <rPh sb="2" eb="4">
      <t>キカン</t>
    </rPh>
    <phoneticPr fontId="4"/>
  </si>
  <si>
    <t>債権を発行する場合</t>
    <rPh sb="0" eb="2">
      <t>サイケン</t>
    </rPh>
    <rPh sb="3" eb="5">
      <t>ハッコウ</t>
    </rPh>
    <rPh sb="7" eb="9">
      <t>バアイ</t>
    </rPh>
    <phoneticPr fontId="4"/>
  </si>
  <si>
    <t>債権の種類</t>
    <rPh sb="0" eb="2">
      <t>サイケン</t>
    </rPh>
    <rPh sb="3" eb="5">
      <t>シュルイ</t>
    </rPh>
    <phoneticPr fontId="4"/>
  </si>
  <si>
    <t>発行条件</t>
    <rPh sb="0" eb="2">
      <t>ハッコウ</t>
    </rPh>
    <rPh sb="2" eb="4">
      <t>ジョウケン</t>
    </rPh>
    <phoneticPr fontId="4"/>
  </si>
  <si>
    <t>債権発行を選択する理由</t>
    <rPh sb="0" eb="2">
      <t>サイケン</t>
    </rPh>
    <rPh sb="2" eb="4">
      <t>ハッコウ</t>
    </rPh>
    <rPh sb="5" eb="7">
      <t>センタク</t>
    </rPh>
    <rPh sb="9" eb="11">
      <t>リユウ</t>
    </rPh>
    <phoneticPr fontId="4"/>
  </si>
  <si>
    <t>補助金の受領額</t>
    <rPh sb="0" eb="3">
      <t>ホジョキン</t>
    </rPh>
    <rPh sb="4" eb="6">
      <t>ズリョウ</t>
    </rPh>
    <rPh sb="6" eb="7">
      <t>ガク</t>
    </rPh>
    <phoneticPr fontId="4"/>
  </si>
  <si>
    <t>補助金の名称</t>
    <rPh sb="0" eb="2">
      <t>ホジョ</t>
    </rPh>
    <rPh sb="2" eb="3">
      <t>キン</t>
    </rPh>
    <rPh sb="4" eb="6">
      <t>メイショウ</t>
    </rPh>
    <phoneticPr fontId="4"/>
  </si>
  <si>
    <t>補助金の内容</t>
    <rPh sb="0" eb="3">
      <t>ホジョキン</t>
    </rPh>
    <rPh sb="4" eb="6">
      <t>ナイヨウ</t>
    </rPh>
    <phoneticPr fontId="4"/>
  </si>
  <si>
    <t>*</t>
    <phoneticPr fontId="4"/>
  </si>
  <si>
    <t>-</t>
    <phoneticPr fontId="3"/>
  </si>
  <si>
    <t>円(税抜)</t>
    <rPh sb="0" eb="1">
      <t>エン</t>
    </rPh>
    <rPh sb="2" eb="3">
      <t>ゼイ</t>
    </rPh>
    <rPh sb="3" eb="4">
      <t>ヌ</t>
    </rPh>
    <phoneticPr fontId="4"/>
  </si>
  <si>
    <t>運開予定年月を入力(半角数字 YYYYMM形式)
※登録後は約定結果の公表日まで変更できません</t>
    <rPh sb="0" eb="2">
      <t>ウンカイ</t>
    </rPh>
    <rPh sb="2" eb="4">
      <t>ヨテイ</t>
    </rPh>
    <rPh sb="4" eb="6">
      <t>ネンゲツ</t>
    </rPh>
    <rPh sb="7" eb="9">
      <t>ニュウリョク</t>
    </rPh>
    <rPh sb="10" eb="12">
      <t>ハンカク</t>
    </rPh>
    <rPh sb="12" eb="14">
      <t>スウジ</t>
    </rPh>
    <rPh sb="21" eb="23">
      <t>ケイシキ</t>
    </rPh>
    <phoneticPr fontId="4"/>
  </si>
  <si>
    <t>容量市場システムで発番後に記入※電源等情報登録時点では空欄で登録可能ですが、期待容量の登録期間終了までに登録してください。なお、登録後は約定結果の公表日まで変更できません</t>
    <rPh sb="9" eb="11">
      <t>ハツバン</t>
    </rPh>
    <rPh sb="11" eb="12">
      <t>ゴ</t>
    </rPh>
    <rPh sb="13" eb="15">
      <t>キニュウ</t>
    </rPh>
    <phoneticPr fontId="4"/>
  </si>
  <si>
    <t>年　　　月　　　日</t>
    <rPh sb="0" eb="1">
      <t>ネン</t>
    </rPh>
    <rPh sb="4" eb="5">
      <t>ガツ</t>
    </rPh>
    <rPh sb="8" eb="9">
      <t>ヒ</t>
    </rPh>
    <phoneticPr fontId="4"/>
  </si>
  <si>
    <t>事業計画書</t>
    <rPh sb="0" eb="2">
      <t>ジギョウ</t>
    </rPh>
    <rPh sb="2" eb="5">
      <t>ケイカクショ</t>
    </rPh>
    <phoneticPr fontId="4"/>
  </si>
  <si>
    <t>1.応札事業者</t>
    <rPh sb="2" eb="4">
      <t>オウサツ</t>
    </rPh>
    <rPh sb="4" eb="7">
      <t>ジギョウシャ</t>
    </rPh>
    <phoneticPr fontId="4"/>
  </si>
  <si>
    <t>コンソーシアム以外の場合</t>
    <rPh sb="7" eb="9">
      <t>イガイ</t>
    </rPh>
    <rPh sb="10" eb="12">
      <t>バアイ</t>
    </rPh>
    <phoneticPr fontId="4"/>
  </si>
  <si>
    <t>法人の代表者</t>
    <rPh sb="0" eb="2">
      <t>ホウジン</t>
    </rPh>
    <rPh sb="3" eb="6">
      <t>ダイヒョウシャ</t>
    </rPh>
    <phoneticPr fontId="4"/>
  </si>
  <si>
    <t>担当者</t>
    <rPh sb="0" eb="3">
      <t>タントウシャ</t>
    </rPh>
    <phoneticPr fontId="4"/>
  </si>
  <si>
    <t>出資比率（予定）</t>
    <rPh sb="0" eb="2">
      <t>シュッシ</t>
    </rPh>
    <rPh sb="2" eb="4">
      <t>ヒリツ</t>
    </rPh>
    <rPh sb="5" eb="7">
      <t>ヨテイ</t>
    </rPh>
    <phoneticPr fontId="4"/>
  </si>
  <si>
    <t>議決権保有割合（予定）</t>
    <rPh sb="0" eb="3">
      <t>ギケツケン</t>
    </rPh>
    <rPh sb="3" eb="5">
      <t>ホユウ</t>
    </rPh>
    <rPh sb="5" eb="7">
      <t>ワリアイ</t>
    </rPh>
    <rPh sb="8" eb="10">
      <t>ヨテイ</t>
    </rPh>
    <phoneticPr fontId="4"/>
  </si>
  <si>
    <t>2.応札電源の名称等</t>
    <rPh sb="2" eb="4">
      <t>オウサツ</t>
    </rPh>
    <rPh sb="4" eb="6">
      <t>デンゲン</t>
    </rPh>
    <rPh sb="7" eb="9">
      <t>メイショウ</t>
    </rPh>
    <rPh sb="9" eb="10">
      <t>トウ</t>
    </rPh>
    <phoneticPr fontId="4"/>
  </si>
  <si>
    <t>容量を提供する電源等の区分</t>
  </si>
  <si>
    <t>電源等の名称</t>
  </si>
  <si>
    <t>設置場所</t>
  </si>
  <si>
    <t>事業者名</t>
  </si>
  <si>
    <t>住所</t>
  </si>
  <si>
    <t>法人番号</t>
  </si>
  <si>
    <t>代表者</t>
  </si>
  <si>
    <t>担当者</t>
  </si>
  <si>
    <t>発電設備の出力</t>
    <rPh sb="0" eb="2">
      <t>ハツデン</t>
    </rPh>
    <rPh sb="2" eb="4">
      <t>セツビ</t>
    </rPh>
    <rPh sb="5" eb="7">
      <t>シュツリョク</t>
    </rPh>
    <phoneticPr fontId="4"/>
  </si>
  <si>
    <t>設備容量(発電端)</t>
    <rPh sb="0" eb="4">
      <t>セツビヨウリョウ</t>
    </rPh>
    <rPh sb="5" eb="8">
      <t>ハツデンタン</t>
    </rPh>
    <phoneticPr fontId="4"/>
  </si>
  <si>
    <t>本オークションに参加可能な設備容量(送電端)</t>
    <rPh sb="0" eb="1">
      <t>ホン</t>
    </rPh>
    <rPh sb="8" eb="10">
      <t>サンカ</t>
    </rPh>
    <rPh sb="10" eb="12">
      <t>カノウ</t>
    </rPh>
    <rPh sb="13" eb="15">
      <t>セツビ</t>
    </rPh>
    <rPh sb="15" eb="17">
      <t>ヨウリョウ</t>
    </rPh>
    <rPh sb="18" eb="20">
      <t>ソウデン</t>
    </rPh>
    <rPh sb="20" eb="21">
      <t>タン</t>
    </rPh>
    <phoneticPr fontId="4"/>
  </si>
  <si>
    <t>供給力提供開始時期</t>
    <rPh sb="0" eb="3">
      <t>キョウキュウリョク</t>
    </rPh>
    <rPh sb="3" eb="5">
      <t>テイキョウ</t>
    </rPh>
    <rPh sb="5" eb="7">
      <t>カイシ</t>
    </rPh>
    <rPh sb="7" eb="9">
      <t>ジキ</t>
    </rPh>
    <phoneticPr fontId="4"/>
  </si>
  <si>
    <t>資金調達計画</t>
    <rPh sb="0" eb="2">
      <t>シキン</t>
    </rPh>
    <rPh sb="2" eb="4">
      <t>チョウタツ</t>
    </rPh>
    <rPh sb="4" eb="6">
      <t>ケイカク</t>
    </rPh>
    <phoneticPr fontId="4"/>
  </si>
  <si>
    <t>うち自己資本による調達予定額</t>
    <rPh sb="2" eb="4">
      <t>ジコ</t>
    </rPh>
    <rPh sb="4" eb="6">
      <t>シホン</t>
    </rPh>
    <rPh sb="9" eb="11">
      <t>チョウタツ</t>
    </rPh>
    <rPh sb="11" eb="13">
      <t>ヨテイ</t>
    </rPh>
    <rPh sb="13" eb="14">
      <t>ガク</t>
    </rPh>
    <phoneticPr fontId="4"/>
  </si>
  <si>
    <t>うち負債による調達予定額</t>
    <rPh sb="2" eb="4">
      <t>フサイ</t>
    </rPh>
    <rPh sb="7" eb="9">
      <t>チョウタツ</t>
    </rPh>
    <rPh sb="9" eb="11">
      <t>ヨテイ</t>
    </rPh>
    <rPh sb="11" eb="12">
      <t>ガク</t>
    </rPh>
    <phoneticPr fontId="4"/>
  </si>
  <si>
    <t>補助金の受領額</t>
    <rPh sb="0" eb="2">
      <t>ホジョ</t>
    </rPh>
    <rPh sb="2" eb="3">
      <t>キン</t>
    </rPh>
    <rPh sb="4" eb="6">
      <t>ズリョウ</t>
    </rPh>
    <rPh sb="6" eb="7">
      <t>ガク</t>
    </rPh>
    <phoneticPr fontId="4"/>
  </si>
  <si>
    <t>資本金額</t>
    <rPh sb="0" eb="2">
      <t>シホン</t>
    </rPh>
    <rPh sb="2" eb="3">
      <t>キン</t>
    </rPh>
    <rPh sb="3" eb="4">
      <t>ガク</t>
    </rPh>
    <phoneticPr fontId="4"/>
  </si>
  <si>
    <t>出資者・
出資比率</t>
    <rPh sb="0" eb="3">
      <t>シュッシシャ</t>
    </rPh>
    <rPh sb="5" eb="7">
      <t>シュッシ</t>
    </rPh>
    <rPh sb="7" eb="9">
      <t>ヒリツ</t>
    </rPh>
    <phoneticPr fontId="4"/>
  </si>
  <si>
    <t xml:space="preserve">電源種別 </t>
    <phoneticPr fontId="4"/>
  </si>
  <si>
    <t>当該金融機関の選定理由</t>
    <phoneticPr fontId="4"/>
  </si>
  <si>
    <t>G列：広域使用欄</t>
    <rPh sb="1" eb="2">
      <t>レツ</t>
    </rPh>
    <rPh sb="3" eb="8">
      <t>コウイキシヨウラン</t>
    </rPh>
    <phoneticPr fontId="4"/>
  </si>
  <si>
    <t>H列：広域使用欄</t>
    <rPh sb="1" eb="2">
      <t>レツ</t>
    </rPh>
    <rPh sb="3" eb="8">
      <t>コウイキシヨウラン</t>
    </rPh>
    <phoneticPr fontId="4"/>
  </si>
  <si>
    <t>総合審査結果</t>
    <rPh sb="0" eb="2">
      <t>ソウゴウ</t>
    </rPh>
    <rPh sb="2" eb="6">
      <t>シンサケッカ</t>
    </rPh>
    <phoneticPr fontId="4"/>
  </si>
  <si>
    <t>情報分類</t>
    <rPh sb="0" eb="2">
      <t>ジョウホウ</t>
    </rPh>
    <rPh sb="2" eb="4">
      <t>ブンルイ</t>
    </rPh>
    <phoneticPr fontId="4"/>
  </si>
  <si>
    <t>項目</t>
    <phoneticPr fontId="4"/>
  </si>
  <si>
    <t>「参加登録申請者記入」シートからのデータ連携欄</t>
    <rPh sb="1" eb="3">
      <t>サンカ</t>
    </rPh>
    <rPh sb="3" eb="5">
      <t>トウロク</t>
    </rPh>
    <rPh sb="5" eb="7">
      <t>シンセイ</t>
    </rPh>
    <rPh sb="7" eb="8">
      <t>シャ</t>
    </rPh>
    <rPh sb="8" eb="10">
      <t>キニュウ</t>
    </rPh>
    <rPh sb="20" eb="22">
      <t>レンケイ</t>
    </rPh>
    <rPh sb="22" eb="23">
      <t>ラン</t>
    </rPh>
    <phoneticPr fontId="4"/>
  </si>
  <si>
    <t>広域機関審査結果</t>
    <rPh sb="0" eb="2">
      <t>コウイキ</t>
    </rPh>
    <rPh sb="2" eb="4">
      <t>キカン</t>
    </rPh>
    <rPh sb="4" eb="6">
      <t>シンサ</t>
    </rPh>
    <rPh sb="6" eb="8">
      <t>ケッカ</t>
    </rPh>
    <phoneticPr fontId="4"/>
  </si>
  <si>
    <t>備考（不合格理由等）</t>
    <rPh sb="0" eb="2">
      <t>ビコウ</t>
    </rPh>
    <rPh sb="3" eb="6">
      <t>フゴウカク</t>
    </rPh>
    <rPh sb="6" eb="8">
      <t>リユウ</t>
    </rPh>
    <rPh sb="8" eb="9">
      <t>ナド</t>
    </rPh>
    <phoneticPr fontId="4"/>
  </si>
  <si>
    <t>容量オークション区分</t>
    <rPh sb="0" eb="2">
      <t>ヨウリョウ</t>
    </rPh>
    <rPh sb="8" eb="10">
      <t>クブン</t>
    </rPh>
    <phoneticPr fontId="4"/>
  </si>
  <si>
    <t>長期脱炭素電源オークション</t>
    <phoneticPr fontId="4"/>
  </si>
  <si>
    <t>事業者名（コンソーシアムの場合は代表企業の事業者名）</t>
    <rPh sb="0" eb="4">
      <t>ジギョウシャメイ</t>
    </rPh>
    <rPh sb="13" eb="15">
      <t>バアイ</t>
    </rPh>
    <rPh sb="16" eb="18">
      <t>ダイヒョウ</t>
    </rPh>
    <rPh sb="18" eb="20">
      <t>キギョウ</t>
    </rPh>
    <rPh sb="21" eb="24">
      <t>ジギョウシャ</t>
    </rPh>
    <rPh sb="24" eb="25">
      <t>メイ</t>
    </rPh>
    <phoneticPr fontId="4"/>
  </si>
  <si>
    <t>kW</t>
  </si>
  <si>
    <t>本オークションに参加可能な設備容量(送電端)</t>
    <rPh sb="0" eb="1">
      <t>ホン</t>
    </rPh>
    <rPh sb="8" eb="12">
      <t>サンカカノウ</t>
    </rPh>
    <rPh sb="13" eb="17">
      <t>セツビヨウリョウ</t>
    </rPh>
    <rPh sb="18" eb="20">
      <t>ソウデン</t>
    </rPh>
    <rPh sb="20" eb="21">
      <t>タン</t>
    </rPh>
    <phoneticPr fontId="4"/>
  </si>
  <si>
    <t>YYYYMM</t>
  </si>
  <si>
    <t>相対契約上の契約変更締切期間</t>
    <rPh sb="0" eb="2">
      <t>アイタイ</t>
    </rPh>
    <rPh sb="2" eb="4">
      <t>ケイヤク</t>
    </rPh>
    <rPh sb="4" eb="5">
      <t>ジョウ</t>
    </rPh>
    <rPh sb="6" eb="8">
      <t>ケイヤク</t>
    </rPh>
    <rPh sb="8" eb="10">
      <t>ヘンコウ</t>
    </rPh>
    <rPh sb="10" eb="12">
      <t>シメキリ</t>
    </rPh>
    <rPh sb="12" eb="14">
      <t>キカン</t>
    </rPh>
    <phoneticPr fontId="4"/>
  </si>
  <si>
    <t>分</t>
    <rPh sb="0" eb="1">
      <t>フン</t>
    </rPh>
    <phoneticPr fontId="4"/>
  </si>
  <si>
    <t>同時落札条件の対象有無</t>
    <phoneticPr fontId="4"/>
  </si>
  <si>
    <t>同時落札条件に係る共用設備(燃料基地)の有無</t>
  </si>
  <si>
    <t>事業計画書</t>
    <rPh sb="0" eb="5">
      <t>ジギョウケイカクショ</t>
    </rPh>
    <phoneticPr fontId="4"/>
  </si>
  <si>
    <t>変動電源</t>
    <rPh sb="0" eb="2">
      <t>ヘンドウ</t>
    </rPh>
    <rPh sb="2" eb="4">
      <t>デンゲン</t>
    </rPh>
    <phoneticPr fontId="4"/>
  </si>
  <si>
    <t>変動電源</t>
    <rPh sb="0" eb="2">
      <t>ヘンドウ</t>
    </rPh>
    <rPh sb="2" eb="4">
      <t>デンゲン</t>
    </rPh>
    <phoneticPr fontId="3"/>
  </si>
  <si>
    <t>相対契約上の契約変更締切時間</t>
    <rPh sb="0" eb="2">
      <t>アイタイ</t>
    </rPh>
    <rPh sb="2" eb="4">
      <t>ケイヤク</t>
    </rPh>
    <rPh sb="4" eb="5">
      <t>ジョウ</t>
    </rPh>
    <rPh sb="6" eb="8">
      <t>ケイヤク</t>
    </rPh>
    <rPh sb="8" eb="10">
      <t>ヘンコウ</t>
    </rPh>
    <rPh sb="10" eb="12">
      <t>シメキリ</t>
    </rPh>
    <rPh sb="12" eb="14">
      <t>ジカン</t>
    </rPh>
    <phoneticPr fontId="4"/>
  </si>
  <si>
    <t>太陽光</t>
  </si>
  <si>
    <t>風力</t>
  </si>
  <si>
    <t>風力</t>
    <rPh sb="0" eb="2">
      <t>フウリョク</t>
    </rPh>
    <phoneticPr fontId="3"/>
  </si>
  <si>
    <t>陸上風力</t>
    <rPh sb="0" eb="2">
      <t>リクジョウ</t>
    </rPh>
    <rPh sb="2" eb="4">
      <t>フウリョク</t>
    </rPh>
    <phoneticPr fontId="3"/>
  </si>
  <si>
    <t>洋上風力</t>
    <rPh sb="0" eb="2">
      <t>ヨウジョウ</t>
    </rPh>
    <rPh sb="2" eb="4">
      <t>フウリョク</t>
    </rPh>
    <phoneticPr fontId="3"/>
  </si>
  <si>
    <t>太陽光</t>
    <rPh sb="0" eb="3">
      <t>タイヨウコウ</t>
    </rPh>
    <phoneticPr fontId="3"/>
  </si>
  <si>
    <t>なし</t>
    <phoneticPr fontId="3"/>
  </si>
  <si>
    <t>水力</t>
  </si>
  <si>
    <t>水力</t>
    <phoneticPr fontId="3"/>
  </si>
  <si>
    <t>1.本シートのH列に、参加登録する事業者および電源の情報を記入してください。セルの背景がグレーとなっているものは入力不要の項目です。また黄色のセルについても、該当する入力対象がない場合は入力不要です。</t>
    <rPh sb="68" eb="70">
      <t>キイロ</t>
    </rPh>
    <phoneticPr fontId="4"/>
  </si>
  <si>
    <t>新設</t>
    <rPh sb="0" eb="2">
      <t>シンセツ</t>
    </rPh>
    <phoneticPr fontId="4"/>
  </si>
  <si>
    <t>留意事項：</t>
    <rPh sb="0" eb="4">
      <t>リュウイジコウ</t>
    </rPh>
    <phoneticPr fontId="4"/>
  </si>
  <si>
    <t>1.「事業計画書」の情報は、その時点での確度の高い情報をもとに作成し、電源等情報の登録受付期間中に提出してください。なお「未定」の部分が多数ある等、事業の実施能力や事業の確実性が認められない場合、応札が認められない場合があります。</t>
    <rPh sb="3" eb="8">
      <t>ジギョウケイカクショ</t>
    </rPh>
    <rPh sb="10" eb="12">
      <t>ジョウホウ</t>
    </rPh>
    <rPh sb="16" eb="18">
      <t>ジテン</t>
    </rPh>
    <rPh sb="20" eb="22">
      <t>カクド</t>
    </rPh>
    <rPh sb="23" eb="24">
      <t>タカ</t>
    </rPh>
    <rPh sb="25" eb="27">
      <t>ジョウホウ</t>
    </rPh>
    <rPh sb="31" eb="33">
      <t>サクセイ</t>
    </rPh>
    <rPh sb="35" eb="40">
      <t>デンゲントウジョウホウ</t>
    </rPh>
    <rPh sb="41" eb="43">
      <t>トウロク</t>
    </rPh>
    <rPh sb="43" eb="48">
      <t>ウケツケキカンチュウ</t>
    </rPh>
    <rPh sb="49" eb="51">
      <t>テイシュツ</t>
    </rPh>
    <rPh sb="61" eb="63">
      <t>ミテイ</t>
    </rPh>
    <rPh sb="65" eb="67">
      <t>ブブン</t>
    </rPh>
    <rPh sb="68" eb="70">
      <t>タスウ</t>
    </rPh>
    <rPh sb="72" eb="73">
      <t>トウ</t>
    </rPh>
    <rPh sb="74" eb="76">
      <t>ジギョウ</t>
    </rPh>
    <rPh sb="77" eb="81">
      <t>ジッシノウリョク</t>
    </rPh>
    <rPh sb="82" eb="84">
      <t>ジギョウ</t>
    </rPh>
    <rPh sb="85" eb="88">
      <t>カクジツセイ</t>
    </rPh>
    <rPh sb="89" eb="90">
      <t>ミト</t>
    </rPh>
    <rPh sb="95" eb="97">
      <t>バアイ</t>
    </rPh>
    <rPh sb="98" eb="100">
      <t>オウサツ</t>
    </rPh>
    <rPh sb="101" eb="102">
      <t>ミト</t>
    </rPh>
    <rPh sb="107" eb="109">
      <t>バアイ</t>
    </rPh>
    <phoneticPr fontId="4"/>
  </si>
  <si>
    <t>コンソーシアムによる参加登録</t>
  </si>
  <si>
    <t>電源等情報登録様式(2023年度長期脱炭素電源オークション向け)</t>
    <rPh sb="0" eb="2">
      <t>デンゲン</t>
    </rPh>
    <rPh sb="2" eb="3">
      <t>トウ</t>
    </rPh>
    <rPh sb="3" eb="5">
      <t>ジョウホウ</t>
    </rPh>
    <rPh sb="5" eb="7">
      <t>トウロク</t>
    </rPh>
    <rPh sb="7" eb="9">
      <t>ヨウシキ</t>
    </rPh>
    <rPh sb="14" eb="15">
      <t>ネン</t>
    </rPh>
    <rPh sb="15" eb="16">
      <t>ド</t>
    </rPh>
    <rPh sb="16" eb="18">
      <t>チョウキ</t>
    </rPh>
    <rPh sb="18" eb="19">
      <t>ダツ</t>
    </rPh>
    <rPh sb="19" eb="21">
      <t>タンソ</t>
    </rPh>
    <rPh sb="21" eb="23">
      <t>デンゲン</t>
    </rPh>
    <rPh sb="29" eb="30">
      <t>ム</t>
    </rPh>
    <phoneticPr fontId="4"/>
  </si>
  <si>
    <t>制度適用期間</t>
    <rPh sb="0" eb="2">
      <t>セイド</t>
    </rPh>
    <rPh sb="2" eb="4">
      <t>テキヨウ</t>
    </rPh>
    <rPh sb="4" eb="6">
      <t>キカン</t>
    </rPh>
    <phoneticPr fontId="4"/>
  </si>
  <si>
    <t>年間</t>
    <rPh sb="0" eb="2">
      <t>ネンカン</t>
    </rPh>
    <phoneticPr fontId="4"/>
  </si>
  <si>
    <t>混焼率</t>
    <rPh sb="0" eb="2">
      <t>コンショウ</t>
    </rPh>
    <rPh sb="2" eb="3">
      <t>リツ</t>
    </rPh>
    <phoneticPr fontId="4"/>
  </si>
  <si>
    <t>調整機能の有無</t>
    <rPh sb="0" eb="2">
      <t>チョウセイ</t>
    </rPh>
    <rPh sb="2" eb="4">
      <t>キノウ</t>
    </rPh>
    <rPh sb="5" eb="7">
      <t>ウム</t>
    </rPh>
    <phoneticPr fontId="4"/>
  </si>
  <si>
    <t>発電用の自家用電気工作物(余剰の該当有無)</t>
  </si>
  <si>
    <t>脱炭素化に向けた対応（脱炭素化ロードマップの提出）</t>
    <rPh sb="0" eb="1">
      <t>ダツ</t>
    </rPh>
    <rPh sb="1" eb="3">
      <t>タンソ</t>
    </rPh>
    <rPh sb="3" eb="4">
      <t>カ</t>
    </rPh>
    <rPh sb="5" eb="6">
      <t>ム</t>
    </rPh>
    <rPh sb="8" eb="10">
      <t>タイオウ</t>
    </rPh>
    <rPh sb="11" eb="12">
      <t>ダツ</t>
    </rPh>
    <rPh sb="12" eb="14">
      <t>タンソ</t>
    </rPh>
    <rPh sb="14" eb="15">
      <t>カ</t>
    </rPh>
    <rPh sb="22" eb="24">
      <t>テイシュツ</t>
    </rPh>
    <phoneticPr fontId="4"/>
  </si>
  <si>
    <t>拠点整備支援制度適用の希望の有無</t>
  </si>
  <si>
    <t>脱炭素化に向けた改修のための追加投資か</t>
    <phoneticPr fontId="3"/>
  </si>
  <si>
    <t>あり</t>
  </si>
  <si>
    <t>0kW以上の整数で容量を入力(半角数字)※小数以下を切り捨てて入力して下さい
※登録後は約定結果の公表日まで変更できません。なお、各種容量は応札価格の監視に使用されます</t>
    <rPh sb="3" eb="5">
      <t>イジョウ</t>
    </rPh>
    <rPh sb="6" eb="8">
      <t>セイスウ</t>
    </rPh>
    <rPh sb="9" eb="11">
      <t>ヨウリョウ</t>
    </rPh>
    <rPh sb="12" eb="14">
      <t>ニュウリョク</t>
    </rPh>
    <rPh sb="15" eb="17">
      <t>ハンカク</t>
    </rPh>
    <rPh sb="17" eb="19">
      <t>スウジ</t>
    </rPh>
    <phoneticPr fontId="4"/>
  </si>
  <si>
    <t>0kW以上の整数で容量を入力(半角数字)※小数以下を切り捨てて入力して下さい
※登録後は約定結果の公表日まで変更できません。なお、各種容量は応札価格の監視に使用されます</t>
    <phoneticPr fontId="3"/>
  </si>
  <si>
    <t>0kW以上の整数で容量を入力(半角数字※小数以下を切り捨てて入力して下さい
※登録後は約定結果の公表日まで変更できません。なお、各種容量は応札価格の監視に使用されます</t>
    <phoneticPr fontId="3"/>
  </si>
  <si>
    <t>必要</t>
  </si>
  <si>
    <t>その他</t>
  </si>
  <si>
    <t>同上</t>
    <rPh sb="0" eb="2">
      <t>ドウジョウ</t>
    </rPh>
    <phoneticPr fontId="4"/>
  </si>
  <si>
    <t>同上</t>
    <rPh sb="0" eb="2">
      <t>ドウジョウ</t>
    </rPh>
    <phoneticPr fontId="3"/>
  </si>
  <si>
    <t>参加登録する事業者の単位を選択(プルダウン)
※電源等情報登録後は、約定結果の公表日まで変更できません</t>
    <rPh sb="0" eb="2">
      <t>サンカ</t>
    </rPh>
    <rPh sb="2" eb="4">
      <t>トウロク</t>
    </rPh>
    <rPh sb="6" eb="9">
      <t>ジギョウシャ</t>
    </rPh>
    <rPh sb="10" eb="12">
      <t>タンイ</t>
    </rPh>
    <rPh sb="13" eb="15">
      <t>センタク</t>
    </rPh>
    <rPh sb="34" eb="36">
      <t>ヤクジョウ</t>
    </rPh>
    <rPh sb="36" eb="38">
      <t>ケッカ</t>
    </rPh>
    <rPh sb="39" eb="41">
      <t>コウヒョウ</t>
    </rPh>
    <rPh sb="41" eb="42">
      <t>ビ</t>
    </rPh>
    <rPh sb="44" eb="46">
      <t>ヘンコウ</t>
    </rPh>
    <phoneticPr fontId="4"/>
  </si>
  <si>
    <t>容量市場システムの事業者情報登録にて採番された番号を入力
※電源等情報登録後は、約定結果の公表日まで変更できません</t>
    <rPh sb="0" eb="2">
      <t>ヨウリョウ</t>
    </rPh>
    <rPh sb="2" eb="4">
      <t>シジョウ</t>
    </rPh>
    <rPh sb="9" eb="12">
      <t>ジギョウシャ</t>
    </rPh>
    <rPh sb="12" eb="14">
      <t>ジョウホウ</t>
    </rPh>
    <rPh sb="14" eb="16">
      <t>トウロク</t>
    </rPh>
    <rPh sb="18" eb="20">
      <t>サイバン</t>
    </rPh>
    <rPh sb="23" eb="25">
      <t>バンゴウ</t>
    </rPh>
    <rPh sb="26" eb="28">
      <t>ニュウリョク</t>
    </rPh>
    <phoneticPr fontId="4"/>
  </si>
  <si>
    <t>長期脱炭素電源オークションの制度適用を開始する年度を入力
※電源等情報登録後は、約定結果の公表日まで変更できません</t>
    <rPh sb="0" eb="2">
      <t>チョウキ</t>
    </rPh>
    <rPh sb="2" eb="3">
      <t>ダツ</t>
    </rPh>
    <rPh sb="3" eb="5">
      <t>タンソ</t>
    </rPh>
    <rPh sb="5" eb="7">
      <t>デンゲン</t>
    </rPh>
    <rPh sb="14" eb="16">
      <t>セイド</t>
    </rPh>
    <rPh sb="16" eb="18">
      <t>テキヨウ</t>
    </rPh>
    <rPh sb="19" eb="21">
      <t>カイシ</t>
    </rPh>
    <rPh sb="23" eb="24">
      <t>ネン</t>
    </rPh>
    <rPh sb="24" eb="25">
      <t>ド</t>
    </rPh>
    <rPh sb="26" eb="28">
      <t>ニュウリョク</t>
    </rPh>
    <phoneticPr fontId="4"/>
  </si>
  <si>
    <t>電源等の名称を入力(形式任意)
※電源等情報登録後は、約定結果の公表日まで変更できません</t>
    <rPh sb="0" eb="2">
      <t>デンゲン</t>
    </rPh>
    <rPh sb="2" eb="3">
      <t>トウ</t>
    </rPh>
    <rPh sb="4" eb="6">
      <t>メイショウ</t>
    </rPh>
    <rPh sb="7" eb="9">
      <t>ニュウリョク</t>
    </rPh>
    <rPh sb="12" eb="14">
      <t>ニンイ</t>
    </rPh>
    <phoneticPr fontId="4"/>
  </si>
  <si>
    <t>発電量調整供給契約に基づく受電地点明細表に記載の番号を入力(半角数字22桁)
受電地点特定番号が発番されていない新設電源の場合、「9999999999999999999999(22桁)」を入力
※電源等情報登録後は、約定結果の公表日まで変更できません</t>
    <rPh sb="21" eb="23">
      <t>キサイ</t>
    </rPh>
    <rPh sb="24" eb="26">
      <t>バンゴウ</t>
    </rPh>
    <rPh sb="27" eb="29">
      <t>ニュウリョク</t>
    </rPh>
    <rPh sb="30" eb="32">
      <t>ハンカク</t>
    </rPh>
    <rPh sb="32" eb="34">
      <t>スウジ</t>
    </rPh>
    <rPh sb="36" eb="37">
      <t>ケタ</t>
    </rPh>
    <phoneticPr fontId="4"/>
  </si>
  <si>
    <t>マスタ情報を参照し系統コードを入力(半角英数字)
系統コードが発番されていない新設電源の場合、「YYYYY(Yを計5個)」を入力
※電源等情報登録後は、約定結果の公表日まで変更できません</t>
    <rPh sb="3" eb="5">
      <t>ジョウホウ</t>
    </rPh>
    <rPh sb="6" eb="8">
      <t>サンショウ</t>
    </rPh>
    <rPh sb="9" eb="11">
      <t>ケイトウ</t>
    </rPh>
    <rPh sb="15" eb="17">
      <t>ニュウリョク</t>
    </rPh>
    <rPh sb="18" eb="20">
      <t>ハンカク</t>
    </rPh>
    <rPh sb="20" eb="23">
      <t>エイスウジ</t>
    </rPh>
    <phoneticPr fontId="4"/>
  </si>
  <si>
    <t>系統コードの上1桁(下記参照)をもとに選択(プルダウン)
系統接続するエリアが複数存在する場合は、主として系統接続するエリアを選択
参考：系統コードの上1桁
1.北海道　2.東北　3.東京　4.中部　5.北陸　6.関西　7.中国　8.四国　9.九州
※電源等情報登録後は、約定結果の公表日まで変更できません</t>
  </si>
  <si>
    <t>選択肢より選択
※電源等情報登録後は、約定結果の公表日まで変更できません</t>
    <rPh sb="0" eb="3">
      <t>センタクシ</t>
    </rPh>
    <rPh sb="5" eb="7">
      <t>センタク</t>
    </rPh>
    <phoneticPr fontId="4"/>
  </si>
  <si>
    <t>選択肢より選択(電源種別と連動)
※電源等情報登録後は、約定結果の公表日まで変更できません</t>
    <rPh sb="0" eb="3">
      <t>センタクシ</t>
    </rPh>
    <rPh sb="5" eb="7">
      <t>センタク</t>
    </rPh>
    <rPh sb="8" eb="10">
      <t>デンゲン</t>
    </rPh>
    <rPh sb="10" eb="12">
      <t>シュベツ</t>
    </rPh>
    <rPh sb="13" eb="15">
      <t>レンドウ</t>
    </rPh>
    <phoneticPr fontId="4"/>
  </si>
  <si>
    <t>相対契約を締結している電源の場合に限り入力。
※電源等情報登録時点では空欄で登録可能ですが、対象実需給年度の前（時期は、別途公表）までに登録してください。なお電源等情報登録後は、約定結果の公表日まで変更できません</t>
    <phoneticPr fontId="4"/>
  </si>
  <si>
    <t>BGコードを入力(半角英数字)
※電源等情報登録時点では空欄で登録可能ですが、対象実需給年度の前（時期は、別途公表）までに登録してください。なお電源等情報登録後は、約定結果の公表日まで変更できません</t>
    <rPh sb="6" eb="8">
      <t>ニュウリョク</t>
    </rPh>
    <rPh sb="9" eb="11">
      <t>ハンカク</t>
    </rPh>
    <rPh sb="11" eb="14">
      <t>エイスウジ</t>
    </rPh>
    <phoneticPr fontId="4"/>
  </si>
  <si>
    <t>電源の起動時間を入力。
電源等が起動操作の開始から系統並列までの時間および系統並列から容量確保契約容量に到達するまでの時間をパターン毎に入力。※電源等情報登録時点では空欄で登録可能ですが、対象実需給年度の前（時期は、別途公表）までに登録してください。なお電源等情報登録後は、約定結果の公表日まで変更できません</t>
    <rPh sb="0" eb="2">
      <t>デンゲン</t>
    </rPh>
    <rPh sb="3" eb="5">
      <t>キドウ</t>
    </rPh>
    <rPh sb="5" eb="7">
      <t>ジカン</t>
    </rPh>
    <rPh sb="8" eb="10">
      <t>ニュウリョク</t>
    </rPh>
    <phoneticPr fontId="4"/>
  </si>
  <si>
    <t>完了年度（見込みを含む）を入力
※電源等情報登録後は、約定結果の公表日まで変更できません</t>
  </si>
  <si>
    <t>「あり」または「なし」を選択(プルダウン)
※電源等情報登録後は、約定結果の公表日まで変更できません</t>
    <rPh sb="12" eb="14">
      <t>センタク</t>
    </rPh>
    <phoneticPr fontId="4"/>
  </si>
  <si>
    <t>同時落札条件の相手先電源(1)を提供する事業者の事業者コードを入力
※電源等情報登録後は、約定結果の公表日まで変更できません</t>
    <rPh sb="0" eb="2">
      <t>ドウジ</t>
    </rPh>
    <rPh sb="2" eb="4">
      <t>ラクサツ</t>
    </rPh>
    <rPh sb="4" eb="6">
      <t>ジョウケン</t>
    </rPh>
    <rPh sb="7" eb="9">
      <t>アイテ</t>
    </rPh>
    <rPh sb="9" eb="10">
      <t>サキ</t>
    </rPh>
    <rPh sb="10" eb="12">
      <t>デンゲン</t>
    </rPh>
    <rPh sb="16" eb="18">
      <t>テイキョウ</t>
    </rPh>
    <rPh sb="20" eb="23">
      <t>ジギョウシャ</t>
    </rPh>
    <rPh sb="24" eb="27">
      <t>ジギョウシャ</t>
    </rPh>
    <rPh sb="31" eb="33">
      <t>ニュウリョク</t>
    </rPh>
    <phoneticPr fontId="4"/>
  </si>
  <si>
    <t>同時落札条件の相手先電源(1)の電源等識別番号を入力
※電源等情報登録後は、約定結果の公表日まで変更できません</t>
    <rPh sb="0" eb="2">
      <t>ドウジ</t>
    </rPh>
    <rPh sb="2" eb="4">
      <t>ラクサツ</t>
    </rPh>
    <rPh sb="4" eb="6">
      <t>ジョウケン</t>
    </rPh>
    <rPh sb="7" eb="9">
      <t>アイテ</t>
    </rPh>
    <rPh sb="9" eb="10">
      <t>サキ</t>
    </rPh>
    <rPh sb="10" eb="12">
      <t>デンゲン</t>
    </rPh>
    <rPh sb="16" eb="23">
      <t>デンゲントウシキベツバンゴウ</t>
    </rPh>
    <rPh sb="24" eb="26">
      <t>ニュウリョク</t>
    </rPh>
    <phoneticPr fontId="4"/>
  </si>
  <si>
    <t>接続検討回答日を入力(YYYYMMDD)
※電源等情報登録後は、約定結果の公表日まで変更できません</t>
    <rPh sb="0" eb="2">
      <t>セツゾク</t>
    </rPh>
    <rPh sb="2" eb="4">
      <t>ケントウ</t>
    </rPh>
    <rPh sb="4" eb="7">
      <t>カイトウビ</t>
    </rPh>
    <rPh sb="8" eb="10">
      <t>ニュウリョク</t>
    </rPh>
    <phoneticPr fontId="4"/>
  </si>
  <si>
    <t>工事費負担金額を入力(0以上の整数)
※電源等情報登録後は、約定結果の公表日まで変更できません</t>
    <rPh sb="0" eb="2">
      <t>コウジ</t>
    </rPh>
    <rPh sb="2" eb="3">
      <t>ヒ</t>
    </rPh>
    <rPh sb="3" eb="5">
      <t>フタン</t>
    </rPh>
    <rPh sb="5" eb="7">
      <t>キンガク</t>
    </rPh>
    <rPh sb="8" eb="10">
      <t>ニュウリョク</t>
    </rPh>
    <rPh sb="12" eb="14">
      <t>イジョウ</t>
    </rPh>
    <rPh sb="15" eb="17">
      <t>セイスウ</t>
    </rPh>
    <phoneticPr fontId="4"/>
  </si>
  <si>
    <t>環境影響評価の要否を選択(プルダウン)
※電源等情報登録後は、約定結果の公表日まで変更できません</t>
    <rPh sb="0" eb="2">
      <t>カンキョウ</t>
    </rPh>
    <rPh sb="2" eb="4">
      <t>エイキョウ</t>
    </rPh>
    <rPh sb="4" eb="6">
      <t>ヒョウカ</t>
    </rPh>
    <rPh sb="7" eb="9">
      <t>ヨウヒ</t>
    </rPh>
    <rPh sb="10" eb="12">
      <t>センタク</t>
    </rPh>
    <phoneticPr fontId="4"/>
  </si>
  <si>
    <t>環境影響評価の手続予定期間を入力
※電源等情報登録後は、約定結果の公表日まで変更できません</t>
    <rPh sb="0" eb="2">
      <t>カンキョウ</t>
    </rPh>
    <rPh sb="2" eb="4">
      <t>エイキョウ</t>
    </rPh>
    <rPh sb="4" eb="6">
      <t>ヒョウカ</t>
    </rPh>
    <rPh sb="7" eb="9">
      <t>テツヅ</t>
    </rPh>
    <rPh sb="9" eb="11">
      <t>ヨテイ</t>
    </rPh>
    <rPh sb="11" eb="13">
      <t>キカン</t>
    </rPh>
    <rPh sb="14" eb="16">
      <t>ニュウリョク</t>
    </rPh>
    <phoneticPr fontId="4"/>
  </si>
  <si>
    <t>設置工事開始予定年月を入力(YYYYMM)
※電源等情報登録後は、約定結果の公表日まで変更できません</t>
    <rPh sb="0" eb="2">
      <t>セッチ</t>
    </rPh>
    <rPh sb="2" eb="4">
      <t>コウジ</t>
    </rPh>
    <rPh sb="4" eb="6">
      <t>カイシ</t>
    </rPh>
    <rPh sb="6" eb="8">
      <t>ヨテイ</t>
    </rPh>
    <rPh sb="8" eb="10">
      <t>ネンゲツ</t>
    </rPh>
    <rPh sb="11" eb="13">
      <t>ニュウリョク</t>
    </rPh>
    <phoneticPr fontId="4"/>
  </si>
  <si>
    <t>総調達予定額を入力(0以上の整数)
※電源等情報登録後は、約定結果の公表日まで変更できません</t>
    <rPh sb="0" eb="1">
      <t>ソウ</t>
    </rPh>
    <rPh sb="1" eb="3">
      <t>チョウタツ</t>
    </rPh>
    <rPh sb="3" eb="5">
      <t>ヨテイ</t>
    </rPh>
    <rPh sb="5" eb="6">
      <t>ガク</t>
    </rPh>
    <rPh sb="7" eb="9">
      <t>ニュウリョク</t>
    </rPh>
    <rPh sb="11" eb="13">
      <t>イジョウ</t>
    </rPh>
    <rPh sb="14" eb="16">
      <t>セイスウ</t>
    </rPh>
    <phoneticPr fontId="4"/>
  </si>
  <si>
    <t>資本金額を入力(0以上の整数)
※電源等情報登録後は、約定結果の公表日まで変更できません</t>
    <rPh sb="0" eb="3">
      <t>シホンキン</t>
    </rPh>
    <rPh sb="12" eb="14">
      <t>セイスウ</t>
    </rPh>
    <phoneticPr fontId="4"/>
  </si>
  <si>
    <t>出資者(1)の名称を入力
※電源等情報登録後は、約定結果の公表日まで変更できません</t>
    <rPh sb="7" eb="9">
      <t>メイショウ</t>
    </rPh>
    <phoneticPr fontId="4"/>
  </si>
  <si>
    <t>出資比率を入力(0以上100以下の整数、または少数を含む数)
※電源等情報登録後は、約定結果の公表日まで変更できません</t>
    <rPh sb="0" eb="2">
      <t>シュッシ</t>
    </rPh>
    <rPh sb="2" eb="4">
      <t>ヒリツ</t>
    </rPh>
    <rPh sb="9" eb="11">
      <t>イジョウ</t>
    </rPh>
    <rPh sb="14" eb="16">
      <t>イカ</t>
    </rPh>
    <rPh sb="17" eb="19">
      <t>セイスウ</t>
    </rPh>
    <rPh sb="23" eb="25">
      <t>ショウスウ</t>
    </rPh>
    <rPh sb="26" eb="27">
      <t>フク</t>
    </rPh>
    <rPh sb="28" eb="29">
      <t>カズ</t>
    </rPh>
    <phoneticPr fontId="4"/>
  </si>
  <si>
    <t>出資者の選定理由を入力
※電源等情報登録後は、約定結果の公表日まで変更できません</t>
    <rPh sb="0" eb="3">
      <t>シュッシシャ</t>
    </rPh>
    <rPh sb="4" eb="6">
      <t>センテイ</t>
    </rPh>
    <rPh sb="6" eb="8">
      <t>リユウ</t>
    </rPh>
    <rPh sb="10" eb="11">
      <t>リョク</t>
    </rPh>
    <phoneticPr fontId="4"/>
  </si>
  <si>
    <t>総借入額を入力(0以上の整数)
※電源等情報登録後は、約定結果の公表日まで変更できません</t>
    <rPh sb="12" eb="14">
      <t>セイスウ</t>
    </rPh>
    <phoneticPr fontId="4"/>
  </si>
  <si>
    <t>借入形式を入力(プルダウン)
※電源等情報登録後は、約定結果の公表日まで変更できません</t>
  </si>
  <si>
    <t>借入形式がその他の場合に内容を記入
※電源等情報登録後は、約定結果の公表日まで変更できません</t>
    <rPh sb="0" eb="2">
      <t>カリイレ</t>
    </rPh>
    <rPh sb="2" eb="4">
      <t>ケイシキ</t>
    </rPh>
    <rPh sb="7" eb="8">
      <t>タ</t>
    </rPh>
    <rPh sb="9" eb="11">
      <t>バアイ</t>
    </rPh>
    <rPh sb="12" eb="14">
      <t>ナイヨウ</t>
    </rPh>
    <rPh sb="15" eb="17">
      <t>キニュウ</t>
    </rPh>
    <phoneticPr fontId="4"/>
  </si>
  <si>
    <t>当該形式を選択する理由を入力
※電源等情報登録後は、約定結果の公表日まで変更できません</t>
    <rPh sb="0" eb="2">
      <t>トウガイ</t>
    </rPh>
    <rPh sb="2" eb="4">
      <t>ケイシキ</t>
    </rPh>
    <rPh sb="5" eb="7">
      <t>センタク</t>
    </rPh>
    <rPh sb="9" eb="11">
      <t>リユウ</t>
    </rPh>
    <phoneticPr fontId="4"/>
  </si>
  <si>
    <t>借り入れを想定する金融機関(1)の名称を入力
※電源等情報登録後は、約定結果の公表日まで変更できません</t>
    <rPh sb="0" eb="1">
      <t>カ</t>
    </rPh>
    <rPh sb="2" eb="3">
      <t>イ</t>
    </rPh>
    <rPh sb="17" eb="19">
      <t>メイショウ</t>
    </rPh>
    <phoneticPr fontId="4"/>
  </si>
  <si>
    <t>借入比率を入力(0以上100以下の整数、または少数を含む数)
※電源等情報登録後は、約定結果の公表日まで変更できません</t>
    <rPh sb="0" eb="2">
      <t>カリイレ</t>
    </rPh>
    <rPh sb="2" eb="4">
      <t>ヒリツ</t>
    </rPh>
    <rPh sb="5" eb="7">
      <t>ニュウリョク</t>
    </rPh>
    <phoneticPr fontId="4"/>
  </si>
  <si>
    <t>当該金融機関の選定理由を記載
※電源等情報登録後は、約定結果の公表日まで変更できません</t>
    <rPh sb="0" eb="6">
      <t>トウガイキンユウキカン</t>
    </rPh>
    <rPh sb="7" eb="11">
      <t>センテイリユウ</t>
    </rPh>
    <rPh sb="12" eb="14">
      <t>キサイ</t>
    </rPh>
    <phoneticPr fontId="4"/>
  </si>
  <si>
    <t>債権の種類を入力　※電源等情報登録後は、約定結果の公表日まで変更できません</t>
    <rPh sb="3" eb="5">
      <t>シュルイ</t>
    </rPh>
    <rPh sb="6" eb="8">
      <t>ニュウリョク</t>
    </rPh>
    <phoneticPr fontId="4"/>
  </si>
  <si>
    <t>発行条件を入力　※電源等情報登録後は、約定結果の公表日まで変更できません</t>
    <rPh sb="0" eb="2">
      <t>ハッコウ</t>
    </rPh>
    <rPh sb="2" eb="4">
      <t>ジョウケン</t>
    </rPh>
    <rPh sb="5" eb="7">
      <t>ニュウリョク</t>
    </rPh>
    <phoneticPr fontId="4"/>
  </si>
  <si>
    <t>債権を選択する理由を入力
※電源等情報登録後は、約定結果の公表日まで変更できません</t>
    <rPh sb="0" eb="2">
      <t>サイケン</t>
    </rPh>
    <rPh sb="3" eb="5">
      <t>センタク</t>
    </rPh>
    <rPh sb="7" eb="9">
      <t>リユウ</t>
    </rPh>
    <rPh sb="10" eb="12">
      <t>ニュウリョク</t>
    </rPh>
    <phoneticPr fontId="4"/>
  </si>
  <si>
    <t>補助金の名称を入力※電源等情報登録後は、約定結果の公表日まで変更できません</t>
    <rPh sb="4" eb="6">
      <t>メイショウ</t>
    </rPh>
    <phoneticPr fontId="4"/>
  </si>
  <si>
    <t>補助金の内容を入力※電源等情報登録後は、約定結果の公表日まで変更できません</t>
    <rPh sb="0" eb="3">
      <t>ホジョキン</t>
    </rPh>
    <rPh sb="4" eb="6">
      <t>ナイヨウ</t>
    </rPh>
    <rPh sb="7" eb="9">
      <t>ニュウリョク</t>
    </rPh>
    <phoneticPr fontId="4"/>
  </si>
  <si>
    <t>補助金の受領額を入力(0以上の整数)
※電源等情報登録後は、約定結果の公表日まで変更できません</t>
    <rPh sb="0" eb="3">
      <t>ホジョキン</t>
    </rPh>
    <rPh sb="4" eb="6">
      <t>ズリョウ</t>
    </rPh>
    <rPh sb="6" eb="7">
      <t>ガク</t>
    </rPh>
    <rPh sb="15" eb="17">
      <t>セイスウ</t>
    </rPh>
    <phoneticPr fontId="4"/>
  </si>
  <si>
    <t>0kW以上の整数で容量を入力(半角数字)※小数以下を切り捨てて入力して下さい
※登録後は約定結果の公表日まで変更できません。なお、各種容量は応札価格の監視に使用されます</t>
    <rPh sb="65" eb="67">
      <t>カクシュ</t>
    </rPh>
    <rPh sb="67" eb="69">
      <t>ヨウロユ</t>
    </rPh>
    <rPh sb="70" eb="72">
      <t>オウサツ</t>
    </rPh>
    <rPh sb="72" eb="74">
      <t>カカク</t>
    </rPh>
    <rPh sb="75" eb="77">
      <t>カンシ</t>
    </rPh>
    <rPh sb="78" eb="80">
      <t>シヨウ</t>
    </rPh>
    <phoneticPr fontId="3"/>
  </si>
  <si>
    <t>自動計算
※登録後は約定結果の公表日まで変更できません。なお、各種容量は応札価格の監視に使用されます</t>
    <rPh sb="0" eb="4">
      <t>ジドウケイサン</t>
    </rPh>
    <phoneticPr fontId="4"/>
  </si>
  <si>
    <t>○○コンソーシアム</t>
  </si>
  <si>
    <t>○○株式会社</t>
    <rPh sb="2" eb="6">
      <t>カブシキカイシャ</t>
    </rPh>
    <phoneticPr fontId="1"/>
  </si>
  <si>
    <t>東京都千代田区○-○-○</t>
    <rPh sb="0" eb="7">
      <t>トウキョウトチヨダク</t>
    </rPh>
    <phoneticPr fontId="1"/>
  </si>
  <si>
    <t>代表取締役　広域太郎</t>
    <rPh sb="0" eb="5">
      <t>ダイヒョウトリシマリヤク</t>
    </rPh>
    <rPh sb="6" eb="8">
      <t>コウイキ</t>
    </rPh>
    <rPh sb="8" eb="10">
      <t>タロウ</t>
    </rPh>
    <phoneticPr fontId="1"/>
  </si>
  <si>
    <t>○○部　広域次郎</t>
    <rPh sb="0" eb="3">
      <t>マルマルブ</t>
    </rPh>
    <rPh sb="4" eb="6">
      <t>コウイキ</t>
    </rPh>
    <rPh sb="6" eb="8">
      <t>ジロウ</t>
    </rPh>
    <phoneticPr fontId="1"/>
  </si>
  <si>
    <t>03-1234-5678</t>
  </si>
  <si>
    <t>○○@○○.co.jp</t>
  </si>
  <si>
    <t>ABC発電所</t>
    <rPh sb="3" eb="5">
      <t>ハツデン</t>
    </rPh>
    <rPh sb="5" eb="6">
      <t>ショ</t>
    </rPh>
    <phoneticPr fontId="1"/>
  </si>
  <si>
    <t>0000018401</t>
  </si>
  <si>
    <t>千葉県柏市XX1-1-1</t>
    <rPh sb="0" eb="3">
      <t>チバケン</t>
    </rPh>
    <rPh sb="3" eb="5">
      <t>カシワシ</t>
    </rPh>
    <phoneticPr fontId="1"/>
  </si>
  <si>
    <t>TTTT株式会社</t>
    <rPh sb="4" eb="6">
      <t>カブシキ</t>
    </rPh>
    <rPh sb="6" eb="8">
      <t>カイシャ</t>
    </rPh>
    <phoneticPr fontId="1"/>
  </si>
  <si>
    <t>東京都千代田区1-1-1</t>
    <rPh sb="0" eb="3">
      <t>トウキョウト</t>
    </rPh>
    <rPh sb="3" eb="7">
      <t>チヨダク</t>
    </rPh>
    <phoneticPr fontId="1"/>
  </si>
  <si>
    <t>電力太郎</t>
    <rPh sb="0" eb="2">
      <t>デンリョク</t>
    </rPh>
    <rPh sb="2" eb="4">
      <t>タロウ</t>
    </rPh>
    <phoneticPr fontId="1"/>
  </si>
  <si>
    <t>電力花子</t>
    <rPh sb="0" eb="2">
      <t>デンリョク</t>
    </rPh>
    <rPh sb="2" eb="4">
      <t>ハナコ</t>
    </rPh>
    <phoneticPr fontId="1"/>
  </si>
  <si>
    <t>9999999999999999999999</t>
  </si>
  <si>
    <t>YYYYY</t>
  </si>
  <si>
    <t>3.東京</t>
  </si>
  <si>
    <t>1号機</t>
    <rPh sb="1" eb="3">
      <t>ゴウキ</t>
    </rPh>
    <phoneticPr fontId="1"/>
  </si>
  <si>
    <t>エナジー太郎</t>
    <rPh sb="4" eb="6">
      <t>タロウ</t>
    </rPh>
    <phoneticPr fontId="1"/>
  </si>
  <si>
    <t>リプレース</t>
  </si>
  <si>
    <t>前日計画提出締切の 13 日前 16 時まで</t>
  </si>
  <si>
    <t>G****</t>
  </si>
  <si>
    <t>7Y02</t>
  </si>
  <si>
    <t>BBB</t>
  </si>
  <si>
    <t>0000022222</t>
  </si>
  <si>
    <t>7Y03</t>
  </si>
  <si>
    <t>CCC</t>
  </si>
  <si>
    <t>0000033333</t>
  </si>
  <si>
    <t>7Y04</t>
  </si>
  <si>
    <t>DDD</t>
  </si>
  <si>
    <t>0000044444</t>
  </si>
  <si>
    <t>7Y05</t>
  </si>
  <si>
    <t>EEE</t>
  </si>
  <si>
    <t>0000055555</t>
  </si>
  <si>
    <t>7Y06</t>
  </si>
  <si>
    <t>FFF</t>
  </si>
  <si>
    <t>0000066666</t>
  </si>
  <si>
    <t>2023年9月～2023年12月</t>
    <rPh sb="4" eb="5">
      <t>ネン</t>
    </rPh>
    <rPh sb="6" eb="7">
      <t>ガツ</t>
    </rPh>
    <rPh sb="12" eb="13">
      <t>ネン</t>
    </rPh>
    <rPh sb="15" eb="16">
      <t>ガツ</t>
    </rPh>
    <phoneticPr fontId="1"/>
  </si>
  <si>
    <t xml:space="preserve">①パターン名：「コールド」
起動～並列：○時間〇分
並列～フル出力：○時間〇分
</t>
    <rPh sb="5" eb="6">
      <t>メイ</t>
    </rPh>
    <rPh sb="14" eb="16">
      <t>キドウ</t>
    </rPh>
    <rPh sb="17" eb="19">
      <t>ヘイレツ</t>
    </rPh>
    <rPh sb="21" eb="23">
      <t>ジカン</t>
    </rPh>
    <rPh sb="23" eb="25">
      <t>マルフン</t>
    </rPh>
    <rPh sb="26" eb="28">
      <t>ヘイレツ</t>
    </rPh>
    <rPh sb="31" eb="33">
      <t>シュツリョク</t>
    </rPh>
    <rPh sb="35" eb="37">
      <t>ジカン</t>
    </rPh>
    <rPh sb="37" eb="39">
      <t>マルフン</t>
    </rPh>
    <phoneticPr fontId="1"/>
  </si>
  <si>
    <t>AAA</t>
  </si>
  <si>
    <t>XXXXXのため</t>
  </si>
  <si>
    <t>xxx</t>
  </si>
  <si>
    <t>金利が最も優遇されたため</t>
    <rPh sb="0" eb="2">
      <t>キンリ</t>
    </rPh>
    <rPh sb="3" eb="4">
      <t>モット</t>
    </rPh>
    <rPh sb="5" eb="7">
      <t>ユウグウ</t>
    </rPh>
    <phoneticPr fontId="1"/>
  </si>
  <si>
    <t>○○のため</t>
  </si>
  <si>
    <t>新設/リプレース等/既設火力の改修の区分</t>
    <rPh sb="0" eb="2">
      <t>シンセツ</t>
    </rPh>
    <rPh sb="8" eb="9">
      <t>トウ</t>
    </rPh>
    <rPh sb="10" eb="12">
      <t>キセツ</t>
    </rPh>
    <rPh sb="12" eb="14">
      <t>カリョク</t>
    </rPh>
    <rPh sb="15" eb="17">
      <t>カイシュウ</t>
    </rPh>
    <rPh sb="18" eb="20">
      <t>クブン</t>
    </rPh>
    <phoneticPr fontId="4"/>
  </si>
  <si>
    <t>改修しようとしている電源の電源等識別番号（１）</t>
    <rPh sb="0" eb="2">
      <t>カイシュウ</t>
    </rPh>
    <rPh sb="10" eb="12">
      <t>デンゲン</t>
    </rPh>
    <rPh sb="13" eb="15">
      <t>デンゲン</t>
    </rPh>
    <rPh sb="15" eb="16">
      <t>トウ</t>
    </rPh>
    <rPh sb="16" eb="18">
      <t>シキベツ</t>
    </rPh>
    <rPh sb="18" eb="20">
      <t>バンゴウ</t>
    </rPh>
    <phoneticPr fontId="4"/>
  </si>
  <si>
    <t>改修しようとしている電源の電源等識別番号（２）</t>
    <rPh sb="0" eb="2">
      <t>カイシュウ</t>
    </rPh>
    <rPh sb="10" eb="12">
      <t>デンゲン</t>
    </rPh>
    <rPh sb="13" eb="15">
      <t>デンゲン</t>
    </rPh>
    <rPh sb="15" eb="16">
      <t>トウ</t>
    </rPh>
    <rPh sb="16" eb="18">
      <t>シキベツ</t>
    </rPh>
    <rPh sb="18" eb="20">
      <t>バンゴウ</t>
    </rPh>
    <phoneticPr fontId="4"/>
  </si>
  <si>
    <t>改修しようとしている電源の電源等識別番号（３）</t>
    <rPh sb="0" eb="2">
      <t>カイシュウ</t>
    </rPh>
    <rPh sb="10" eb="12">
      <t>デンゲン</t>
    </rPh>
    <rPh sb="13" eb="15">
      <t>デンゲン</t>
    </rPh>
    <rPh sb="15" eb="16">
      <t>トウ</t>
    </rPh>
    <rPh sb="16" eb="18">
      <t>シキベツ</t>
    </rPh>
    <rPh sb="18" eb="20">
      <t>バンゴウ</t>
    </rPh>
    <phoneticPr fontId="4"/>
  </si>
  <si>
    <t>改修しようとしている電源の電源等識別番号（４）</t>
    <rPh sb="0" eb="2">
      <t>カイシュウ</t>
    </rPh>
    <rPh sb="10" eb="12">
      <t>デンゲン</t>
    </rPh>
    <rPh sb="13" eb="15">
      <t>デンゲン</t>
    </rPh>
    <rPh sb="15" eb="16">
      <t>トウ</t>
    </rPh>
    <rPh sb="16" eb="18">
      <t>シキベツ</t>
    </rPh>
    <rPh sb="18" eb="20">
      <t>バンゴウ</t>
    </rPh>
    <phoneticPr fontId="4"/>
  </si>
  <si>
    <t>改修しようとしている電源の電源等識別番号（５）</t>
    <rPh sb="0" eb="2">
      <t>カイシュウ</t>
    </rPh>
    <rPh sb="10" eb="12">
      <t>デンゲン</t>
    </rPh>
    <rPh sb="13" eb="15">
      <t>デンゲン</t>
    </rPh>
    <rPh sb="15" eb="16">
      <t>トウ</t>
    </rPh>
    <rPh sb="16" eb="18">
      <t>シキベツ</t>
    </rPh>
    <rPh sb="18" eb="20">
      <t>バンゴウ</t>
    </rPh>
    <phoneticPr fontId="4"/>
  </si>
  <si>
    <t>価格差に着目した支援制度適用の希望の有無</t>
    <rPh sb="0" eb="3">
      <t>カカクサ</t>
    </rPh>
    <rPh sb="4" eb="6">
      <t>チャクモク</t>
    </rPh>
    <rPh sb="8" eb="14">
      <t>シエンセイドテキヨウ</t>
    </rPh>
    <rPh sb="15" eb="17">
      <t>キボウ</t>
    </rPh>
    <rPh sb="18" eb="20">
      <t>ウム</t>
    </rPh>
    <phoneticPr fontId="3"/>
  </si>
  <si>
    <t>-</t>
    <phoneticPr fontId="3"/>
  </si>
  <si>
    <t>変動電源</t>
    <rPh sb="0" eb="4">
      <t>ヘンドウデンゲン</t>
    </rPh>
    <phoneticPr fontId="3"/>
  </si>
  <si>
    <t>新設・リプレース</t>
    <phoneticPr fontId="3"/>
  </si>
  <si>
    <t>選択肢より選択(プルダウン)
※リプレースの定義は、同一事業者（既設発電設備を所有する事業者と資本関係や契約関係がある事業者を含む）が同一地域・地点で発電所の、原則すべての主要電気工作物を更新し、同一系統にアクセスするものとします</t>
    <rPh sb="0" eb="3">
      <t>センタクシ</t>
    </rPh>
    <rPh sb="5" eb="7">
      <t>センタク</t>
    </rPh>
    <phoneticPr fontId="4"/>
  </si>
  <si>
    <t>rev.1</t>
    <phoneticPr fontId="3"/>
  </si>
  <si>
    <t>新設・リプレース</t>
    <rPh sb="0" eb="2">
      <t>シンセツ</t>
    </rPh>
    <phoneticPr fontId="4"/>
  </si>
  <si>
    <t>*</t>
    <phoneticPr fontId="3"/>
  </si>
  <si>
    <t>リプレース</t>
    <phoneticPr fontId="4"/>
  </si>
  <si>
    <t>変動電源(固定)
※電源等情報登録後は、約定結果の公表日まで変更できません</t>
    <phoneticPr fontId="4"/>
  </si>
  <si>
    <t>PCSに係るセキュリティ対策の実施有無</t>
    <phoneticPr fontId="22"/>
  </si>
  <si>
    <t>同時落札条件に係る共用設備の有無</t>
    <phoneticPr fontId="4"/>
  </si>
  <si>
    <t>電源等情報登録様式(2025年度長期脱炭素電源オークション向け)</t>
    <phoneticPr fontId="4"/>
  </si>
  <si>
    <t>設備容量(発電端)</t>
    <rPh sb="0" eb="4">
      <t>セツビヨウリョウ</t>
    </rPh>
    <rPh sb="5" eb="7">
      <t>ハツデン</t>
    </rPh>
    <rPh sb="7" eb="8">
      <t>タン</t>
    </rPh>
    <phoneticPr fontId="4"/>
  </si>
  <si>
    <t>所内消費に供出する容量</t>
    <rPh sb="0" eb="2">
      <t>ショナイ</t>
    </rPh>
    <rPh sb="2" eb="4">
      <t>ショウヒ</t>
    </rPh>
    <rPh sb="5" eb="7">
      <t>キョウシュツ</t>
    </rPh>
    <rPh sb="9" eb="11">
      <t>ヨウリョウ</t>
    </rPh>
    <phoneticPr fontId="22"/>
  </si>
  <si>
    <t>FIT/FIPに供出する容量</t>
    <phoneticPr fontId="22"/>
  </si>
  <si>
    <t>同時落札条件に係る共用設備の有無</t>
    <phoneticPr fontId="22"/>
  </si>
  <si>
    <t>なし</t>
    <phoneticPr fontId="4"/>
  </si>
  <si>
    <t>なし</t>
  </si>
  <si>
    <t>参加登録の時点で FIT/FIP 認定を受けている場合は、再生可能エネルギー発電設備を用いた発電の認定について（通知）に記載されている「設備 ID」を入力(半角英数字)
※電源等情報登録後は、約定結果の公表日まで変更できません</t>
    <phoneticPr fontId="3"/>
  </si>
  <si>
    <t>FIT/FIP 認定 ID を入力した場合、特定契約の終了年月を西暦で入力(半角数字 YYYYMM形式)
※電源等情報登録後は、約定結果の公表日まで変更できません</t>
    <rPh sb="38" eb="42">
      <t>ハンカクスウジ</t>
    </rPh>
    <rPh sb="49" eb="51">
      <t>ケイシキ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</si>
</sst>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General\%"/>
    <numFmt numFmtId="178" formatCode="General&quot;年間&quot;"/>
    <numFmt numFmtId="179" formatCode="#,##0\ &quot;kW&quot;"/>
    <numFmt numFmtId="180" formatCode="#,##0\ &quot;円&quot;"/>
    <numFmt numFmtId="181" formatCode="####&quot;年&quot;##&quot;月&quot;"/>
    <numFmt numFmtId="182" formatCode="####&quot;年&quot;##&quot;月&quot;##&quot;日&quot;"/>
    <numFmt numFmtId="183" formatCode="0.0_);[Red]\(0.0\)"/>
    <numFmt numFmtId="184" formatCode="0.0"/>
    <numFmt numFmtId="185" formatCode="0_ "/>
    <numFmt numFmtId="186" formatCode="#,##0_);[Red]\(#,##0\)"/>
    <numFmt numFmtId="188" formatCode="#,##0_ "/>
    <numFmt numFmtId="191" formatCode="0.0_ "/>
  </numFmts>
  <fonts count="23" x14ac:knownFonts="1">
    <font>
      <sz val="11"/>
      <color theme="1"/>
      <name val="Meiryo UI"/>
      <family val="2"/>
      <charset val="128"/>
    </font>
    <font>
      <sz val="11"/>
      <color theme="1"/>
      <name val="Meiryo UI"/>
      <family val="2"/>
      <charset val="128"/>
    </font>
    <font>
      <sz val="11"/>
      <color theme="1"/>
      <name val="ＭＳ 明朝"/>
      <family val="1"/>
      <charset val="128"/>
    </font>
    <font>
      <sz val="6"/>
      <name val="Meiryo UI"/>
      <family val="2"/>
      <charset val="128"/>
    </font>
    <font>
      <sz val="6"/>
      <name val="游ゴシック"/>
      <family val="3"/>
      <charset val="128"/>
      <scheme val="minor"/>
    </font>
    <font>
      <sz val="11"/>
      <color theme="1"/>
      <name val="Meiryo UI"/>
      <family val="3"/>
      <charset val="128"/>
    </font>
    <font>
      <b/>
      <u/>
      <sz val="11"/>
      <color theme="1"/>
      <name val="ＭＳ 明朝"/>
      <family val="1"/>
      <charset val="128"/>
    </font>
    <font>
      <sz val="11"/>
      <color theme="8"/>
      <name val="ＭＳ 明朝"/>
      <family val="1"/>
      <charset val="128"/>
    </font>
    <font>
      <sz val="11"/>
      <color theme="1"/>
      <name val="游ゴシック"/>
      <family val="2"/>
      <scheme val="minor"/>
    </font>
    <font>
      <b/>
      <sz val="16"/>
      <color theme="1"/>
      <name val="ＭＳ 明朝"/>
      <family val="1"/>
      <charset val="128"/>
    </font>
    <font>
      <sz val="14"/>
      <color theme="1"/>
      <name val="ＭＳ 明朝"/>
      <family val="1"/>
      <charset val="128"/>
    </font>
    <font>
      <sz val="16"/>
      <color theme="1"/>
      <name val="ＭＳ 明朝"/>
      <family val="1"/>
      <charset val="128"/>
    </font>
    <font>
      <sz val="11"/>
      <color rgb="FFC00000"/>
      <name val="ＭＳ 明朝"/>
      <family val="1"/>
      <charset val="128"/>
    </font>
    <font>
      <sz val="11"/>
      <name val="ＭＳ 明朝"/>
      <family val="1"/>
      <charset val="128"/>
    </font>
    <font>
      <sz val="14"/>
      <name val="ＭＳ 明朝"/>
      <family val="1"/>
      <charset val="128"/>
    </font>
    <font>
      <sz val="12"/>
      <name val="Meiryo UI"/>
      <family val="3"/>
      <charset val="128"/>
    </font>
    <font>
      <sz val="11"/>
      <name val="Meiryo UI"/>
      <family val="3"/>
      <charset val="128"/>
    </font>
    <font>
      <b/>
      <u/>
      <sz val="11"/>
      <name val="ＭＳ 明朝"/>
      <family val="1"/>
      <charset val="128"/>
    </font>
    <font>
      <sz val="10"/>
      <name val="Meiryo UI"/>
      <family val="3"/>
      <charset val="128"/>
    </font>
    <font>
      <b/>
      <sz val="11"/>
      <name val="Meiryo UI"/>
      <family val="3"/>
      <charset val="128"/>
    </font>
    <font>
      <b/>
      <sz val="11"/>
      <color theme="1"/>
      <name val="Meiryo UI"/>
      <family val="3"/>
      <charset val="128"/>
    </font>
    <font>
      <sz val="11"/>
      <color rgb="FF000000"/>
      <name val="ＭＳ 明朝"/>
      <family val="1"/>
      <charset val="128"/>
    </font>
    <font>
      <sz val="6"/>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9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medium">
        <color theme="0" tint="-0.249977111117893"/>
      </left>
      <right style="medium">
        <color theme="0" tint="-0.24994659260841701"/>
      </right>
      <top style="medium">
        <color theme="0" tint="-0.249977111117893"/>
      </top>
      <bottom style="thin">
        <color theme="0" tint="-0.249977111117893"/>
      </bottom>
      <diagonal/>
    </border>
    <border>
      <left/>
      <right style="medium">
        <color theme="0" tint="-0.249977111117893"/>
      </right>
      <top style="medium">
        <color theme="0" tint="-0.249977111117893"/>
      </top>
      <bottom/>
      <diagonal/>
    </border>
    <border>
      <left style="medium">
        <color theme="0" tint="-0.249977111117893"/>
      </left>
      <right/>
      <top style="medium">
        <color theme="0" tint="-0.249977111117893"/>
      </top>
      <bottom style="medium">
        <color theme="0" tint="-0.249977111117893"/>
      </bottom>
      <diagonal/>
    </border>
    <border>
      <left/>
      <right style="medium">
        <color theme="0" tint="-0.249977111117893"/>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medium">
        <color theme="0" tint="-0.249977111117893"/>
      </left>
      <right style="medium">
        <color theme="0" tint="-0.249977111117893"/>
      </right>
      <top/>
      <bottom/>
      <diagonal/>
    </border>
    <border>
      <left style="medium">
        <color theme="0" tint="-0.249977111117893"/>
      </left>
      <right/>
      <top/>
      <bottom style="thin">
        <color theme="0" tint="-0.249977111117893"/>
      </bottom>
      <diagonal/>
    </border>
    <border>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style="medium">
        <color theme="0" tint="-0.249977111117893"/>
      </left>
      <right/>
      <top style="medium">
        <color theme="0" tint="-0.249977111117893"/>
      </top>
      <bottom/>
      <diagonal/>
    </border>
    <border>
      <left/>
      <right style="thin">
        <color theme="0" tint="-0.249977111117893"/>
      </right>
      <top/>
      <bottom style="thin">
        <color theme="0" tint="-0.249977111117893"/>
      </bottom>
      <diagonal/>
    </border>
    <border>
      <left style="medium">
        <color theme="0" tint="-0.249977111117893"/>
      </left>
      <right/>
      <top/>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diagonal/>
    </border>
    <border>
      <left style="thin">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4659260841701"/>
      </bottom>
      <diagonal/>
    </border>
    <border>
      <left/>
      <right/>
      <top/>
      <bottom style="medium">
        <color theme="0" tint="-0.24994659260841701"/>
      </bottom>
      <diagonal/>
    </border>
    <border>
      <left/>
      <right style="medium">
        <color theme="0" tint="-0.249977111117893"/>
      </right>
      <top/>
      <bottom style="medium">
        <color theme="0" tint="-0.24994659260841701"/>
      </bottom>
      <diagonal/>
    </border>
    <border>
      <left/>
      <right style="thin">
        <color theme="0" tint="-0.249977111117893"/>
      </right>
      <top style="thin">
        <color theme="0" tint="-0.249977111117893"/>
      </top>
      <bottom style="medium">
        <color theme="0" tint="-0.24994659260841701"/>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diagonal/>
    </border>
    <border>
      <left/>
      <right style="medium">
        <color theme="0" tint="-0.249977111117893"/>
      </right>
      <top style="thin">
        <color theme="0" tint="-0.249977111117893"/>
      </top>
      <bottom/>
      <diagonal/>
    </border>
    <border>
      <left style="thin">
        <color theme="0" tint="-0.249977111117893"/>
      </left>
      <right/>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medium">
        <color theme="0" tint="-0.249977111117893"/>
      </top>
      <bottom/>
      <diagonal/>
    </border>
    <border>
      <left style="medium">
        <color theme="0" tint="-0.249977111117893"/>
      </left>
      <right/>
      <top/>
      <bottom style="medium">
        <color theme="0" tint="-0.249977111117893"/>
      </bottom>
      <diagonal/>
    </border>
    <border>
      <left style="thin">
        <color theme="0" tint="-0.249977111117893"/>
      </left>
      <right/>
      <top/>
      <bottom style="medium">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medium">
        <color theme="0" tint="-0.249977111117893"/>
      </bottom>
      <diagonal/>
    </border>
    <border>
      <left/>
      <right/>
      <top style="thin">
        <color theme="0" tint="-0.249977111117893"/>
      </top>
      <bottom/>
      <diagonal/>
    </border>
    <border>
      <left style="medium">
        <color theme="0" tint="-0.249977111117893"/>
      </left>
      <right style="medium">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theme="0" tint="-0.249977111117893"/>
      </left>
      <right style="thin">
        <color theme="0" tint="-0.499984740745262"/>
      </right>
      <top style="medium">
        <color theme="0" tint="-0.249977111117893"/>
      </top>
      <bottom/>
      <diagonal/>
    </border>
    <border>
      <left style="medium">
        <color theme="0" tint="-0.249977111117893"/>
      </left>
      <right style="thin">
        <color theme="0" tint="-0.499984740745262"/>
      </right>
      <top/>
      <bottom style="medium">
        <color theme="0" tint="-0.249977111117893"/>
      </bottom>
      <diagonal/>
    </border>
    <border>
      <left style="medium">
        <color theme="0" tint="-0.249977111117893"/>
      </left>
      <right style="medium">
        <color theme="0" tint="-0.249977111117893"/>
      </right>
      <top style="thin">
        <color theme="0" tint="-0.249977111117893"/>
      </top>
      <bottom style="medium">
        <color theme="0" tint="-0.24994659260841701"/>
      </bottom>
      <diagonal/>
    </border>
    <border>
      <left style="medium">
        <color theme="0" tint="-0.249977111117893"/>
      </left>
      <right style="medium">
        <color theme="0" tint="-0.24994659260841701"/>
      </right>
      <top style="medium">
        <color theme="0" tint="-0.249977111117893"/>
      </top>
      <bottom style="medium">
        <color theme="0" tint="-0.249977111117893"/>
      </bottom>
      <diagonal/>
    </border>
    <border>
      <left/>
      <right style="thin">
        <color theme="0" tint="-0.249977111117893"/>
      </right>
      <top style="thin">
        <color theme="0" tint="-0.249977111117893"/>
      </top>
      <bottom/>
      <diagonal/>
    </border>
    <border>
      <left style="medium">
        <color rgb="FFBFBFBF"/>
      </left>
      <right style="medium">
        <color rgb="FFBFBFBF"/>
      </right>
      <top style="thin">
        <color rgb="FFBFBFBF"/>
      </top>
      <bottom style="thin">
        <color rgb="FFBFBFBF"/>
      </bottom>
      <diagonal/>
    </border>
    <border>
      <left style="medium">
        <color rgb="FFBFBFBF"/>
      </left>
      <right style="medium">
        <color rgb="FFBFBFBF"/>
      </right>
      <top/>
      <bottom style="thin">
        <color rgb="FFBFBFBF"/>
      </bottom>
      <diagonal/>
    </border>
    <border>
      <left style="medium">
        <color rgb="FFBFBFBF"/>
      </left>
      <right style="medium">
        <color rgb="FFBFBFBF"/>
      </right>
      <top/>
      <bottom style="medium">
        <color rgb="FFBFBFBF"/>
      </bottom>
      <diagonal/>
    </border>
    <border>
      <left style="thin">
        <color theme="0" tint="-0.249977111117893"/>
      </left>
      <right style="thin">
        <color theme="0" tint="-0.249977111117893"/>
      </right>
      <top style="thin">
        <color theme="0" tint="-0.249977111117893"/>
      </top>
      <bottom style="medium">
        <color theme="2" tint="-0.249977111117893"/>
      </bottom>
      <diagonal/>
    </border>
    <border>
      <left style="thin">
        <color theme="0" tint="-0.249977111117893"/>
      </left>
      <right style="thin">
        <color theme="0" tint="-0.249977111117893"/>
      </right>
      <top/>
      <bottom style="medium">
        <color theme="2" tint="-0.249977111117893"/>
      </bottom>
      <diagonal/>
    </border>
    <border>
      <left style="medium">
        <color theme="0" tint="-0.249977111117893"/>
      </left>
      <right style="thin">
        <color theme="0" tint="-0.249977111117893"/>
      </right>
      <top style="thin">
        <color theme="0" tint="-0.249977111117893"/>
      </top>
      <bottom style="medium">
        <color theme="2" tint="-0.249977111117893"/>
      </bottom>
      <diagonal/>
    </border>
    <border>
      <left/>
      <right style="medium">
        <color theme="0" tint="-0.249977111117893"/>
      </right>
      <top style="thin">
        <color theme="0" tint="-0.249977111117893"/>
      </top>
      <bottom style="medium">
        <color theme="2" tint="-0.249977111117893"/>
      </bottom>
      <diagonal/>
    </border>
    <border>
      <left style="medium">
        <color theme="0" tint="-0.249977111117893"/>
      </left>
      <right style="medium">
        <color theme="0" tint="-0.249977111117893"/>
      </right>
      <top style="medium">
        <color theme="0" tint="-0.249977111117893"/>
      </top>
      <bottom style="medium">
        <color theme="2" tint="-0.249977111117893"/>
      </bottom>
      <diagonal/>
    </border>
    <border>
      <left style="medium">
        <color theme="0" tint="-0.249977111117893"/>
      </left>
      <right style="medium">
        <color theme="0" tint="-0.249977111117893"/>
      </right>
      <top style="thin">
        <color theme="0" tint="-0.249977111117893"/>
      </top>
      <bottom style="medium">
        <color theme="2" tint="-0.249977111117893"/>
      </bottom>
      <diagonal/>
    </border>
    <border>
      <left style="medium">
        <color theme="0" tint="-0.249977111117893"/>
      </left>
      <right style="medium">
        <color theme="0" tint="-0.249977111117893"/>
      </right>
      <top style="medium">
        <color theme="2" tint="-0.249977111117893"/>
      </top>
      <bottom style="thin">
        <color theme="0" tint="-0.249977111117893"/>
      </bottom>
      <diagonal/>
    </border>
    <border>
      <left style="thin">
        <color theme="0" tint="-0.249977111117893"/>
      </left>
      <right style="medium">
        <color theme="2" tint="-0.249977111117893"/>
      </right>
      <top style="medium">
        <color theme="0" tint="-0.249977111117893"/>
      </top>
      <bottom style="medium">
        <color theme="0" tint="-0.249977111117893"/>
      </bottom>
      <diagonal/>
    </border>
    <border>
      <left style="thin">
        <color theme="0" tint="-0.249977111117893"/>
      </left>
      <right style="medium">
        <color theme="2" tint="-0.249977111117893"/>
      </right>
      <top style="thin">
        <color theme="0" tint="-0.249977111117893"/>
      </top>
      <bottom style="thin">
        <color theme="0" tint="-0.249977111117893"/>
      </bottom>
      <diagonal/>
    </border>
    <border>
      <left style="thin">
        <color theme="0" tint="-0.249977111117893"/>
      </left>
      <right style="medium">
        <color theme="2" tint="-0.249977111117893"/>
      </right>
      <top style="thin">
        <color theme="0" tint="-0.249977111117893"/>
      </top>
      <bottom/>
      <diagonal/>
    </border>
    <border>
      <left style="thin">
        <color theme="0" tint="-0.249977111117893"/>
      </left>
      <right style="medium">
        <color theme="2" tint="-0.249977111117893"/>
      </right>
      <top style="thin">
        <color theme="0" tint="-0.249977111117893"/>
      </top>
      <bottom style="medium">
        <color theme="0" tint="-0.249977111117893"/>
      </bottom>
      <diagonal/>
    </border>
    <border>
      <left style="thin">
        <color theme="0" tint="-0.249977111117893"/>
      </left>
      <right style="medium">
        <color theme="2" tint="-0.249977111117893"/>
      </right>
      <top style="thin">
        <color theme="0" tint="-0.249977111117893"/>
      </top>
      <bottom style="medium">
        <color theme="2" tint="-0.249977111117893"/>
      </bottom>
      <diagonal/>
    </border>
    <border>
      <left style="thin">
        <color theme="0" tint="-0.249977111117893"/>
      </left>
      <right style="medium">
        <color theme="2" tint="-0.249977111117893"/>
      </right>
      <top/>
      <bottom style="thin">
        <color theme="0" tint="-0.249977111117893"/>
      </bottom>
      <diagonal/>
    </border>
    <border>
      <left style="thin">
        <color theme="0" tint="-0.249977111117893"/>
      </left>
      <right style="medium">
        <color theme="2" tint="-0.249977111117893"/>
      </right>
      <top style="thin">
        <color theme="0" tint="-0.249977111117893"/>
      </top>
      <bottom style="medium">
        <color theme="0" tint="-0.24994659260841701"/>
      </bottom>
      <diagonal/>
    </border>
    <border>
      <left style="thin">
        <color theme="0" tint="-0.249977111117893"/>
      </left>
      <right style="medium">
        <color theme="2" tint="-0.249977111117893"/>
      </right>
      <top/>
      <bottom/>
      <diagonal/>
    </border>
    <border>
      <left style="thin">
        <color theme="0" tint="-0.249977111117893"/>
      </left>
      <right style="medium">
        <color theme="2" tint="-0.249977111117893"/>
      </right>
      <top style="medium">
        <color theme="0" tint="-0.249977111117893"/>
      </top>
      <bottom style="thin">
        <color theme="0" tint="-0.249977111117893"/>
      </bottom>
      <diagonal/>
    </border>
  </borders>
  <cellStyleXfs count="7">
    <xf numFmtId="0" fontId="0" fillId="0" borderId="0">
      <alignment vertical="center"/>
    </xf>
    <xf numFmtId="38" fontId="1" fillId="0" borderId="0" applyFont="0" applyFill="0" applyBorder="0" applyAlignment="0" applyProtection="0">
      <alignment vertical="center"/>
    </xf>
    <xf numFmtId="0" fontId="8" fillId="0" borderId="0"/>
    <xf numFmtId="38" fontId="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8" fillId="0" borderId="0"/>
  </cellStyleXfs>
  <cellXfs count="485">
    <xf numFmtId="0" fontId="0" fillId="0" borderId="0" xfId="0">
      <alignment vertical="center"/>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179" fontId="2" fillId="0" borderId="13" xfId="3" applyNumberFormat="1" applyFont="1" applyBorder="1" applyAlignment="1" applyProtection="1">
      <alignment horizontal="center" vertical="top"/>
      <protection hidden="1"/>
    </xf>
    <xf numFmtId="182" fontId="2" fillId="0" borderId="13" xfId="3" applyNumberFormat="1" applyFont="1" applyBorder="1" applyAlignment="1" applyProtection="1">
      <alignment horizontal="center" vertical="top"/>
      <protection hidden="1"/>
    </xf>
    <xf numFmtId="180" fontId="2" fillId="0" borderId="56" xfId="3" applyNumberFormat="1" applyFont="1" applyBorder="1" applyAlignment="1" applyProtection="1">
      <alignment horizontal="center" vertical="top"/>
      <protection hidden="1"/>
    </xf>
    <xf numFmtId="180" fontId="2" fillId="0" borderId="13" xfId="3" applyNumberFormat="1" applyFont="1" applyBorder="1" applyAlignment="1" applyProtection="1">
      <alignment horizontal="center" vertical="top"/>
      <protection hidden="1"/>
    </xf>
    <xf numFmtId="180" fontId="2" fillId="0" borderId="67" xfId="3" applyNumberFormat="1" applyFont="1" applyBorder="1" applyAlignment="1" applyProtection="1">
      <alignment horizontal="center" vertical="top"/>
      <protection hidden="1"/>
    </xf>
    <xf numFmtId="180" fontId="2" fillId="0" borderId="2" xfId="3" applyNumberFormat="1" applyFont="1" applyBorder="1" applyAlignment="1" applyProtection="1">
      <alignment horizontal="center"/>
      <protection hidden="1"/>
    </xf>
    <xf numFmtId="180" fontId="2" fillId="0" borderId="56" xfId="3" applyNumberFormat="1" applyFont="1" applyBorder="1" applyAlignment="1" applyProtection="1">
      <alignment horizontal="center"/>
      <protection hidden="1"/>
    </xf>
    <xf numFmtId="0" fontId="13" fillId="2" borderId="1" xfId="0" applyFont="1" applyFill="1" applyBorder="1" applyAlignment="1" applyProtection="1">
      <alignment horizontal="center" vertical="center" wrapText="1"/>
      <protection locked="0"/>
    </xf>
    <xf numFmtId="0" fontId="13" fillId="2" borderId="28" xfId="0" applyFont="1" applyFill="1" applyBorder="1" applyAlignment="1" applyProtection="1">
      <alignment horizontal="center" vertical="center" wrapText="1"/>
      <protection locked="0"/>
    </xf>
    <xf numFmtId="0" fontId="13" fillId="2" borderId="19"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176" fontId="13" fillId="2" borderId="1" xfId="0" applyNumberFormat="1" applyFont="1" applyFill="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13" fillId="2" borderId="39" xfId="0" applyNumberFormat="1" applyFont="1" applyFill="1" applyBorder="1" applyAlignment="1" applyProtection="1">
      <alignment horizontal="center" vertical="center"/>
      <protection locked="0"/>
    </xf>
    <xf numFmtId="38" fontId="2" fillId="2" borderId="28" xfId="1" applyFont="1" applyFill="1" applyBorder="1" applyAlignment="1" applyProtection="1">
      <alignment horizontal="center" vertical="center" wrapText="1"/>
      <protection locked="0"/>
    </xf>
    <xf numFmtId="0" fontId="2" fillId="0" borderId="0" xfId="2" applyFont="1"/>
    <xf numFmtId="0" fontId="2" fillId="0" borderId="0" xfId="2" applyFont="1" applyAlignment="1">
      <alignment vertical="center"/>
    </xf>
    <xf numFmtId="0" fontId="2" fillId="0" borderId="0" xfId="2" applyFont="1" applyAlignment="1">
      <alignment horizontal="center" vertical="center"/>
    </xf>
    <xf numFmtId="11" fontId="6" fillId="0" borderId="0" xfId="2" applyNumberFormat="1" applyFont="1" applyAlignment="1">
      <alignment horizontal="left"/>
    </xf>
    <xf numFmtId="11" fontId="6" fillId="0" borderId="0" xfId="2" applyNumberFormat="1" applyFont="1" applyAlignment="1">
      <alignment horizontal="left" vertical="center"/>
    </xf>
    <xf numFmtId="11" fontId="2" fillId="0" borderId="0" xfId="2" applyNumberFormat="1" applyFont="1" applyAlignment="1">
      <alignment vertical="center"/>
    </xf>
    <xf numFmtId="11" fontId="2" fillId="0" borderId="0" xfId="2" applyNumberFormat="1" applyFont="1" applyAlignment="1">
      <alignment horizontal="center" vertical="center"/>
    </xf>
    <xf numFmtId="11" fontId="2" fillId="0" borderId="0" xfId="2" applyNumberFormat="1" applyFont="1" applyAlignment="1">
      <alignment horizontal="center" vertical="center" wrapText="1"/>
    </xf>
    <xf numFmtId="11" fontId="12" fillId="0" borderId="72" xfId="2" applyNumberFormat="1" applyFont="1" applyBorder="1" applyAlignment="1">
      <alignment horizontal="center" vertical="center"/>
    </xf>
    <xf numFmtId="11" fontId="12" fillId="0" borderId="0" xfId="2" applyNumberFormat="1" applyFont="1" applyAlignment="1">
      <alignment horizontal="center" vertical="center"/>
    </xf>
    <xf numFmtId="11" fontId="2" fillId="0" borderId="0" xfId="2" applyNumberFormat="1" applyFont="1"/>
    <xf numFmtId="11" fontId="12" fillId="0" borderId="73" xfId="2" applyNumberFormat="1" applyFont="1" applyBorder="1" applyAlignment="1">
      <alignment horizontal="center" vertical="center"/>
    </xf>
    <xf numFmtId="11" fontId="2" fillId="3" borderId="45" xfId="2" applyNumberFormat="1" applyFont="1" applyFill="1" applyBorder="1"/>
    <xf numFmtId="0" fontId="2" fillId="3" borderId="65" xfId="2" applyFont="1" applyFill="1" applyBorder="1" applyAlignment="1">
      <alignment horizontal="center" vertical="center"/>
    </xf>
    <xf numFmtId="11" fontId="2" fillId="3" borderId="39" xfId="2" applyNumberFormat="1" applyFont="1" applyFill="1" applyBorder="1" applyAlignment="1">
      <alignment horizontal="left" vertical="center"/>
    </xf>
    <xf numFmtId="11" fontId="2" fillId="3" borderId="13" xfId="2" applyNumberFormat="1" applyFont="1" applyFill="1" applyBorder="1" applyAlignment="1">
      <alignment horizontal="left" vertical="center"/>
    </xf>
    <xf numFmtId="11" fontId="2" fillId="3" borderId="65" xfId="2" applyNumberFormat="1" applyFont="1" applyFill="1" applyBorder="1" applyAlignment="1">
      <alignment horizontal="center" vertical="center"/>
    </xf>
    <xf numFmtId="11" fontId="2" fillId="0" borderId="65" xfId="2" applyNumberFormat="1" applyFont="1" applyBorder="1" applyAlignment="1">
      <alignment horizontal="center" vertical="center"/>
    </xf>
    <xf numFmtId="11" fontId="2" fillId="3" borderId="41" xfId="2" applyNumberFormat="1" applyFont="1" applyFill="1" applyBorder="1" applyAlignment="1">
      <alignment horizontal="left" vertical="center"/>
    </xf>
    <xf numFmtId="11" fontId="2" fillId="3" borderId="17" xfId="2" applyNumberFormat="1" applyFont="1" applyFill="1" applyBorder="1" applyAlignment="1">
      <alignment horizontal="left" vertical="center"/>
    </xf>
    <xf numFmtId="11" fontId="2" fillId="3" borderId="66" xfId="2" applyNumberFormat="1" applyFont="1" applyFill="1" applyBorder="1" applyAlignment="1">
      <alignment horizontal="center" vertical="center"/>
    </xf>
    <xf numFmtId="0" fontId="2" fillId="0" borderId="66" xfId="2" applyFont="1" applyBorder="1" applyAlignment="1">
      <alignment horizontal="center" vertical="center"/>
    </xf>
    <xf numFmtId="11" fontId="2" fillId="0" borderId="66" xfId="2" applyNumberFormat="1" applyFont="1" applyBorder="1" applyAlignment="1">
      <alignment horizontal="center" vertical="center"/>
    </xf>
    <xf numFmtId="0" fontId="2" fillId="3" borderId="45" xfId="2" applyFont="1" applyFill="1" applyBorder="1"/>
    <xf numFmtId="0" fontId="2" fillId="3" borderId="41" xfId="2" applyFont="1" applyFill="1" applyBorder="1" applyAlignment="1">
      <alignment horizontal="left" vertical="center"/>
    </xf>
    <xf numFmtId="0" fontId="2" fillId="3" borderId="17" xfId="2" applyFont="1" applyFill="1" applyBorder="1" applyAlignment="1">
      <alignment horizontal="left" vertical="center"/>
    </xf>
    <xf numFmtId="0" fontId="2" fillId="3" borderId="66" xfId="2" applyFont="1" applyFill="1" applyBorder="1" applyAlignment="1">
      <alignment horizontal="center" vertical="center"/>
    </xf>
    <xf numFmtId="0" fontId="21" fillId="0" borderId="79" xfId="0" applyFont="1" applyBorder="1" applyAlignment="1">
      <alignment horizontal="center" vertical="center"/>
    </xf>
    <xf numFmtId="0" fontId="2" fillId="3" borderId="63" xfId="2" applyFont="1" applyFill="1" applyBorder="1"/>
    <xf numFmtId="0" fontId="2" fillId="3" borderId="55" xfId="2" applyFont="1" applyFill="1" applyBorder="1" applyAlignment="1">
      <alignment horizontal="left" vertical="center"/>
    </xf>
    <xf numFmtId="0" fontId="2" fillId="3" borderId="56" xfId="2" applyFont="1" applyFill="1" applyBorder="1" applyAlignment="1">
      <alignment horizontal="left" vertical="center"/>
    </xf>
    <xf numFmtId="0" fontId="2" fillId="3" borderId="67" xfId="2" applyFont="1" applyFill="1" applyBorder="1" applyAlignment="1">
      <alignment horizontal="center" vertical="center"/>
    </xf>
    <xf numFmtId="11" fontId="2" fillId="0" borderId="76" xfId="2" applyNumberFormat="1" applyFont="1" applyBorder="1" applyAlignment="1">
      <alignment horizontal="center" vertical="center"/>
    </xf>
    <xf numFmtId="0" fontId="2" fillId="0" borderId="67" xfId="2" applyFont="1" applyBorder="1" applyAlignment="1">
      <alignment horizontal="center" vertical="center"/>
    </xf>
    <xf numFmtId="0" fontId="2" fillId="3" borderId="34" xfId="2" applyFont="1" applyFill="1" applyBorder="1"/>
    <xf numFmtId="0" fontId="2" fillId="3" borderId="35" xfId="2" applyFont="1" applyFill="1" applyBorder="1" applyAlignment="1">
      <alignment vertical="center"/>
    </xf>
    <xf numFmtId="0" fontId="2" fillId="3" borderId="36" xfId="2" applyFont="1" applyFill="1" applyBorder="1" applyAlignment="1">
      <alignment vertical="center" wrapText="1"/>
    </xf>
    <xf numFmtId="0" fontId="21" fillId="0" borderId="80" xfId="0" applyFont="1" applyBorder="1" applyAlignment="1">
      <alignment horizontal="center" vertical="center"/>
    </xf>
    <xf numFmtId="0" fontId="2" fillId="0" borderId="65" xfId="2" applyFont="1" applyBorder="1" applyAlignment="1">
      <alignment horizontal="center" vertical="center"/>
    </xf>
    <xf numFmtId="0" fontId="2" fillId="3" borderId="37" xfId="2" applyFont="1" applyFill="1" applyBorder="1"/>
    <xf numFmtId="0" fontId="2" fillId="3" borderId="40" xfId="2" applyFont="1" applyFill="1" applyBorder="1" applyAlignment="1">
      <alignment vertical="center"/>
    </xf>
    <xf numFmtId="0" fontId="2" fillId="3" borderId="41" xfId="2" applyFont="1" applyFill="1" applyBorder="1" applyAlignment="1">
      <alignment vertical="center" wrapText="1"/>
    </xf>
    <xf numFmtId="0" fontId="21" fillId="0" borderId="81" xfId="0" applyFont="1" applyBorder="1" applyAlignment="1">
      <alignment horizontal="center" vertical="center"/>
    </xf>
    <xf numFmtId="0" fontId="21" fillId="0" borderId="80" xfId="0" applyFont="1" applyBorder="1" applyAlignment="1">
      <alignment horizontal="center" vertical="center" wrapText="1"/>
    </xf>
    <xf numFmtId="0" fontId="2" fillId="0" borderId="37" xfId="2" applyFont="1" applyBorder="1" applyAlignment="1">
      <alignment horizontal="center" vertical="center"/>
    </xf>
    <xf numFmtId="38" fontId="21" fillId="0" borderId="80" xfId="0" applyNumberFormat="1" applyFont="1" applyBorder="1" applyAlignment="1">
      <alignment horizontal="center" vertical="center"/>
    </xf>
    <xf numFmtId="0" fontId="2" fillId="0" borderId="70" xfId="2" applyFont="1" applyBorder="1" applyAlignment="1">
      <alignment horizontal="center" vertical="center"/>
    </xf>
    <xf numFmtId="0" fontId="2" fillId="3" borderId="22" xfId="2" applyFont="1" applyFill="1" applyBorder="1" applyAlignment="1">
      <alignment vertical="top" wrapText="1"/>
    </xf>
    <xf numFmtId="0" fontId="2" fillId="3" borderId="18" xfId="2" applyFont="1" applyFill="1" applyBorder="1" applyAlignment="1">
      <alignment vertical="top" wrapText="1"/>
    </xf>
    <xf numFmtId="0" fontId="2" fillId="3" borderId="39" xfId="2" applyFont="1" applyFill="1" applyBorder="1" applyAlignment="1">
      <alignment vertical="center" wrapText="1"/>
    </xf>
    <xf numFmtId="0" fontId="2" fillId="3" borderId="19" xfId="2" applyFont="1" applyFill="1" applyBorder="1" applyAlignment="1">
      <alignment vertical="top" wrapText="1"/>
    </xf>
    <xf numFmtId="0" fontId="2" fillId="3" borderId="48" xfId="2" applyFont="1" applyFill="1" applyBorder="1" applyAlignment="1">
      <alignment vertical="top" wrapText="1"/>
    </xf>
    <xf numFmtId="0" fontId="2" fillId="3" borderId="15" xfId="2" applyFont="1" applyFill="1" applyBorder="1" applyAlignment="1">
      <alignment vertical="top" wrapText="1"/>
    </xf>
    <xf numFmtId="0" fontId="2" fillId="3" borderId="0" xfId="2" applyFont="1" applyFill="1"/>
    <xf numFmtId="0" fontId="2" fillId="3" borderId="16" xfId="2" applyFont="1" applyFill="1" applyBorder="1" applyAlignment="1">
      <alignment vertical="top" wrapText="1"/>
    </xf>
    <xf numFmtId="0" fontId="2" fillId="3" borderId="41" xfId="2" applyFont="1" applyFill="1" applyBorder="1" applyAlignment="1">
      <alignment vertical="center"/>
    </xf>
    <xf numFmtId="0" fontId="2" fillId="3" borderId="38" xfId="2" applyFont="1" applyFill="1" applyBorder="1" applyAlignment="1">
      <alignment vertical="center"/>
    </xf>
    <xf numFmtId="0" fontId="2" fillId="3" borderId="68" xfId="2" applyFont="1" applyFill="1" applyBorder="1" applyAlignment="1">
      <alignment vertical="center"/>
    </xf>
    <xf numFmtId="0" fontId="2" fillId="3" borderId="55" xfId="2" applyFont="1" applyFill="1" applyBorder="1" applyAlignment="1">
      <alignment vertical="center" wrapText="1"/>
    </xf>
    <xf numFmtId="11" fontId="2" fillId="0" borderId="67" xfId="2" applyNumberFormat="1" applyFont="1" applyBorder="1" applyAlignment="1">
      <alignment horizontal="center" vertical="center"/>
    </xf>
    <xf numFmtId="0" fontId="2" fillId="3" borderId="37" xfId="2" applyFont="1" applyFill="1" applyBorder="1" applyAlignment="1">
      <alignment horizontal="center" vertical="center"/>
    </xf>
    <xf numFmtId="0" fontId="2" fillId="3" borderId="45" xfId="2" applyFont="1" applyFill="1" applyBorder="1" applyAlignment="1">
      <alignment vertical="center"/>
    </xf>
    <xf numFmtId="0" fontId="2" fillId="3" borderId="0" xfId="2" applyFont="1" applyFill="1" applyAlignment="1">
      <alignment vertical="center" wrapText="1"/>
    </xf>
    <xf numFmtId="11" fontId="2" fillId="0" borderId="37" xfId="2" applyNumberFormat="1" applyFont="1" applyBorder="1" applyAlignment="1">
      <alignment horizontal="center" vertical="center"/>
    </xf>
    <xf numFmtId="183" fontId="13" fillId="2" borderId="1" xfId="0" applyNumberFormat="1" applyFont="1" applyFill="1" applyBorder="1" applyAlignment="1" applyProtection="1">
      <alignment horizontal="center" vertical="center" wrapText="1"/>
      <protection locked="0"/>
    </xf>
    <xf numFmtId="183" fontId="13" fillId="2" borderId="33" xfId="0" applyNumberFormat="1" applyFont="1" applyFill="1" applyBorder="1" applyAlignment="1" applyProtection="1">
      <alignment horizontal="center" vertical="center" wrapText="1"/>
      <protection locked="0"/>
    </xf>
    <xf numFmtId="38" fontId="13" fillId="2" borderId="1" xfId="0" applyNumberFormat="1" applyFont="1" applyFill="1" applyBorder="1" applyAlignment="1" applyProtection="1">
      <alignment horizontal="center" vertical="center" wrapText="1"/>
      <protection locked="0"/>
    </xf>
    <xf numFmtId="0" fontId="13" fillId="2" borderId="1" xfId="1" applyNumberFormat="1" applyFont="1" applyFill="1" applyBorder="1" applyAlignment="1" applyProtection="1">
      <alignment horizontal="center" vertical="center" wrapText="1"/>
      <protection locked="0"/>
    </xf>
    <xf numFmtId="3" fontId="13" fillId="2" borderId="1" xfId="0" applyNumberFormat="1" applyFont="1" applyFill="1" applyBorder="1" applyAlignment="1" applyProtection="1">
      <alignment horizontal="center" vertical="center" wrapText="1"/>
      <protection locked="0"/>
    </xf>
    <xf numFmtId="3" fontId="13" fillId="2" borderId="15" xfId="0" applyNumberFormat="1" applyFont="1" applyFill="1" applyBorder="1" applyAlignment="1" applyProtection="1">
      <alignment horizontal="center" vertical="center" wrapText="1"/>
      <protection locked="0"/>
    </xf>
    <xf numFmtId="185" fontId="13" fillId="2" borderId="1" xfId="0" applyNumberFormat="1" applyFont="1" applyFill="1" applyBorder="1" applyAlignment="1" applyProtection="1">
      <alignment horizontal="center" vertical="center" wrapText="1"/>
      <protection locked="0"/>
    </xf>
    <xf numFmtId="186" fontId="2" fillId="0" borderId="65" xfId="3" applyNumberFormat="1" applyFont="1" applyFill="1" applyBorder="1" applyAlignment="1" applyProtection="1">
      <alignment horizontal="center" vertical="center"/>
      <protection hidden="1"/>
    </xf>
    <xf numFmtId="38" fontId="2" fillId="3" borderId="15" xfId="3" applyFont="1" applyFill="1" applyBorder="1" applyAlignment="1" applyProtection="1">
      <alignment horizontal="center" vertical="center" wrapText="1"/>
      <protection locked="0"/>
    </xf>
    <xf numFmtId="179" fontId="2" fillId="0" borderId="87" xfId="3" applyNumberFormat="1" applyFont="1" applyBorder="1" applyAlignment="1" applyProtection="1">
      <alignment horizontal="center" vertical="top"/>
      <protection hidden="1"/>
    </xf>
    <xf numFmtId="179" fontId="2" fillId="0" borderId="88" xfId="3" applyNumberFormat="1" applyFont="1" applyBorder="1" applyAlignment="1" applyProtection="1">
      <alignment horizontal="center" vertical="top"/>
      <protection hidden="1"/>
    </xf>
    <xf numFmtId="0" fontId="2" fillId="0" borderId="0" xfId="4" applyFont="1" applyAlignment="1">
      <alignment horizontal="center" vertical="center" wrapText="1"/>
    </xf>
    <xf numFmtId="0" fontId="18" fillId="2" borderId="0" xfId="4" applyFont="1" applyFill="1" applyAlignment="1">
      <alignment horizontal="center" vertical="center"/>
    </xf>
    <xf numFmtId="0" fontId="18" fillId="0" borderId="0" xfId="4" applyFont="1" applyAlignment="1">
      <alignment horizontal="centerContinuous" vertical="center"/>
    </xf>
    <xf numFmtId="0" fontId="15" fillId="0" borderId="0" xfId="4" applyFont="1" applyAlignment="1">
      <alignment horizontal="centerContinuous"/>
    </xf>
    <xf numFmtId="0" fontId="16" fillId="0" borderId="0" xfId="4" applyFont="1" applyAlignment="1"/>
    <xf numFmtId="0" fontId="16" fillId="0" borderId="0" xfId="4" applyFont="1" applyAlignment="1" applyProtection="1">
      <protection locked="0"/>
    </xf>
    <xf numFmtId="0" fontId="5" fillId="0" borderId="0" xfId="4" applyFont="1" applyAlignment="1"/>
    <xf numFmtId="0" fontId="2" fillId="0" borderId="0" xfId="4" applyFont="1" applyAlignment="1">
      <alignment wrapText="1"/>
    </xf>
    <xf numFmtId="0" fontId="16" fillId="0" borderId="39" xfId="4" applyFont="1" applyBorder="1" applyAlignment="1">
      <alignment horizontal="center"/>
    </xf>
    <xf numFmtId="0" fontId="5" fillId="0" borderId="0" xfId="4" applyFont="1" applyAlignment="1">
      <alignment horizontal="right"/>
    </xf>
    <xf numFmtId="0" fontId="16" fillId="0" borderId="1" xfId="4" applyFont="1" applyBorder="1" applyAlignment="1">
      <alignment horizontal="center" vertical="center" wrapText="1"/>
    </xf>
    <xf numFmtId="0" fontId="19" fillId="0" borderId="0" xfId="4" applyFont="1" applyAlignment="1">
      <alignment horizontal="center"/>
    </xf>
    <xf numFmtId="0" fontId="16" fillId="0" borderId="0" xfId="4" applyFont="1" applyAlignment="1">
      <alignment horizontal="left"/>
    </xf>
    <xf numFmtId="0" fontId="16" fillId="0" borderId="0" xfId="4" applyFont="1" applyAlignment="1">
      <alignment horizontal="centerContinuous"/>
    </xf>
    <xf numFmtId="0" fontId="16" fillId="0" borderId="0" xfId="4" applyFont="1" applyAlignment="1" applyProtection="1">
      <alignment horizontal="centerContinuous"/>
      <protection locked="0"/>
    </xf>
    <xf numFmtId="0" fontId="5" fillId="0" borderId="0" xfId="4" applyFont="1" applyAlignment="1">
      <alignment horizontal="centerContinuous"/>
    </xf>
    <xf numFmtId="0" fontId="16" fillId="0" borderId="0" xfId="4" applyFont="1" applyAlignment="1">
      <alignment horizontal="center" vertical="center" wrapText="1"/>
    </xf>
    <xf numFmtId="0" fontId="16" fillId="0" borderId="0" xfId="4" applyFont="1">
      <alignment vertical="center"/>
    </xf>
    <xf numFmtId="0" fontId="16" fillId="0" borderId="0" xfId="4" applyFont="1" applyAlignment="1">
      <alignment vertical="center" wrapText="1"/>
    </xf>
    <xf numFmtId="0" fontId="16" fillId="0" borderId="0" xfId="4" applyFont="1" applyAlignment="1" applyProtection="1">
      <alignment vertical="center" wrapText="1"/>
      <protection locked="0"/>
    </xf>
    <xf numFmtId="0" fontId="5" fillId="0" borderId="0" xfId="4" applyFont="1" applyAlignment="1">
      <alignment vertical="center" wrapText="1"/>
    </xf>
    <xf numFmtId="0" fontId="20" fillId="0" borderId="0" xfId="4" applyFont="1" applyAlignment="1">
      <alignment horizontal="center"/>
    </xf>
    <xf numFmtId="0" fontId="13" fillId="0" borderId="0" xfId="4" applyFont="1">
      <alignment vertical="center"/>
    </xf>
    <xf numFmtId="0" fontId="13" fillId="0" borderId="0" xfId="4" applyFont="1" applyAlignment="1">
      <alignment horizontal="center" vertical="center" wrapText="1"/>
    </xf>
    <xf numFmtId="0" fontId="13" fillId="0" borderId="0" xfId="4" applyFont="1" applyAlignment="1" applyProtection="1">
      <alignment horizontal="center" vertical="center" wrapText="1"/>
      <protection locked="0"/>
    </xf>
    <xf numFmtId="0" fontId="2" fillId="0" borderId="0" xfId="4" applyFont="1" applyAlignment="1">
      <alignment vertical="center" wrapText="1"/>
    </xf>
    <xf numFmtId="0" fontId="13" fillId="0" borderId="0" xfId="4" applyFont="1" applyAlignment="1">
      <alignment vertical="center" wrapText="1"/>
    </xf>
    <xf numFmtId="0" fontId="6" fillId="0" borderId="0" xfId="4" applyFont="1" applyAlignment="1">
      <alignment horizontal="left"/>
    </xf>
    <xf numFmtId="0" fontId="19" fillId="0" borderId="0" xfId="4" applyFont="1" applyAlignment="1">
      <alignment vertical="center" wrapText="1"/>
    </xf>
    <xf numFmtId="0" fontId="17" fillId="0" borderId="0" xfId="4" applyFont="1" applyAlignment="1"/>
    <xf numFmtId="0" fontId="13" fillId="2" borderId="0" xfId="4" applyFont="1" applyFill="1" applyAlignment="1" applyProtection="1">
      <alignment horizontal="center" vertical="center" wrapText="1"/>
      <protection locked="0"/>
    </xf>
    <xf numFmtId="0" fontId="2" fillId="3" borderId="2" xfId="4" applyFont="1" applyFill="1" applyBorder="1" applyAlignment="1">
      <alignment horizontal="center" vertical="center" wrapText="1"/>
    </xf>
    <xf numFmtId="0" fontId="13" fillId="3" borderId="3" xfId="4" applyFont="1" applyFill="1" applyBorder="1" applyAlignment="1">
      <alignment horizontal="centerContinuous" vertical="center" wrapText="1"/>
    </xf>
    <xf numFmtId="0" fontId="13" fillId="3" borderId="4" xfId="4" applyFont="1" applyFill="1" applyBorder="1" applyAlignment="1">
      <alignment horizontal="centerContinuous" vertical="center"/>
    </xf>
    <xf numFmtId="0" fontId="13" fillId="3" borderId="5" xfId="4" applyFont="1" applyFill="1" applyBorder="1" applyAlignment="1">
      <alignment horizontal="center" vertical="center" wrapText="1"/>
    </xf>
    <xf numFmtId="0" fontId="13" fillId="3" borderId="6" xfId="4" applyFont="1" applyFill="1" applyBorder="1" applyAlignment="1" applyProtection="1">
      <alignment horizontal="center" vertical="center" wrapText="1"/>
      <protection locked="0"/>
    </xf>
    <xf numFmtId="0" fontId="2" fillId="3" borderId="89" xfId="4" applyFont="1" applyFill="1" applyBorder="1" applyAlignment="1">
      <alignment horizontal="center" vertical="center" wrapText="1"/>
    </xf>
    <xf numFmtId="0" fontId="2" fillId="0" borderId="7" xfId="4" applyFont="1" applyBorder="1" applyAlignment="1">
      <alignment horizontal="center" vertical="center" wrapText="1"/>
    </xf>
    <xf numFmtId="0" fontId="13" fillId="0" borderId="8" xfId="4" applyFont="1" applyBorder="1" applyAlignment="1">
      <alignment vertical="top" wrapText="1"/>
    </xf>
    <xf numFmtId="0" fontId="13" fillId="0" borderId="9" xfId="4" applyFont="1" applyBorder="1" applyAlignment="1">
      <alignment horizontal="left" vertical="center"/>
    </xf>
    <xf numFmtId="0" fontId="13" fillId="0" borderId="4" xfId="4" applyFont="1" applyBorder="1" applyAlignment="1">
      <alignment horizontal="centerContinuous" vertical="center"/>
    </xf>
    <xf numFmtId="0" fontId="13" fillId="0" borderId="4" xfId="4" applyFont="1" applyBorder="1" applyAlignment="1">
      <alignment horizontal="centerContinuous" vertical="center" wrapText="1"/>
    </xf>
    <xf numFmtId="0" fontId="13" fillId="0" borderId="5" xfId="4" applyFont="1" applyBorder="1" applyAlignment="1">
      <alignment horizontal="center" vertical="center" wrapText="1"/>
    </xf>
    <xf numFmtId="0" fontId="13" fillId="2" borderId="6" xfId="4" applyFont="1" applyFill="1" applyBorder="1" applyAlignment="1" applyProtection="1">
      <alignment horizontal="center" vertical="center" wrapText="1"/>
      <protection locked="0"/>
    </xf>
    <xf numFmtId="0" fontId="7" fillId="0" borderId="89" xfId="4" applyFont="1" applyBorder="1" applyAlignment="1">
      <alignment horizontal="left" vertical="center" wrapText="1"/>
    </xf>
    <xf numFmtId="0" fontId="13" fillId="0" borderId="10" xfId="4" applyFont="1" applyBorder="1" applyAlignment="1">
      <alignment vertical="top" wrapText="1"/>
    </xf>
    <xf numFmtId="0" fontId="13" fillId="0" borderId="0" xfId="4" applyFont="1" applyAlignment="1">
      <alignment vertical="top"/>
    </xf>
    <xf numFmtId="0" fontId="13" fillId="0" borderId="11" xfId="4" applyFont="1" applyBorder="1" applyAlignment="1">
      <alignment vertical="top"/>
    </xf>
    <xf numFmtId="0" fontId="13" fillId="0" borderId="12" xfId="4" applyFont="1" applyBorder="1" applyAlignment="1">
      <alignment vertical="center" wrapText="1"/>
    </xf>
    <xf numFmtId="0" fontId="13" fillId="0" borderId="13" xfId="4" applyFont="1" applyBorder="1" applyAlignment="1">
      <alignment vertical="center" wrapText="1"/>
    </xf>
    <xf numFmtId="0" fontId="13" fillId="0" borderId="14" xfId="4" applyFont="1" applyBorder="1" applyAlignment="1">
      <alignment horizontal="center" vertical="center" wrapText="1"/>
    </xf>
    <xf numFmtId="0" fontId="13" fillId="2" borderId="15" xfId="4" applyFont="1" applyFill="1" applyBorder="1" applyAlignment="1" applyProtection="1">
      <alignment horizontal="center" vertical="center" wrapText="1"/>
      <protection locked="0"/>
    </xf>
    <xf numFmtId="0" fontId="7" fillId="0" borderId="90" xfId="4" applyFont="1" applyBorder="1" applyAlignment="1">
      <alignment horizontal="left" vertical="center" wrapText="1"/>
    </xf>
    <xf numFmtId="0" fontId="13" fillId="2" borderId="1" xfId="4" applyFont="1" applyFill="1" applyBorder="1" applyAlignment="1" applyProtection="1">
      <alignment horizontal="center" vertical="center" wrapText="1"/>
      <protection locked="0"/>
    </xf>
    <xf numFmtId="176" fontId="13" fillId="2" borderId="1" xfId="4" applyNumberFormat="1" applyFont="1" applyFill="1" applyBorder="1" applyAlignment="1" applyProtection="1">
      <alignment horizontal="center" vertical="center" wrapText="1"/>
      <protection locked="0"/>
    </xf>
    <xf numFmtId="0" fontId="13" fillId="0" borderId="16" xfId="4" applyFont="1" applyBorder="1" applyAlignment="1">
      <alignment vertical="center" wrapText="1"/>
    </xf>
    <xf numFmtId="0" fontId="13" fillId="0" borderId="17" xfId="4" applyFont="1" applyBorder="1" applyAlignment="1">
      <alignment vertical="center" wrapText="1"/>
    </xf>
    <xf numFmtId="0" fontId="13" fillId="0" borderId="18" xfId="4" applyFont="1" applyBorder="1" applyAlignment="1">
      <alignment horizontal="center" vertical="center" wrapText="1"/>
    </xf>
    <xf numFmtId="49" fontId="13" fillId="2" borderId="19" xfId="4" applyNumberFormat="1" applyFont="1" applyFill="1" applyBorder="1" applyAlignment="1" applyProtection="1">
      <alignment horizontal="center" vertical="center" wrapText="1"/>
      <protection locked="0"/>
    </xf>
    <xf numFmtId="0" fontId="7" fillId="0" borderId="91" xfId="4" applyFont="1" applyBorder="1" applyAlignment="1">
      <alignment horizontal="left" vertical="center" wrapText="1"/>
    </xf>
    <xf numFmtId="0" fontId="13" fillId="0" borderId="20" xfId="4" applyFont="1" applyBorder="1" applyAlignment="1">
      <alignment vertical="top"/>
    </xf>
    <xf numFmtId="0" fontId="13" fillId="0" borderId="21" xfId="4" applyFont="1" applyBorder="1" applyAlignment="1">
      <alignment vertical="top"/>
    </xf>
    <xf numFmtId="0" fontId="13" fillId="0" borderId="10" xfId="4" applyFont="1" applyBorder="1" applyAlignment="1">
      <alignment vertical="center" wrapText="1"/>
    </xf>
    <xf numFmtId="0" fontId="13" fillId="0" borderId="22" xfId="4" applyFont="1" applyBorder="1" applyAlignment="1">
      <alignment horizontal="center" vertical="center" wrapText="1"/>
    </xf>
    <xf numFmtId="0" fontId="13" fillId="2" borderId="82" xfId="4" applyFont="1" applyFill="1" applyBorder="1" applyAlignment="1" applyProtection="1">
      <alignment horizontal="center" vertical="center" wrapText="1"/>
      <protection locked="0"/>
    </xf>
    <xf numFmtId="0" fontId="13" fillId="0" borderId="9" xfId="4" applyFont="1" applyBorder="1" applyAlignment="1">
      <alignment vertical="top"/>
    </xf>
    <xf numFmtId="0" fontId="13" fillId="0" borderId="4" xfId="4" applyFont="1" applyBorder="1" applyAlignment="1">
      <alignment vertical="center" wrapText="1"/>
    </xf>
    <xf numFmtId="0" fontId="13" fillId="0" borderId="23" xfId="4" applyFont="1" applyBorder="1" applyAlignment="1">
      <alignment vertical="center" wrapText="1"/>
    </xf>
    <xf numFmtId="0" fontId="13" fillId="2" borderId="53" xfId="4" applyFont="1" applyFill="1" applyBorder="1" applyAlignment="1" applyProtection="1">
      <alignment horizontal="center" vertical="center" wrapText="1"/>
      <protection locked="0"/>
    </xf>
    <xf numFmtId="0" fontId="13" fillId="0" borderId="24" xfId="4" applyFont="1" applyBorder="1" applyAlignment="1">
      <alignment vertical="top"/>
    </xf>
    <xf numFmtId="0" fontId="13" fillId="0" borderId="25" xfId="4" applyFont="1" applyBorder="1" applyAlignment="1">
      <alignment vertical="center" wrapText="1"/>
    </xf>
    <xf numFmtId="0" fontId="13" fillId="0" borderId="26" xfId="4" applyFont="1" applyBorder="1" applyAlignment="1">
      <alignment vertical="center" wrapText="1"/>
    </xf>
    <xf numFmtId="0" fontId="13" fillId="0" borderId="27" xfId="4" applyFont="1" applyBorder="1" applyAlignment="1">
      <alignment horizontal="center" vertical="center" wrapText="1"/>
    </xf>
    <xf numFmtId="0" fontId="13" fillId="2" borderId="28" xfId="4" applyFont="1" applyFill="1" applyBorder="1" applyAlignment="1" applyProtection="1">
      <alignment horizontal="center" vertical="center" wrapText="1"/>
      <protection locked="0"/>
    </xf>
    <xf numFmtId="0" fontId="13" fillId="0" borderId="18" xfId="4" applyFont="1" applyBorder="1" applyAlignment="1">
      <alignment vertical="top"/>
    </xf>
    <xf numFmtId="0" fontId="13" fillId="0" borderId="29" xfId="4" applyFont="1" applyBorder="1" applyAlignment="1">
      <alignment horizontal="center" vertical="center" wrapText="1"/>
    </xf>
    <xf numFmtId="49" fontId="13" fillId="2" borderId="1" xfId="4" applyNumberFormat="1" applyFont="1" applyFill="1" applyBorder="1" applyAlignment="1" applyProtection="1">
      <alignment horizontal="center" vertical="center" wrapText="1"/>
      <protection locked="0"/>
    </xf>
    <xf numFmtId="0" fontId="13" fillId="0" borderId="30" xfId="4" applyFont="1" applyBorder="1" applyAlignment="1">
      <alignment vertical="top"/>
    </xf>
    <xf numFmtId="0" fontId="13" fillId="0" borderId="20" xfId="4" applyFont="1" applyBorder="1" applyAlignment="1">
      <alignment vertical="center" wrapText="1"/>
    </xf>
    <xf numFmtId="0" fontId="13" fillId="0" borderId="31" xfId="4" applyFont="1" applyBorder="1" applyAlignment="1">
      <alignment vertical="center" wrapText="1"/>
    </xf>
    <xf numFmtId="0" fontId="13" fillId="0" borderId="32" xfId="4" applyFont="1" applyBorder="1" applyAlignment="1">
      <alignment horizontal="center" vertical="center" wrapText="1"/>
    </xf>
    <xf numFmtId="0" fontId="7" fillId="0" borderId="92" xfId="4" applyFont="1" applyBorder="1" applyAlignment="1">
      <alignment horizontal="left" vertical="center" wrapText="1"/>
    </xf>
    <xf numFmtId="0" fontId="13" fillId="2" borderId="33" xfId="4" applyFont="1" applyFill="1" applyBorder="1" applyAlignment="1" applyProtection="1">
      <alignment horizontal="center" vertical="center" wrapText="1"/>
      <protection locked="0"/>
    </xf>
    <xf numFmtId="185" fontId="13" fillId="2" borderId="1" xfId="4" applyNumberFormat="1" applyFont="1" applyFill="1" applyBorder="1" applyAlignment="1" applyProtection="1">
      <alignment horizontal="center" vertical="center" wrapText="1"/>
      <protection locked="0"/>
    </xf>
    <xf numFmtId="0" fontId="13" fillId="0" borderId="85" xfId="4" applyFont="1" applyBorder="1" applyAlignment="1">
      <alignment vertical="center" wrapText="1"/>
    </xf>
    <xf numFmtId="0" fontId="13" fillId="0" borderId="84" xfId="4" applyFont="1" applyBorder="1" applyAlignment="1">
      <alignment horizontal="center" vertical="center" wrapText="1"/>
    </xf>
    <xf numFmtId="0" fontId="7" fillId="0" borderId="93" xfId="4" applyFont="1" applyBorder="1" applyAlignment="1">
      <alignment horizontal="left" vertical="center" wrapText="1"/>
    </xf>
    <xf numFmtId="0" fontId="13" fillId="0" borderId="0" xfId="4" applyFont="1" applyAlignment="1">
      <alignment vertical="top" wrapText="1"/>
    </xf>
    <xf numFmtId="0" fontId="13" fillId="0" borderId="34" xfId="4" applyFont="1" applyBorder="1" applyAlignment="1">
      <alignment vertical="top"/>
    </xf>
    <xf numFmtId="0" fontId="13" fillId="0" borderId="35" xfId="4" applyFont="1" applyBorder="1">
      <alignment vertical="center"/>
    </xf>
    <xf numFmtId="0" fontId="13" fillId="0" borderId="36" xfId="4" applyFont="1" applyBorder="1" applyAlignment="1">
      <alignment vertical="center" wrapText="1"/>
    </xf>
    <xf numFmtId="0" fontId="13" fillId="0" borderId="37" xfId="4" applyFont="1" applyBorder="1" applyAlignment="1">
      <alignment vertical="top"/>
    </xf>
    <xf numFmtId="0" fontId="13" fillId="0" borderId="38" xfId="4" applyFont="1" applyBorder="1">
      <alignment vertical="center"/>
    </xf>
    <xf numFmtId="0" fontId="13" fillId="0" borderId="39" xfId="4" applyFont="1" applyBorder="1" applyAlignment="1">
      <alignment vertical="center" wrapText="1"/>
    </xf>
    <xf numFmtId="0" fontId="13" fillId="2" borderId="19" xfId="4" applyFont="1" applyFill="1" applyBorder="1" applyAlignment="1" applyProtection="1">
      <alignment horizontal="center" vertical="center" wrapText="1"/>
      <protection locked="0"/>
    </xf>
    <xf numFmtId="0" fontId="13" fillId="0" borderId="14" xfId="4" applyFont="1" applyBorder="1" applyAlignment="1">
      <alignment vertical="top"/>
    </xf>
    <xf numFmtId="0" fontId="13" fillId="0" borderId="40" xfId="4" applyFont="1" applyBorder="1">
      <alignment vertical="center"/>
    </xf>
    <xf numFmtId="0" fontId="13" fillId="0" borderId="41" xfId="4" applyFont="1" applyBorder="1" applyAlignment="1">
      <alignment vertical="center" wrapText="1"/>
    </xf>
    <xf numFmtId="0" fontId="13" fillId="0" borderId="42" xfId="4" applyFont="1" applyBorder="1" applyAlignment="1">
      <alignment vertical="top"/>
    </xf>
    <xf numFmtId="0" fontId="13" fillId="0" borderId="20" xfId="4" applyFont="1" applyBorder="1">
      <alignment vertical="center"/>
    </xf>
    <xf numFmtId="0" fontId="2" fillId="2" borderId="33" xfId="4" applyFont="1" applyFill="1" applyBorder="1" applyAlignment="1" applyProtection="1">
      <alignment horizontal="center" vertical="center" wrapText="1"/>
      <protection locked="0"/>
    </xf>
    <xf numFmtId="0" fontId="13" fillId="0" borderId="43" xfId="4" applyFont="1" applyBorder="1" applyAlignment="1">
      <alignment vertical="top"/>
    </xf>
    <xf numFmtId="0" fontId="13" fillId="0" borderId="44" xfId="4" applyFont="1" applyBorder="1" applyAlignment="1">
      <alignment horizontal="center" vertical="center" wrapText="1"/>
    </xf>
    <xf numFmtId="0" fontId="7" fillId="0" borderId="94" xfId="4" applyFont="1" applyBorder="1" applyAlignment="1">
      <alignment horizontal="left" vertical="center" wrapText="1"/>
    </xf>
    <xf numFmtId="0" fontId="13" fillId="0" borderId="45" xfId="4" applyFont="1" applyBorder="1" applyAlignment="1">
      <alignment vertical="top"/>
    </xf>
    <xf numFmtId="0" fontId="13" fillId="0" borderId="46" xfId="4" applyFont="1" applyBorder="1" applyAlignment="1">
      <alignment horizontal="center" vertical="center" wrapText="1"/>
    </xf>
    <xf numFmtId="0" fontId="2" fillId="2" borderId="1" xfId="4" applyFont="1" applyFill="1" applyBorder="1" applyAlignment="1" applyProtection="1">
      <alignment horizontal="center" vertical="center" wrapText="1"/>
      <protection locked="0"/>
    </xf>
    <xf numFmtId="38" fontId="13" fillId="2" borderId="1" xfId="4" applyNumberFormat="1" applyFont="1" applyFill="1" applyBorder="1" applyAlignment="1" applyProtection="1">
      <alignment horizontal="center" vertical="center" wrapText="1"/>
      <protection locked="0"/>
    </xf>
    <xf numFmtId="38" fontId="2" fillId="3" borderId="1" xfId="5" applyFont="1" applyFill="1" applyBorder="1" applyAlignment="1" applyProtection="1">
      <alignment horizontal="center" vertical="center" wrapText="1"/>
      <protection locked="0" hidden="1"/>
    </xf>
    <xf numFmtId="0" fontId="13" fillId="0" borderId="22" xfId="4" applyFont="1" applyBorder="1" applyAlignment="1">
      <alignment vertical="top" wrapText="1"/>
    </xf>
    <xf numFmtId="0" fontId="13" fillId="0" borderId="18" xfId="4" applyFont="1" applyBorder="1" applyAlignment="1">
      <alignment vertical="top" wrapText="1"/>
    </xf>
    <xf numFmtId="0" fontId="13" fillId="0" borderId="19" xfId="4" applyFont="1" applyBorder="1" applyAlignment="1">
      <alignment vertical="top" wrapText="1"/>
    </xf>
    <xf numFmtId="0" fontId="13" fillId="0" borderId="48" xfId="4" applyFont="1" applyBorder="1" applyAlignment="1">
      <alignment vertical="top" wrapText="1"/>
    </xf>
    <xf numFmtId="0" fontId="13" fillId="0" borderId="15" xfId="4" applyFont="1" applyBorder="1" applyAlignment="1">
      <alignment vertical="top" wrapText="1"/>
    </xf>
    <xf numFmtId="0" fontId="13" fillId="0" borderId="22" xfId="4" applyFont="1" applyBorder="1" applyAlignment="1"/>
    <xf numFmtId="0" fontId="13" fillId="0" borderId="41" xfId="4" applyFont="1" applyBorder="1" applyAlignment="1">
      <alignment horizontal="center" vertical="center" wrapText="1"/>
    </xf>
    <xf numFmtId="0" fontId="13" fillId="0" borderId="14" xfId="4" applyFont="1" applyBorder="1" applyAlignment="1"/>
    <xf numFmtId="3" fontId="13" fillId="2" borderId="1" xfId="4" applyNumberFormat="1" applyFont="1" applyFill="1" applyBorder="1" applyAlignment="1" applyProtection="1">
      <alignment horizontal="center" vertical="center" wrapText="1"/>
      <protection locked="0"/>
    </xf>
    <xf numFmtId="0" fontId="13" fillId="0" borderId="18" xfId="4" applyFont="1" applyBorder="1" applyAlignment="1"/>
    <xf numFmtId="49" fontId="2" fillId="2" borderId="1" xfId="4" applyNumberFormat="1" applyFont="1" applyFill="1" applyBorder="1" applyAlignment="1" applyProtection="1">
      <alignment horizontal="center" vertical="center" wrapText="1"/>
      <protection locked="0"/>
    </xf>
    <xf numFmtId="0" fontId="13" fillId="0" borderId="49" xfId="4" applyFont="1" applyBorder="1" applyAlignment="1"/>
    <xf numFmtId="0" fontId="13" fillId="0" borderId="50" xfId="4" applyFont="1" applyBorder="1" applyAlignment="1">
      <alignment vertical="center" wrapText="1"/>
    </xf>
    <xf numFmtId="0" fontId="13" fillId="0" borderId="51" xfId="4" applyFont="1" applyBorder="1" applyAlignment="1">
      <alignment vertical="center" wrapText="1"/>
    </xf>
    <xf numFmtId="0" fontId="13" fillId="0" borderId="52" xfId="4" applyFont="1" applyBorder="1" applyAlignment="1">
      <alignment horizontal="center" vertical="center" wrapText="1"/>
    </xf>
    <xf numFmtId="0" fontId="2" fillId="2" borderId="82" xfId="4" applyFont="1" applyFill="1" applyBorder="1" applyAlignment="1" applyProtection="1">
      <alignment horizontal="center" vertical="center" wrapText="1"/>
      <protection locked="0"/>
    </xf>
    <xf numFmtId="0" fontId="7" fillId="0" borderId="95" xfId="4" applyFont="1" applyBorder="1" applyAlignment="1">
      <alignment horizontal="left" vertical="center" wrapText="1"/>
    </xf>
    <xf numFmtId="0" fontId="13" fillId="0" borderId="11" xfId="4" applyFont="1" applyBorder="1" applyAlignment="1">
      <alignment horizontal="center" vertical="center" wrapText="1"/>
    </xf>
    <xf numFmtId="3" fontId="13" fillId="2" borderId="83" xfId="4" applyNumberFormat="1" applyFont="1" applyFill="1" applyBorder="1" applyAlignment="1" applyProtection="1">
      <alignment horizontal="center" vertical="center" wrapText="1"/>
      <protection locked="0"/>
    </xf>
    <xf numFmtId="0" fontId="7" fillId="0" borderId="96" xfId="4" applyFont="1" applyBorder="1" applyAlignment="1">
      <alignment horizontal="left" vertical="center" wrapText="1"/>
    </xf>
    <xf numFmtId="0" fontId="13" fillId="0" borderId="36" xfId="4" applyFont="1" applyBorder="1" applyAlignment="1">
      <alignment vertical="top"/>
    </xf>
    <xf numFmtId="0" fontId="13" fillId="0" borderId="54" xfId="4" applyFont="1" applyBorder="1" applyAlignment="1">
      <alignment horizontal="center" vertical="center" wrapText="1"/>
    </xf>
    <xf numFmtId="3" fontId="13" fillId="2" borderId="15" xfId="4" applyNumberFormat="1" applyFont="1" applyFill="1" applyBorder="1" applyAlignment="1" applyProtection="1">
      <alignment horizontal="center" vertical="center" wrapText="1"/>
      <protection locked="0"/>
    </xf>
    <xf numFmtId="0" fontId="7" fillId="0" borderId="97" xfId="4" applyFont="1" applyBorder="1" applyAlignment="1">
      <alignment horizontal="left" vertical="center" wrapText="1"/>
    </xf>
    <xf numFmtId="0" fontId="13" fillId="0" borderId="19" xfId="4" applyFont="1" applyBorder="1" applyAlignment="1">
      <alignment vertical="top"/>
    </xf>
    <xf numFmtId="0" fontId="13" fillId="0" borderId="48" xfId="4" applyFont="1" applyBorder="1" applyAlignment="1">
      <alignment vertical="top"/>
    </xf>
    <xf numFmtId="0" fontId="13" fillId="0" borderId="15" xfId="4" applyFont="1" applyBorder="1" applyAlignment="1">
      <alignment vertical="top"/>
    </xf>
    <xf numFmtId="49" fontId="13" fillId="2" borderId="39" xfId="4" applyNumberFormat="1" applyFont="1" applyFill="1" applyBorder="1" applyAlignment="1" applyProtection="1">
      <alignment horizontal="center" vertical="center"/>
      <protection locked="0"/>
    </xf>
    <xf numFmtId="0" fontId="13" fillId="0" borderId="53" xfId="4" applyFont="1" applyBorder="1" applyAlignment="1">
      <alignment vertical="top"/>
    </xf>
    <xf numFmtId="0" fontId="13" fillId="0" borderId="55" xfId="4" applyFont="1" applyBorder="1" applyAlignment="1">
      <alignment vertical="center" wrapText="1"/>
    </xf>
    <xf numFmtId="0" fontId="13" fillId="0" borderId="56" xfId="4" applyFont="1" applyBorder="1" applyAlignment="1">
      <alignment vertical="center" wrapText="1"/>
    </xf>
    <xf numFmtId="0" fontId="13" fillId="0" borderId="78" xfId="4" applyFont="1" applyBorder="1" applyAlignment="1">
      <alignment horizontal="center" vertical="center" wrapText="1"/>
    </xf>
    <xf numFmtId="0" fontId="13" fillId="0" borderId="12" xfId="4" applyFont="1" applyBorder="1" applyAlignment="1">
      <alignment vertical="top"/>
    </xf>
    <xf numFmtId="38" fontId="2" fillId="2" borderId="28" xfId="5" applyFont="1" applyFill="1" applyBorder="1" applyAlignment="1" applyProtection="1">
      <alignment horizontal="center" vertical="center" wrapText="1"/>
      <protection locked="0"/>
    </xf>
    <xf numFmtId="0" fontId="13" fillId="0" borderId="57" xfId="4" applyFont="1" applyBorder="1" applyAlignment="1">
      <alignment vertical="top"/>
    </xf>
    <xf numFmtId="0" fontId="13" fillId="0" borderId="57" xfId="4" applyFont="1" applyBorder="1" applyAlignment="1">
      <alignment vertical="top" wrapText="1"/>
    </xf>
    <xf numFmtId="0" fontId="13" fillId="0" borderId="58" xfId="4" applyFont="1" applyBorder="1" applyAlignment="1">
      <alignment vertical="top" wrapText="1"/>
    </xf>
    <xf numFmtId="0" fontId="13" fillId="0" borderId="59" xfId="4" applyFont="1" applyBorder="1" applyAlignment="1">
      <alignment vertical="top"/>
    </xf>
    <xf numFmtId="0" fontId="13" fillId="0" borderId="16" xfId="4" applyFont="1" applyBorder="1" applyAlignment="1">
      <alignment vertical="top" wrapText="1"/>
    </xf>
    <xf numFmtId="0" fontId="13" fillId="0" borderId="17" xfId="4" applyFont="1" applyBorder="1" applyAlignment="1">
      <alignment vertical="top" wrapText="1"/>
    </xf>
    <xf numFmtId="0" fontId="13" fillId="0" borderId="60" xfId="4" applyFont="1" applyBorder="1" applyAlignment="1">
      <alignment vertical="center" wrapText="1"/>
    </xf>
    <xf numFmtId="0" fontId="13" fillId="0" borderId="61" xfId="4" applyFont="1" applyBorder="1" applyAlignment="1">
      <alignment vertical="center" wrapText="1"/>
    </xf>
    <xf numFmtId="184" fontId="2" fillId="2" borderId="1" xfId="4" applyNumberFormat="1" applyFont="1" applyFill="1" applyBorder="1" applyAlignment="1" applyProtection="1">
      <alignment horizontal="center" vertical="center" wrapText="1"/>
      <protection locked="0"/>
    </xf>
    <xf numFmtId="0" fontId="13" fillId="0" borderId="45" xfId="4" applyFont="1" applyBorder="1" applyAlignment="1"/>
    <xf numFmtId="0" fontId="13" fillId="0" borderId="41" xfId="4" applyFont="1" applyBorder="1" applyAlignment="1">
      <alignment vertical="top" wrapText="1"/>
    </xf>
    <xf numFmtId="0" fontId="13" fillId="0" borderId="39" xfId="4" applyFont="1" applyBorder="1" applyAlignment="1">
      <alignment vertical="top" wrapText="1"/>
    </xf>
    <xf numFmtId="0" fontId="2" fillId="0" borderId="77" xfId="4" applyFont="1" applyBorder="1" applyAlignment="1">
      <alignment horizontal="center" vertical="center" wrapText="1"/>
    </xf>
    <xf numFmtId="0" fontId="13" fillId="0" borderId="31" xfId="4" applyFont="1" applyBorder="1" applyAlignment="1">
      <alignment vertical="top" wrapText="1"/>
    </xf>
    <xf numFmtId="0" fontId="13" fillId="0" borderId="53" xfId="4" applyFont="1" applyBorder="1">
      <alignment vertical="center"/>
    </xf>
    <xf numFmtId="38" fontId="2" fillId="2" borderId="33" xfId="5" applyFont="1" applyFill="1" applyBorder="1" applyAlignment="1" applyProtection="1">
      <alignment horizontal="center" vertical="center" wrapText="1"/>
      <protection locked="0"/>
    </xf>
    <xf numFmtId="0" fontId="2" fillId="0" borderId="0" xfId="4" applyFont="1" applyAlignment="1">
      <alignment horizontal="center" wrapText="1"/>
    </xf>
    <xf numFmtId="0" fontId="13" fillId="0" borderId="0" xfId="4" applyFont="1" applyAlignment="1">
      <alignment horizontal="center" vertical="center"/>
    </xf>
    <xf numFmtId="0" fontId="2" fillId="0" borderId="0" xfId="4" applyFont="1" applyAlignment="1" applyProtection="1">
      <alignment horizontal="center" wrapText="1"/>
      <protection locked="0"/>
    </xf>
    <xf numFmtId="0" fontId="2" fillId="0" borderId="0" xfId="4" applyFont="1" applyAlignment="1" applyProtection="1">
      <alignment wrapText="1"/>
      <protection locked="0"/>
    </xf>
    <xf numFmtId="0" fontId="2" fillId="0" borderId="0" xfId="4" applyFont="1" applyAlignment="1">
      <alignment horizontal="left"/>
    </xf>
    <xf numFmtId="0" fontId="2" fillId="0" borderId="0" xfId="4" applyFont="1" applyAlignment="1"/>
    <xf numFmtId="0" fontId="2" fillId="0" borderId="0" xfId="4" applyFont="1" applyAlignment="1" applyProtection="1">
      <alignment horizontal="right"/>
      <protection locked="0"/>
    </xf>
    <xf numFmtId="0" fontId="10" fillId="0" borderId="0" xfId="4" applyFont="1" applyAlignment="1"/>
    <xf numFmtId="0" fontId="13" fillId="3" borderId="35" xfId="4" applyFont="1" applyFill="1" applyBorder="1" applyAlignment="1">
      <alignment horizontal="left"/>
    </xf>
    <xf numFmtId="0" fontId="13" fillId="3" borderId="36" xfId="4" applyFont="1" applyFill="1" applyBorder="1" applyAlignment="1">
      <alignment horizontal="left"/>
    </xf>
    <xf numFmtId="0" fontId="2" fillId="3" borderId="26" xfId="4" applyFont="1" applyFill="1" applyBorder="1" applyAlignment="1">
      <alignment horizontal="left"/>
    </xf>
    <xf numFmtId="0" fontId="2" fillId="0" borderId="26" xfId="4" applyFont="1" applyBorder="1" applyAlignment="1" applyProtection="1">
      <alignment horizontal="center" vertical="top"/>
      <protection hidden="1"/>
    </xf>
    <xf numFmtId="0" fontId="13" fillId="3" borderId="40" xfId="4" applyFont="1" applyFill="1" applyBorder="1" applyAlignment="1">
      <alignment horizontal="left"/>
    </xf>
    <xf numFmtId="0" fontId="13" fillId="3" borderId="41" xfId="4" applyFont="1" applyFill="1" applyBorder="1" applyAlignment="1">
      <alignment horizontal="left"/>
    </xf>
    <xf numFmtId="0" fontId="2" fillId="3" borderId="17" xfId="4" applyFont="1" applyFill="1" applyBorder="1" applyAlignment="1">
      <alignment horizontal="left"/>
    </xf>
    <xf numFmtId="0" fontId="13" fillId="3" borderId="47" xfId="4" applyFont="1" applyFill="1" applyBorder="1" applyAlignment="1">
      <alignment horizontal="left"/>
    </xf>
    <xf numFmtId="0" fontId="13" fillId="3" borderId="69" xfId="4" applyFont="1" applyFill="1" applyBorder="1" applyAlignment="1">
      <alignment horizontal="left"/>
    </xf>
    <xf numFmtId="0" fontId="2" fillId="3" borderId="58" xfId="4" applyFont="1" applyFill="1" applyBorder="1" applyAlignment="1">
      <alignment horizontal="left"/>
    </xf>
    <xf numFmtId="0" fontId="13" fillId="3" borderId="68" xfId="4" applyFont="1" applyFill="1" applyBorder="1" applyAlignment="1">
      <alignment horizontal="left"/>
    </xf>
    <xf numFmtId="0" fontId="13" fillId="3" borderId="55" xfId="4" applyFont="1" applyFill="1" applyBorder="1" applyAlignment="1">
      <alignment horizontal="left"/>
    </xf>
    <xf numFmtId="0" fontId="2" fillId="3" borderId="56" xfId="4" applyFont="1" applyFill="1" applyBorder="1" applyAlignment="1">
      <alignment horizontal="left"/>
    </xf>
    <xf numFmtId="0" fontId="2" fillId="0" borderId="86" xfId="4" applyFont="1" applyBorder="1" applyAlignment="1" applyProtection="1">
      <alignment horizontal="center" vertical="top"/>
      <protection hidden="1"/>
    </xf>
    <xf numFmtId="0" fontId="13" fillId="0" borderId="0" xfId="4" applyFont="1" applyAlignment="1"/>
    <xf numFmtId="0" fontId="14" fillId="0" borderId="0" xfId="4" applyFont="1" applyAlignment="1"/>
    <xf numFmtId="0" fontId="13" fillId="3" borderId="43" xfId="4" applyFont="1" applyFill="1" applyBorder="1" applyAlignment="1"/>
    <xf numFmtId="0" fontId="13" fillId="3" borderId="3" xfId="4" applyFont="1" applyFill="1" applyBorder="1" applyAlignment="1"/>
    <xf numFmtId="0" fontId="2" fillId="3" borderId="8" xfId="4" applyFont="1" applyFill="1" applyBorder="1" applyAlignment="1"/>
    <xf numFmtId="0" fontId="2" fillId="0" borderId="8" xfId="4" applyFont="1" applyBorder="1" applyAlignment="1" applyProtection="1">
      <alignment horizontal="center" vertical="top"/>
      <protection hidden="1"/>
    </xf>
    <xf numFmtId="0" fontId="13" fillId="3" borderId="62" xfId="4" applyFont="1" applyFill="1" applyBorder="1" applyAlignment="1"/>
    <xf numFmtId="0" fontId="13" fillId="3" borderId="36" xfId="4" applyFont="1" applyFill="1" applyBorder="1" applyAlignment="1"/>
    <xf numFmtId="0" fontId="2" fillId="3" borderId="26" xfId="4" applyFont="1" applyFill="1" applyBorder="1" applyAlignment="1"/>
    <xf numFmtId="0" fontId="13" fillId="3" borderId="45" xfId="4" applyFont="1" applyFill="1" applyBorder="1" applyAlignment="1"/>
    <xf numFmtId="0" fontId="13" fillId="3" borderId="11" xfId="4" applyFont="1" applyFill="1" applyBorder="1" applyAlignment="1"/>
    <xf numFmtId="0" fontId="13" fillId="3" borderId="41" xfId="4" applyFont="1" applyFill="1" applyBorder="1" applyAlignment="1"/>
    <xf numFmtId="0" fontId="2" fillId="3" borderId="17" xfId="4" applyFont="1" applyFill="1" applyBorder="1" applyAlignment="1"/>
    <xf numFmtId="0" fontId="2" fillId="0" borderId="17" xfId="4" applyFont="1" applyBorder="1" applyAlignment="1" applyProtection="1">
      <alignment horizontal="center" vertical="top"/>
      <protection hidden="1"/>
    </xf>
    <xf numFmtId="176" fontId="2" fillId="0" borderId="17" xfId="4" applyNumberFormat="1" applyFont="1" applyBorder="1" applyAlignment="1" applyProtection="1">
      <alignment horizontal="center" vertical="top"/>
      <protection hidden="1"/>
    </xf>
    <xf numFmtId="177" fontId="2" fillId="0" borderId="17" xfId="4" applyNumberFormat="1" applyFont="1" applyBorder="1" applyAlignment="1" applyProtection="1">
      <alignment horizontal="center" vertical="top"/>
      <protection hidden="1"/>
    </xf>
    <xf numFmtId="0" fontId="13" fillId="3" borderId="63" xfId="4" applyFont="1" applyFill="1" applyBorder="1" applyAlignment="1"/>
    <xf numFmtId="0" fontId="13" fillId="3" borderId="21" xfId="4" applyFont="1" applyFill="1" applyBorder="1" applyAlignment="1"/>
    <xf numFmtId="0" fontId="13" fillId="3" borderId="55" xfId="4" applyFont="1" applyFill="1" applyBorder="1" applyAlignment="1"/>
    <xf numFmtId="0" fontId="2" fillId="3" borderId="56" xfId="4" applyFont="1" applyFill="1" applyBorder="1" applyAlignment="1"/>
    <xf numFmtId="177" fontId="2" fillId="0" borderId="31" xfId="4" applyNumberFormat="1" applyFont="1" applyBorder="1" applyAlignment="1" applyProtection="1">
      <alignment horizontal="center" vertical="top"/>
      <protection hidden="1"/>
    </xf>
    <xf numFmtId="0" fontId="13" fillId="3" borderId="39" xfId="4" applyFont="1" applyFill="1" applyBorder="1" applyAlignment="1"/>
    <xf numFmtId="0" fontId="2" fillId="3" borderId="13" xfId="4" applyFont="1" applyFill="1" applyBorder="1" applyAlignment="1"/>
    <xf numFmtId="0" fontId="2" fillId="0" borderId="13" xfId="4" applyFont="1" applyBorder="1" applyAlignment="1" applyProtection="1">
      <alignment horizontal="center" vertical="top"/>
      <protection hidden="1"/>
    </xf>
    <xf numFmtId="177" fontId="2" fillId="0" borderId="13" xfId="4" applyNumberFormat="1" applyFont="1" applyBorder="1" applyAlignment="1" applyProtection="1">
      <alignment horizontal="center" vertical="top"/>
      <protection hidden="1"/>
    </xf>
    <xf numFmtId="0" fontId="2" fillId="0" borderId="58" xfId="4" applyFont="1" applyBorder="1" applyAlignment="1" applyProtection="1">
      <alignment horizontal="center" vertical="top"/>
      <protection hidden="1"/>
    </xf>
    <xf numFmtId="0" fontId="13" fillId="3" borderId="25" xfId="4" applyFont="1" applyFill="1" applyBorder="1" applyAlignment="1"/>
    <xf numFmtId="0" fontId="13" fillId="3" borderId="26" xfId="4" applyFont="1" applyFill="1" applyBorder="1" applyAlignment="1"/>
    <xf numFmtId="178" fontId="2" fillId="0" borderId="26" xfId="4" applyNumberFormat="1" applyFont="1" applyBorder="1" applyAlignment="1" applyProtection="1">
      <alignment horizontal="center" vertical="top"/>
      <protection hidden="1"/>
    </xf>
    <xf numFmtId="0" fontId="13" fillId="3" borderId="16" xfId="4" applyFont="1" applyFill="1" applyBorder="1" applyAlignment="1"/>
    <xf numFmtId="0" fontId="13" fillId="3" borderId="17" xfId="4" applyFont="1" applyFill="1" applyBorder="1" applyAlignment="1"/>
    <xf numFmtId="178" fontId="2" fillId="0" borderId="17" xfId="4" applyNumberFormat="1" applyFont="1" applyBorder="1" applyAlignment="1" applyProtection="1">
      <alignment horizontal="center" vertical="top"/>
      <protection hidden="1"/>
    </xf>
    <xf numFmtId="0" fontId="13" fillId="3" borderId="57" xfId="4" applyFont="1" applyFill="1" applyBorder="1" applyAlignment="1"/>
    <xf numFmtId="0" fontId="13" fillId="3" borderId="58" xfId="4" applyFont="1" applyFill="1" applyBorder="1" applyAlignment="1"/>
    <xf numFmtId="0" fontId="13" fillId="3" borderId="71" xfId="4" applyFont="1" applyFill="1" applyBorder="1" applyAlignment="1"/>
    <xf numFmtId="0" fontId="13" fillId="3" borderId="56" xfId="4" applyFont="1" applyFill="1" applyBorder="1" applyAlignment="1"/>
    <xf numFmtId="178" fontId="2" fillId="0" borderId="87" xfId="4" applyNumberFormat="1" applyFont="1" applyBorder="1" applyAlignment="1" applyProtection="1">
      <alignment horizontal="center" vertical="top"/>
      <protection hidden="1"/>
    </xf>
    <xf numFmtId="0" fontId="13" fillId="3" borderId="12" xfId="4" applyFont="1" applyFill="1" applyBorder="1" applyAlignment="1"/>
    <xf numFmtId="0" fontId="13" fillId="3" borderId="13" xfId="4" applyFont="1" applyFill="1" applyBorder="1" applyAlignment="1"/>
    <xf numFmtId="181" fontId="2" fillId="0" borderId="17" xfId="4" applyNumberFormat="1" applyFont="1" applyBorder="1" applyAlignment="1" applyProtection="1">
      <alignment horizontal="center" vertical="top"/>
      <protection hidden="1"/>
    </xf>
    <xf numFmtId="181" fontId="2" fillId="0" borderId="56" xfId="4" applyNumberFormat="1" applyFont="1" applyBorder="1" applyAlignment="1" applyProtection="1">
      <alignment horizontal="center" vertical="top"/>
      <protection hidden="1"/>
    </xf>
    <xf numFmtId="0" fontId="2" fillId="3" borderId="45" xfId="4" applyFont="1" applyFill="1" applyBorder="1" applyAlignment="1"/>
    <xf numFmtId="0" fontId="2" fillId="3" borderId="11" xfId="4" applyFont="1" applyFill="1" applyBorder="1" applyAlignment="1"/>
    <xf numFmtId="0" fontId="2" fillId="3" borderId="63" xfId="4" applyFont="1" applyFill="1" applyBorder="1" applyAlignment="1"/>
    <xf numFmtId="0" fontId="2" fillId="3" borderId="21" xfId="4" applyFont="1" applyFill="1" applyBorder="1" applyAlignment="1"/>
    <xf numFmtId="0" fontId="2" fillId="0" borderId="0" xfId="4" applyFont="1" applyAlignment="1">
      <alignment horizontal="left" vertical="top" wrapText="1"/>
    </xf>
    <xf numFmtId="0" fontId="2" fillId="0" borderId="0" xfId="4" applyFont="1" applyAlignment="1">
      <alignment horizontal="right" vertical="top" wrapText="1"/>
    </xf>
    <xf numFmtId="0" fontId="2" fillId="3" borderId="9" xfId="4" applyFont="1" applyFill="1" applyBorder="1" applyAlignment="1">
      <alignment horizontal="left" vertical="top" wrapText="1"/>
    </xf>
    <xf numFmtId="0" fontId="2" fillId="3" borderId="4" xfId="4" applyFont="1" applyFill="1" applyBorder="1" applyAlignment="1">
      <alignment horizontal="left" vertical="top" wrapText="1"/>
    </xf>
    <xf numFmtId="0" fontId="2" fillId="3" borderId="23" xfId="4" applyFont="1" applyFill="1" applyBorder="1" applyAlignment="1">
      <alignment horizontal="left" vertical="top" wrapText="1"/>
    </xf>
    <xf numFmtId="0" fontId="2" fillId="3" borderId="38" xfId="4" applyFont="1" applyFill="1" applyBorder="1" applyAlignment="1">
      <alignment horizontal="left" vertical="top" wrapText="1"/>
    </xf>
    <xf numFmtId="0" fontId="2" fillId="3" borderId="63" xfId="4" applyFont="1" applyFill="1" applyBorder="1" applyAlignment="1">
      <alignment horizontal="left" vertical="top" wrapText="1"/>
    </xf>
    <xf numFmtId="0" fontId="2" fillId="3" borderId="20" xfId="4" applyFont="1" applyFill="1" applyBorder="1" applyAlignment="1">
      <alignment horizontal="left" vertical="top" wrapText="1"/>
    </xf>
    <xf numFmtId="0" fontId="2" fillId="3" borderId="31" xfId="4" applyFont="1" applyFill="1" applyBorder="1" applyAlignment="1">
      <alignment horizontal="left" vertical="top" wrapText="1"/>
    </xf>
    <xf numFmtId="0" fontId="2" fillId="3" borderId="39" xfId="4" applyFont="1" applyFill="1" applyBorder="1" applyAlignment="1">
      <alignment horizontal="left" vertical="top" wrapText="1"/>
    </xf>
    <xf numFmtId="0" fontId="2" fillId="3" borderId="18" xfId="4" applyFont="1" applyFill="1" applyBorder="1" applyAlignment="1">
      <alignment vertical="top"/>
    </xf>
    <xf numFmtId="0" fontId="2" fillId="3" borderId="13" xfId="4" applyFont="1" applyFill="1" applyBorder="1" applyAlignment="1">
      <alignment vertical="center" wrapText="1"/>
    </xf>
    <xf numFmtId="0" fontId="2" fillId="0" borderId="26" xfId="4" applyFont="1" applyBorder="1" applyAlignment="1" applyProtection="1">
      <alignment horizontal="center" vertical="center" wrapText="1"/>
      <protection hidden="1"/>
    </xf>
    <xf numFmtId="0" fontId="2" fillId="3" borderId="17" xfId="4" applyFont="1" applyFill="1" applyBorder="1" applyAlignment="1">
      <alignment vertical="center" wrapText="1"/>
    </xf>
    <xf numFmtId="177" fontId="2" fillId="0" borderId="66" xfId="4" applyNumberFormat="1" applyFont="1" applyBorder="1" applyAlignment="1" applyProtection="1">
      <alignment horizontal="center"/>
      <protection hidden="1"/>
    </xf>
    <xf numFmtId="0" fontId="2" fillId="3" borderId="30" xfId="4" applyFont="1" applyFill="1" applyBorder="1" applyAlignment="1">
      <alignment vertical="top"/>
    </xf>
    <xf numFmtId="0" fontId="2" fillId="3" borderId="56" xfId="4" applyFont="1" applyFill="1" applyBorder="1" applyAlignment="1">
      <alignment vertical="center" wrapText="1"/>
    </xf>
    <xf numFmtId="0" fontId="2" fillId="0" borderId="31" xfId="4" applyFont="1" applyBorder="1" applyAlignment="1" applyProtection="1">
      <alignment horizontal="center" vertical="center" wrapText="1"/>
      <protection hidden="1"/>
    </xf>
    <xf numFmtId="0" fontId="2" fillId="0" borderId="13" xfId="4" applyFont="1" applyBorder="1" applyAlignment="1" applyProtection="1">
      <alignment horizontal="center" vertical="center" wrapText="1"/>
      <protection hidden="1"/>
    </xf>
    <xf numFmtId="0" fontId="2" fillId="3" borderId="0" xfId="4" applyFont="1" applyFill="1" applyAlignment="1">
      <alignment horizontal="left" vertical="top" wrapText="1"/>
    </xf>
    <xf numFmtId="0" fontId="2" fillId="3" borderId="58" xfId="4" applyFont="1" applyFill="1" applyBorder="1" applyAlignment="1">
      <alignment vertical="center" wrapText="1"/>
    </xf>
    <xf numFmtId="180" fontId="2" fillId="0" borderId="2" xfId="4" applyNumberFormat="1" applyFont="1" applyBorder="1" applyAlignment="1" applyProtection="1">
      <alignment horizontal="center" vertical="top" wrapText="1"/>
      <protection hidden="1"/>
    </xf>
    <xf numFmtId="0" fontId="2" fillId="3" borderId="37" xfId="4" applyFont="1" applyFill="1" applyBorder="1" applyAlignment="1">
      <alignment horizontal="left" vertical="top" wrapText="1"/>
    </xf>
    <xf numFmtId="0" fontId="2" fillId="3" borderId="35" xfId="4" applyFont="1" applyFill="1" applyBorder="1" applyAlignment="1">
      <alignment horizontal="left" vertical="top" wrapText="1"/>
    </xf>
    <xf numFmtId="0" fontId="2" fillId="3" borderId="36" xfId="4" applyFont="1" applyFill="1" applyBorder="1" applyAlignment="1">
      <alignment horizontal="left" vertical="top" wrapText="1"/>
    </xf>
    <xf numFmtId="180" fontId="2" fillId="0" borderId="34" xfId="4" applyNumberFormat="1" applyFont="1" applyBorder="1" applyAlignment="1" applyProtection="1">
      <alignment horizontal="center" vertical="top" wrapText="1"/>
      <protection hidden="1"/>
    </xf>
    <xf numFmtId="0" fontId="2" fillId="3" borderId="40" xfId="4" applyFont="1" applyFill="1" applyBorder="1" applyAlignment="1">
      <alignment vertical="top" wrapText="1"/>
    </xf>
    <xf numFmtId="180" fontId="2" fillId="0" borderId="66" xfId="4" applyNumberFormat="1" applyFont="1" applyBorder="1" applyAlignment="1" applyProtection="1">
      <alignment horizontal="center" vertical="top" wrapText="1"/>
      <protection hidden="1"/>
    </xf>
    <xf numFmtId="0" fontId="2" fillId="3" borderId="47" xfId="4" applyFont="1" applyFill="1" applyBorder="1" applyAlignment="1">
      <alignment horizontal="left" vertical="top" wrapText="1"/>
    </xf>
    <xf numFmtId="0" fontId="2" fillId="3" borderId="69" xfId="4" applyFont="1" applyFill="1" applyBorder="1" applyAlignment="1">
      <alignment horizontal="left" vertical="top" wrapText="1"/>
    </xf>
    <xf numFmtId="180" fontId="2" fillId="0" borderId="42" xfId="4" applyNumberFormat="1" applyFont="1" applyBorder="1" applyAlignment="1" applyProtection="1">
      <alignment horizontal="center" vertical="top" wrapText="1"/>
      <protection hidden="1"/>
    </xf>
    <xf numFmtId="0" fontId="2" fillId="3" borderId="43" xfId="4" applyFont="1" applyFill="1" applyBorder="1" applyAlignment="1">
      <alignment horizontal="left" vertical="top"/>
    </xf>
    <xf numFmtId="0" fontId="2" fillId="3" borderId="25" xfId="4" applyFont="1" applyFill="1" applyBorder="1" applyAlignment="1">
      <alignment horizontal="left" vertical="top"/>
    </xf>
    <xf numFmtId="0" fontId="2" fillId="3" borderId="45" xfId="4" applyFont="1" applyFill="1" applyBorder="1" applyAlignment="1">
      <alignment horizontal="left" vertical="top"/>
    </xf>
    <xf numFmtId="0" fontId="2" fillId="3" borderId="61" xfId="4" applyFont="1" applyFill="1" applyBorder="1" applyAlignment="1">
      <alignment horizontal="left" vertical="top"/>
    </xf>
    <xf numFmtId="177" fontId="2" fillId="0" borderId="66" xfId="4" applyNumberFormat="1" applyFont="1" applyBorder="1" applyAlignment="1" applyProtection="1">
      <alignment horizontal="center" vertical="top" wrapText="1"/>
      <protection hidden="1"/>
    </xf>
    <xf numFmtId="0" fontId="2" fillId="3" borderId="63" xfId="4" applyFont="1" applyFill="1" applyBorder="1" applyAlignment="1">
      <alignment horizontal="left" vertical="top"/>
    </xf>
    <xf numFmtId="0" fontId="2" fillId="3" borderId="64" xfId="4" applyFont="1" applyFill="1" applyBorder="1" applyAlignment="1">
      <alignment horizontal="left" vertical="top"/>
    </xf>
    <xf numFmtId="0" fontId="2" fillId="3" borderId="12" xfId="4" applyFont="1" applyFill="1" applyBorder="1" applyAlignment="1">
      <alignment horizontal="left" vertical="top"/>
    </xf>
    <xf numFmtId="0" fontId="2" fillId="0" borderId="65" xfId="4" applyFont="1" applyBorder="1" applyAlignment="1" applyProtection="1">
      <alignment horizontal="center" vertical="top" wrapText="1"/>
      <protection hidden="1"/>
    </xf>
    <xf numFmtId="0" fontId="2" fillId="0" borderId="67" xfId="4" applyFont="1" applyBorder="1" applyAlignment="1" applyProtection="1">
      <alignment horizontal="center" vertical="top" wrapText="1"/>
      <protection hidden="1"/>
    </xf>
    <xf numFmtId="0" fontId="2" fillId="0" borderId="0" xfId="4" applyFont="1">
      <alignment vertical="center"/>
    </xf>
    <xf numFmtId="0" fontId="2" fillId="0" borderId="0" xfId="4" applyFont="1" applyAlignment="1">
      <alignment horizontal="center" vertical="center"/>
    </xf>
    <xf numFmtId="0" fontId="2" fillId="0" borderId="0" xfId="4" applyFont="1" applyAlignment="1" applyProtection="1">
      <alignment horizontal="center" vertical="center"/>
      <protection locked="0"/>
    </xf>
    <xf numFmtId="11" fontId="6" fillId="0" borderId="0" xfId="4" applyNumberFormat="1" applyFont="1" applyAlignment="1">
      <alignment horizontal="left" vertical="center"/>
    </xf>
    <xf numFmtId="11" fontId="2" fillId="0" borderId="0" xfId="4" applyNumberFormat="1" applyFont="1">
      <alignment vertical="center"/>
    </xf>
    <xf numFmtId="11" fontId="2" fillId="0" borderId="0" xfId="4" applyNumberFormat="1" applyFont="1" applyAlignment="1">
      <alignment horizontal="center" vertical="center"/>
    </xf>
    <xf numFmtId="11" fontId="2" fillId="0" borderId="0" xfId="4" applyNumberFormat="1" applyFont="1" applyAlignment="1">
      <alignment horizontal="center" vertical="center" wrapText="1"/>
    </xf>
    <xf numFmtId="11" fontId="12" fillId="0" borderId="72" xfId="4" applyNumberFormat="1" applyFont="1" applyBorder="1" applyAlignment="1" applyProtection="1">
      <alignment horizontal="center" vertical="center"/>
      <protection locked="0"/>
    </xf>
    <xf numFmtId="11" fontId="12" fillId="0" borderId="0" xfId="4" applyNumberFormat="1" applyFont="1" applyAlignment="1" applyProtection="1">
      <alignment horizontal="center" vertical="center"/>
      <protection locked="0"/>
    </xf>
    <xf numFmtId="11" fontId="2" fillId="0" borderId="0" xfId="4" applyNumberFormat="1" applyFont="1" applyAlignment="1"/>
    <xf numFmtId="11" fontId="6" fillId="0" borderId="0" xfId="4" applyNumberFormat="1" applyFont="1" applyAlignment="1">
      <alignment horizontal="left"/>
    </xf>
    <xf numFmtId="11" fontId="12" fillId="0" borderId="73" xfId="4" applyNumberFormat="1" applyFont="1" applyBorder="1" applyAlignment="1" applyProtection="1">
      <alignment horizontal="center" vertical="center"/>
      <protection locked="0" hidden="1"/>
    </xf>
    <xf numFmtId="11" fontId="2" fillId="3" borderId="45" xfId="4" applyNumberFormat="1" applyFont="1" applyFill="1" applyBorder="1" applyAlignment="1"/>
    <xf numFmtId="0" fontId="2" fillId="3" borderId="65" xfId="4" applyFont="1" applyFill="1" applyBorder="1" applyAlignment="1">
      <alignment horizontal="center" vertical="center"/>
    </xf>
    <xf numFmtId="11" fontId="2" fillId="3" borderId="39" xfId="4" applyNumberFormat="1" applyFont="1" applyFill="1" applyBorder="1" applyAlignment="1">
      <alignment horizontal="left" vertical="center"/>
    </xf>
    <xf numFmtId="11" fontId="2" fillId="3" borderId="13" xfId="4" applyNumberFormat="1" applyFont="1" applyFill="1" applyBorder="1" applyAlignment="1">
      <alignment horizontal="left" vertical="center"/>
    </xf>
    <xf numFmtId="11" fontId="2" fillId="3" borderId="65" xfId="4" applyNumberFormat="1" applyFont="1" applyFill="1" applyBorder="1" applyAlignment="1">
      <alignment horizontal="center" vertical="center"/>
    </xf>
    <xf numFmtId="11" fontId="2" fillId="0" borderId="65" xfId="4" applyNumberFormat="1" applyFont="1" applyBorder="1" applyAlignment="1" applyProtection="1">
      <alignment horizontal="center" vertical="center"/>
      <protection hidden="1"/>
    </xf>
    <xf numFmtId="11" fontId="2" fillId="0" borderId="65" xfId="4" applyNumberFormat="1" applyFont="1" applyBorder="1" applyAlignment="1" applyProtection="1">
      <alignment horizontal="center" vertical="center"/>
      <protection locked="0"/>
    </xf>
    <xf numFmtId="11" fontId="2" fillId="0" borderId="65" xfId="4" applyNumberFormat="1" applyFont="1" applyBorder="1" applyAlignment="1" applyProtection="1">
      <alignment horizontal="left" vertical="top" wrapText="1"/>
      <protection locked="0"/>
    </xf>
    <xf numFmtId="11" fontId="2" fillId="3" borderId="40" xfId="4" applyNumberFormat="1" applyFont="1" applyFill="1" applyBorder="1" applyAlignment="1">
      <alignment horizontal="left" vertical="center"/>
    </xf>
    <xf numFmtId="11" fontId="2" fillId="3" borderId="17" xfId="4" applyNumberFormat="1" applyFont="1" applyFill="1" applyBorder="1" applyAlignment="1">
      <alignment horizontal="left" vertical="center"/>
    </xf>
    <xf numFmtId="11" fontId="2" fillId="3" borderId="66" xfId="4" applyNumberFormat="1" applyFont="1" applyFill="1" applyBorder="1" applyAlignment="1">
      <alignment horizontal="center" vertical="center"/>
    </xf>
    <xf numFmtId="0" fontId="2" fillId="0" borderId="66" xfId="4" applyFont="1" applyBorder="1" applyAlignment="1" applyProtection="1">
      <alignment horizontal="center" vertical="center"/>
      <protection hidden="1"/>
    </xf>
    <xf numFmtId="11" fontId="2" fillId="0" borderId="66" xfId="4" applyNumberFormat="1" applyFont="1" applyBorder="1" applyAlignment="1" applyProtection="1">
      <alignment horizontal="left" vertical="top" wrapText="1"/>
      <protection locked="0"/>
    </xf>
    <xf numFmtId="0" fontId="2" fillId="3" borderId="38" xfId="4" applyFont="1" applyFill="1" applyBorder="1">
      <alignment vertical="center"/>
    </xf>
    <xf numFmtId="0" fontId="2" fillId="3" borderId="17" xfId="4" applyFont="1" applyFill="1" applyBorder="1" applyAlignment="1">
      <alignment horizontal="left" vertical="center"/>
    </xf>
    <xf numFmtId="0" fontId="2" fillId="3" borderId="66" xfId="4" applyFont="1" applyFill="1" applyBorder="1" applyAlignment="1">
      <alignment horizontal="center" vertical="center"/>
    </xf>
    <xf numFmtId="0" fontId="2" fillId="0" borderId="66" xfId="4" applyFont="1" applyBorder="1" applyAlignment="1" applyProtection="1">
      <alignment horizontal="left" vertical="top" wrapText="1"/>
      <protection locked="0"/>
    </xf>
    <xf numFmtId="0" fontId="2" fillId="3" borderId="41" xfId="4" applyFont="1" applyFill="1" applyBorder="1" applyAlignment="1">
      <alignment horizontal="left" vertical="center"/>
    </xf>
    <xf numFmtId="185" fontId="2" fillId="0" borderId="66" xfId="4" applyNumberFormat="1" applyFont="1" applyBorder="1" applyAlignment="1" applyProtection="1">
      <alignment horizontal="center" vertical="center"/>
      <protection hidden="1"/>
    </xf>
    <xf numFmtId="0" fontId="2" fillId="3" borderId="55" xfId="4" applyFont="1" applyFill="1" applyBorder="1" applyAlignment="1">
      <alignment horizontal="left" vertical="center"/>
    </xf>
    <xf numFmtId="0" fontId="2" fillId="3" borderId="56" xfId="4" applyFont="1" applyFill="1" applyBorder="1" applyAlignment="1">
      <alignment horizontal="left" vertical="center"/>
    </xf>
    <xf numFmtId="0" fontId="2" fillId="3" borderId="67" xfId="4" applyFont="1" applyFill="1" applyBorder="1" applyAlignment="1">
      <alignment horizontal="center" vertical="center"/>
    </xf>
    <xf numFmtId="0" fontId="2" fillId="0" borderId="67" xfId="4" applyFont="1" applyBorder="1" applyAlignment="1" applyProtection="1">
      <alignment horizontal="center" vertical="center"/>
      <protection hidden="1"/>
    </xf>
    <xf numFmtId="11" fontId="2" fillId="0" borderId="76" xfId="4" applyNumberFormat="1" applyFont="1" applyBorder="1" applyAlignment="1" applyProtection="1">
      <alignment horizontal="center" vertical="center"/>
      <protection locked="0"/>
    </xf>
    <xf numFmtId="0" fontId="2" fillId="0" borderId="67" xfId="4" applyFont="1" applyBorder="1" applyAlignment="1" applyProtection="1">
      <alignment horizontal="left" vertical="top" wrapText="1"/>
      <protection locked="0"/>
    </xf>
    <xf numFmtId="0" fontId="2" fillId="3" borderId="34" xfId="4" applyFont="1" applyFill="1" applyBorder="1" applyAlignment="1"/>
    <xf numFmtId="0" fontId="2" fillId="3" borderId="35" xfId="4" applyFont="1" applyFill="1" applyBorder="1">
      <alignment vertical="center"/>
    </xf>
    <xf numFmtId="0" fontId="2" fillId="3" borderId="36" xfId="4" applyFont="1" applyFill="1" applyBorder="1" applyAlignment="1">
      <alignment vertical="center" wrapText="1"/>
    </xf>
    <xf numFmtId="0" fontId="2" fillId="0" borderId="65" xfId="4" applyFont="1" applyBorder="1" applyAlignment="1" applyProtection="1">
      <alignment horizontal="center" vertical="center"/>
      <protection hidden="1"/>
    </xf>
    <xf numFmtId="0" fontId="2" fillId="0" borderId="65" xfId="4" applyFont="1" applyBorder="1" applyAlignment="1" applyProtection="1">
      <alignment horizontal="left" vertical="top" wrapText="1"/>
      <protection locked="0"/>
    </xf>
    <xf numFmtId="0" fontId="2" fillId="3" borderId="37" xfId="4" applyFont="1" applyFill="1" applyBorder="1" applyAlignment="1"/>
    <xf numFmtId="0" fontId="2" fillId="3" borderId="40" xfId="4" applyFont="1" applyFill="1" applyBorder="1">
      <alignment vertical="center"/>
    </xf>
    <xf numFmtId="0" fontId="2" fillId="3" borderId="41" xfId="4" applyFont="1" applyFill="1" applyBorder="1" applyAlignment="1">
      <alignment vertical="center" wrapText="1"/>
    </xf>
    <xf numFmtId="0" fontId="13" fillId="3" borderId="40" xfId="4" applyFont="1" applyFill="1" applyBorder="1" applyAlignment="1"/>
    <xf numFmtId="186" fontId="2" fillId="0" borderId="65" xfId="4" applyNumberFormat="1" applyFont="1" applyBorder="1" applyAlignment="1" applyProtection="1">
      <alignment horizontal="center" vertical="center"/>
      <protection hidden="1"/>
    </xf>
    <xf numFmtId="181" fontId="2" fillId="0" borderId="65" xfId="4" applyNumberFormat="1" applyFont="1" applyBorder="1" applyAlignment="1" applyProtection="1">
      <alignment horizontal="center" vertical="center"/>
      <protection hidden="1"/>
    </xf>
    <xf numFmtId="0" fontId="2" fillId="0" borderId="70" xfId="4" applyFont="1" applyBorder="1" applyAlignment="1" applyProtection="1">
      <alignment horizontal="left" vertical="top" wrapText="1"/>
      <protection locked="0"/>
    </xf>
    <xf numFmtId="0" fontId="2" fillId="0" borderId="65" xfId="4" applyFont="1" applyBorder="1" applyAlignment="1" applyProtection="1">
      <alignment horizontal="center" vertical="center" wrapText="1"/>
      <protection hidden="1"/>
    </xf>
    <xf numFmtId="0" fontId="2" fillId="3" borderId="22" xfId="4" applyFont="1" applyFill="1" applyBorder="1" applyAlignment="1">
      <alignment vertical="top" wrapText="1"/>
    </xf>
    <xf numFmtId="0" fontId="2" fillId="3" borderId="18" xfId="4" applyFont="1" applyFill="1" applyBorder="1" applyAlignment="1">
      <alignment vertical="top" wrapText="1"/>
    </xf>
    <xf numFmtId="0" fontId="2" fillId="3" borderId="39" xfId="4" applyFont="1" applyFill="1" applyBorder="1" applyAlignment="1">
      <alignment vertical="center" wrapText="1"/>
    </xf>
    <xf numFmtId="0" fontId="2" fillId="3" borderId="19" xfId="4" applyFont="1" applyFill="1" applyBorder="1" applyAlignment="1">
      <alignment vertical="top" wrapText="1"/>
    </xf>
    <xf numFmtId="0" fontId="2" fillId="3" borderId="48" xfId="4" applyFont="1" applyFill="1" applyBorder="1" applyAlignment="1">
      <alignment vertical="top" wrapText="1"/>
    </xf>
    <xf numFmtId="0" fontId="2" fillId="3" borderId="15" xfId="4" applyFont="1" applyFill="1" applyBorder="1" applyAlignment="1">
      <alignment vertical="top" wrapText="1"/>
    </xf>
    <xf numFmtId="0" fontId="2" fillId="3" borderId="0" xfId="4" applyFont="1" applyFill="1" applyAlignment="1"/>
    <xf numFmtId="0" fontId="2" fillId="3" borderId="68" xfId="4" applyFont="1" applyFill="1" applyBorder="1">
      <alignment vertical="center"/>
    </xf>
    <xf numFmtId="0" fontId="2" fillId="3" borderId="55" xfId="4" applyFont="1" applyFill="1" applyBorder="1" applyAlignment="1">
      <alignment vertical="center" wrapText="1"/>
    </xf>
    <xf numFmtId="11" fontId="2" fillId="0" borderId="67" xfId="4" applyNumberFormat="1" applyFont="1" applyBorder="1" applyAlignment="1" applyProtection="1">
      <alignment horizontal="center" vertical="center"/>
      <protection locked="0"/>
    </xf>
    <xf numFmtId="0" fontId="2" fillId="0" borderId="0" xfId="4" applyFont="1" applyProtection="1">
      <alignment vertical="center"/>
      <protection locked="0"/>
    </xf>
    <xf numFmtId="0" fontId="5" fillId="0" borderId="0" xfId="6" applyFont="1"/>
    <xf numFmtId="0" fontId="13" fillId="0" borderId="47" xfId="4" applyFont="1" applyBorder="1">
      <alignment vertical="center"/>
    </xf>
    <xf numFmtId="188" fontId="2" fillId="0" borderId="65" xfId="4" applyNumberFormat="1" applyFont="1" applyBorder="1" applyAlignment="1" applyProtection="1">
      <alignment horizontal="center" vertical="center"/>
      <protection hidden="1"/>
    </xf>
    <xf numFmtId="0" fontId="2" fillId="2" borderId="15" xfId="0" applyFont="1" applyFill="1" applyBorder="1" applyAlignment="1" applyProtection="1">
      <alignment horizontal="center" vertical="center" wrapText="1"/>
      <protection locked="0"/>
    </xf>
    <xf numFmtId="49" fontId="2" fillId="2" borderId="15" xfId="0" applyNumberFormat="1" applyFont="1" applyFill="1" applyBorder="1" applyAlignment="1" applyProtection="1">
      <alignment horizontal="center" vertical="center" wrapText="1"/>
      <protection locked="0"/>
    </xf>
    <xf numFmtId="0" fontId="7" fillId="0" borderId="94" xfId="4" applyFont="1" applyFill="1" applyBorder="1" applyAlignment="1">
      <alignment horizontal="left" vertical="center" wrapText="1"/>
    </xf>
    <xf numFmtId="0" fontId="13" fillId="0" borderId="40" xfId="4" applyFont="1" applyFill="1" applyBorder="1">
      <alignment vertical="center"/>
    </xf>
    <xf numFmtId="0" fontId="7" fillId="0" borderId="90" xfId="4" applyFont="1" applyFill="1" applyBorder="1" applyAlignment="1">
      <alignment horizontal="left" vertical="center" wrapText="1"/>
    </xf>
    <xf numFmtId="0" fontId="13" fillId="0" borderId="47" xfId="4" applyFont="1" applyFill="1" applyBorder="1">
      <alignment vertical="center"/>
    </xf>
    <xf numFmtId="0" fontId="2" fillId="3" borderId="12" xfId="4" applyFont="1" applyFill="1" applyBorder="1" applyAlignment="1"/>
    <xf numFmtId="0" fontId="2" fillId="3" borderId="16" xfId="4" applyFont="1" applyFill="1" applyBorder="1" applyAlignment="1"/>
    <xf numFmtId="0" fontId="2" fillId="3" borderId="71" xfId="4" applyFont="1" applyFill="1" applyBorder="1" applyAlignment="1"/>
    <xf numFmtId="38" fontId="2" fillId="3" borderId="1" xfId="5" applyFont="1" applyFill="1" applyBorder="1" applyAlignment="1" applyProtection="1">
      <alignment horizontal="center" vertical="center" wrapText="1"/>
      <protection hidden="1"/>
    </xf>
    <xf numFmtId="38" fontId="2" fillId="3" borderId="15" xfId="3" applyFont="1" applyFill="1" applyBorder="1" applyAlignment="1" applyProtection="1">
      <alignment horizontal="center" vertical="center" wrapText="1"/>
    </xf>
    <xf numFmtId="0" fontId="13" fillId="3" borderId="47" xfId="4" applyFont="1" applyFill="1" applyBorder="1" applyAlignment="1">
      <alignment horizontal="left"/>
    </xf>
    <xf numFmtId="0" fontId="13" fillId="3" borderId="69" xfId="4" applyFont="1" applyFill="1" applyBorder="1" applyAlignment="1">
      <alignment horizontal="left"/>
    </xf>
    <xf numFmtId="0" fontId="9" fillId="0" borderId="0" xfId="4" applyFont="1" applyAlignment="1">
      <alignment horizontal="center"/>
    </xf>
    <xf numFmtId="0" fontId="13" fillId="3" borderId="35" xfId="4" applyFont="1" applyFill="1" applyBorder="1" applyAlignment="1">
      <alignment horizontal="left"/>
    </xf>
    <xf numFmtId="0" fontId="13" fillId="3" borderId="36" xfId="4" applyFont="1" applyFill="1" applyBorder="1" applyAlignment="1">
      <alignment horizontal="left"/>
    </xf>
    <xf numFmtId="0" fontId="13" fillId="3" borderId="40" xfId="4" applyFont="1" applyFill="1" applyBorder="1" applyAlignment="1">
      <alignment horizontal="left"/>
    </xf>
    <xf numFmtId="0" fontId="13" fillId="3" borderId="41" xfId="4" applyFont="1" applyFill="1" applyBorder="1" applyAlignment="1">
      <alignment horizontal="left"/>
    </xf>
    <xf numFmtId="0" fontId="2" fillId="3" borderId="0" xfId="4" applyFont="1" applyFill="1" applyAlignment="1">
      <alignment horizontal="left" vertical="top" wrapText="1"/>
    </xf>
    <xf numFmtId="0" fontId="2" fillId="3" borderId="20" xfId="4" applyFont="1" applyFill="1" applyBorder="1" applyAlignment="1">
      <alignment horizontal="left" vertical="top" wrapText="1"/>
    </xf>
    <xf numFmtId="0" fontId="11" fillId="0" borderId="0" xfId="4" applyFont="1" applyAlignment="1">
      <alignment horizontal="center" vertical="top" wrapText="1"/>
    </xf>
    <xf numFmtId="0" fontId="2" fillId="3" borderId="38" xfId="4" applyFont="1" applyFill="1" applyBorder="1" applyAlignment="1">
      <alignment horizontal="left" vertical="top" wrapText="1"/>
    </xf>
    <xf numFmtId="0" fontId="2" fillId="3" borderId="66" xfId="4" applyFont="1" applyFill="1" applyBorder="1" applyAlignment="1">
      <alignment horizontal="left" vertical="top" wrapText="1"/>
    </xf>
    <xf numFmtId="0" fontId="2" fillId="3" borderId="70" xfId="4" applyFont="1" applyFill="1" applyBorder="1" applyAlignment="1">
      <alignment horizontal="left" vertical="top" wrapText="1"/>
    </xf>
    <xf numFmtId="0" fontId="2" fillId="3" borderId="67" xfId="4" applyFont="1" applyFill="1" applyBorder="1" applyAlignment="1">
      <alignment horizontal="left" vertical="top" wrapText="1"/>
    </xf>
    <xf numFmtId="0" fontId="2" fillId="3" borderId="39" xfId="4" applyFont="1" applyFill="1" applyBorder="1" applyAlignment="1">
      <alignment horizontal="left" vertical="top" wrapText="1"/>
    </xf>
    <xf numFmtId="0" fontId="2" fillId="3" borderId="45" xfId="4" applyFont="1" applyFill="1" applyBorder="1" applyAlignment="1">
      <alignment horizontal="left" vertical="top" wrapText="1"/>
    </xf>
    <xf numFmtId="0" fontId="2" fillId="3" borderId="37" xfId="4" applyFont="1" applyFill="1" applyBorder="1" applyAlignment="1">
      <alignment horizontal="left" vertical="top" wrapText="1"/>
    </xf>
    <xf numFmtId="0" fontId="2" fillId="3" borderId="43" xfId="4" applyFont="1" applyFill="1" applyBorder="1" applyAlignment="1">
      <alignment horizontal="left" vertical="top" wrapText="1"/>
    </xf>
    <xf numFmtId="0" fontId="2" fillId="3" borderId="63" xfId="4" applyFont="1" applyFill="1" applyBorder="1" applyAlignment="1">
      <alignment horizontal="left" vertical="top" wrapText="1"/>
    </xf>
    <xf numFmtId="11" fontId="2" fillId="3" borderId="74" xfId="4" applyNumberFormat="1" applyFont="1" applyFill="1" applyBorder="1" applyAlignment="1" applyProtection="1">
      <alignment horizontal="center" vertical="center" wrapText="1"/>
      <protection locked="0"/>
    </xf>
    <xf numFmtId="11" fontId="2" fillId="3" borderId="75" xfId="4" applyNumberFormat="1" applyFont="1" applyFill="1" applyBorder="1" applyAlignment="1" applyProtection="1">
      <alignment horizontal="center" vertical="center" wrapText="1"/>
      <protection locked="0"/>
    </xf>
    <xf numFmtId="11" fontId="2" fillId="3" borderId="34" xfId="4" applyNumberFormat="1" applyFont="1" applyFill="1" applyBorder="1" applyAlignment="1">
      <alignment horizontal="center" vertical="center"/>
    </xf>
    <xf numFmtId="11" fontId="2" fillId="3" borderId="42" xfId="4" applyNumberFormat="1" applyFont="1" applyFill="1" applyBorder="1" applyAlignment="1">
      <alignment horizontal="center" vertical="center"/>
    </xf>
    <xf numFmtId="11" fontId="2" fillId="3" borderId="43" xfId="4" applyNumberFormat="1" applyFont="1" applyFill="1" applyBorder="1" applyAlignment="1">
      <alignment horizontal="center" vertical="center"/>
    </xf>
    <xf numFmtId="11" fontId="2" fillId="3" borderId="8" xfId="4" applyNumberFormat="1" applyFont="1" applyFill="1" applyBorder="1" applyAlignment="1">
      <alignment horizontal="center" vertical="center"/>
    </xf>
    <xf numFmtId="11" fontId="2" fillId="3" borderId="63" xfId="4" applyNumberFormat="1" applyFont="1" applyFill="1" applyBorder="1" applyAlignment="1">
      <alignment horizontal="center" vertical="center"/>
    </xf>
    <xf numFmtId="11" fontId="2" fillId="3" borderId="31" xfId="4" applyNumberFormat="1" applyFont="1" applyFill="1" applyBorder="1" applyAlignment="1">
      <alignment horizontal="center" vertical="center"/>
    </xf>
    <xf numFmtId="11" fontId="2" fillId="3" borderId="34" xfId="4" applyNumberFormat="1" applyFont="1" applyFill="1" applyBorder="1" applyAlignment="1">
      <alignment horizontal="center" vertical="center" wrapText="1"/>
    </xf>
    <xf numFmtId="11" fontId="2" fillId="3" borderId="42" xfId="4" applyNumberFormat="1" applyFont="1" applyFill="1" applyBorder="1" applyAlignment="1">
      <alignment horizontal="center" vertical="center" wrapText="1"/>
    </xf>
    <xf numFmtId="11" fontId="2" fillId="3" borderId="37" xfId="4" applyNumberFormat="1" applyFont="1" applyFill="1" applyBorder="1" applyAlignment="1" applyProtection="1">
      <alignment horizontal="center" vertical="center" wrapText="1"/>
      <protection locked="0"/>
    </xf>
    <xf numFmtId="11" fontId="2" fillId="3" borderId="42" xfId="4" applyNumberFormat="1" applyFont="1" applyFill="1" applyBorder="1" applyAlignment="1" applyProtection="1">
      <alignment horizontal="center" vertical="center" wrapText="1"/>
      <protection locked="0"/>
    </xf>
    <xf numFmtId="11" fontId="2" fillId="3" borderId="74" xfId="2" applyNumberFormat="1" applyFont="1" applyFill="1" applyBorder="1" applyAlignment="1">
      <alignment horizontal="center" vertical="center" wrapText="1"/>
    </xf>
    <xf numFmtId="11" fontId="2" fillId="3" borderId="75" xfId="2" applyNumberFormat="1" applyFont="1" applyFill="1" applyBorder="1" applyAlignment="1">
      <alignment horizontal="center" vertical="center" wrapText="1"/>
    </xf>
    <xf numFmtId="11" fontId="2" fillId="3" borderId="34" xfId="2" applyNumberFormat="1" applyFont="1" applyFill="1" applyBorder="1" applyAlignment="1">
      <alignment horizontal="center" vertical="center"/>
    </xf>
    <xf numFmtId="11" fontId="2" fillId="3" borderId="42" xfId="2" applyNumberFormat="1" applyFont="1" applyFill="1" applyBorder="1" applyAlignment="1">
      <alignment horizontal="center" vertical="center"/>
    </xf>
    <xf numFmtId="11" fontId="2" fillId="3" borderId="43" xfId="2" applyNumberFormat="1" applyFont="1" applyFill="1" applyBorder="1" applyAlignment="1">
      <alignment horizontal="center" vertical="center"/>
    </xf>
    <xf numFmtId="11" fontId="2" fillId="3" borderId="8" xfId="2" applyNumberFormat="1" applyFont="1" applyFill="1" applyBorder="1" applyAlignment="1">
      <alignment horizontal="center" vertical="center"/>
    </xf>
    <xf numFmtId="11" fontId="2" fillId="3" borderId="63" xfId="2" applyNumberFormat="1" applyFont="1" applyFill="1" applyBorder="1" applyAlignment="1">
      <alignment horizontal="center" vertical="center"/>
    </xf>
    <xf numFmtId="11" fontId="2" fillId="3" borderId="31" xfId="2" applyNumberFormat="1" applyFont="1" applyFill="1" applyBorder="1" applyAlignment="1">
      <alignment horizontal="center" vertical="center"/>
    </xf>
    <xf numFmtId="11" fontId="2" fillId="3" borderId="34" xfId="2" applyNumberFormat="1" applyFont="1" applyFill="1" applyBorder="1" applyAlignment="1">
      <alignment horizontal="center" vertical="center" wrapText="1"/>
    </xf>
    <xf numFmtId="11" fontId="2" fillId="3" borderId="42" xfId="2" applyNumberFormat="1" applyFont="1" applyFill="1" applyBorder="1" applyAlignment="1">
      <alignment horizontal="center" vertical="center" wrapText="1"/>
    </xf>
    <xf numFmtId="11" fontId="2" fillId="3" borderId="37" xfId="2" applyNumberFormat="1" applyFont="1" applyFill="1" applyBorder="1" applyAlignment="1">
      <alignment horizontal="center" vertical="center" wrapText="1"/>
    </xf>
    <xf numFmtId="183" fontId="13" fillId="2" borderId="1" xfId="4" applyNumberFormat="1" applyFont="1" applyFill="1" applyBorder="1" applyAlignment="1" applyProtection="1">
      <alignment horizontal="center" vertical="center" wrapText="1"/>
      <protection locked="0"/>
    </xf>
    <xf numFmtId="183" fontId="13" fillId="2" borderId="33" xfId="4" applyNumberFormat="1" applyFont="1" applyFill="1" applyBorder="1" applyAlignment="1" applyProtection="1">
      <alignment horizontal="center" vertical="center" wrapText="1"/>
      <protection locked="0"/>
    </xf>
    <xf numFmtId="191" fontId="13" fillId="2" borderId="1" xfId="4" applyNumberFormat="1" applyFont="1" applyFill="1" applyBorder="1" applyAlignment="1" applyProtection="1">
      <alignment horizontal="center" vertical="center" wrapText="1"/>
      <protection locked="0"/>
    </xf>
    <xf numFmtId="191" fontId="13" fillId="2" borderId="33" xfId="4" applyNumberFormat="1" applyFont="1" applyFill="1" applyBorder="1" applyAlignment="1" applyProtection="1">
      <alignment horizontal="center" vertical="center" wrapText="1"/>
      <protection locked="0"/>
    </xf>
    <xf numFmtId="191" fontId="13" fillId="2" borderId="82" xfId="4" applyNumberFormat="1" applyFont="1" applyFill="1" applyBorder="1" applyAlignment="1" applyProtection="1">
      <alignment horizontal="center" vertical="center" wrapText="1"/>
      <protection locked="0"/>
    </xf>
    <xf numFmtId="191" fontId="2" fillId="2" borderId="1" xfId="4" applyNumberFormat="1" applyFont="1" applyFill="1" applyBorder="1" applyAlignment="1" applyProtection="1">
      <alignment horizontal="center" vertical="center" wrapText="1"/>
      <protection locked="0"/>
    </xf>
  </cellXfs>
  <cellStyles count="7">
    <cellStyle name="桁区切り" xfId="1" builtinId="6"/>
    <cellStyle name="桁区切り 2" xfId="3" xr:uid="{50565B6B-048B-4060-8910-4DF5248C7A05}"/>
    <cellStyle name="桁区切り 3" xfId="5" xr:uid="{776E47CA-44C5-4DD0-9FF4-597A11632D53}"/>
    <cellStyle name="標準" xfId="0" builtinId="0"/>
    <cellStyle name="標準 2" xfId="2" xr:uid="{36F467BB-8E0F-47CD-A5AE-D460B35EF0CF}"/>
    <cellStyle name="標準 2 2" xfId="4" xr:uid="{3E20CEDD-348F-4052-8483-0841DAFD71AC}"/>
    <cellStyle name="標準 2 2 2" xfId="6" xr:uid="{3E122B28-EF10-4222-A7F2-808168C577C8}"/>
  </cellStyles>
  <dxfs count="28">
    <dxf>
      <font>
        <color rgb="FFC00000"/>
      </font>
      <fill>
        <patternFill>
          <bgColor theme="5" tint="0.79998168889431442"/>
        </patternFill>
      </fill>
    </dxf>
    <dxf>
      <font>
        <color rgb="FFC00000"/>
      </font>
      <fill>
        <patternFill>
          <bgColor theme="5" tint="0.79998168889431442"/>
        </patternFill>
      </fill>
    </dxf>
    <dxf>
      <fill>
        <patternFill>
          <bgColor theme="0" tint="-0.14996795556505021"/>
        </patternFill>
      </fill>
    </dxf>
    <dxf>
      <font>
        <color rgb="FFC00000"/>
      </font>
      <fill>
        <patternFill>
          <bgColor theme="5" tint="0.79998168889431442"/>
        </patternFill>
      </fill>
    </dxf>
    <dxf>
      <font>
        <color rgb="FFC00000"/>
      </font>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481D-9A3A-4833-8F6B-11760A12B727}">
  <sheetPr>
    <tabColor theme="0" tint="-0.249977111117893"/>
    <pageSetUpPr autoPageBreaks="0" fitToPage="1"/>
  </sheetPr>
  <dimension ref="A1:O234"/>
  <sheetViews>
    <sheetView showGridLines="0" zoomScale="85" zoomScaleNormal="85" workbookViewId="0">
      <pane ySplit="9" topLeftCell="A10" activePane="bottomLeft" state="frozen"/>
      <selection activeCell="I57" sqref="I57"/>
      <selection pane="bottomLeft" sqref="A1:I162"/>
    </sheetView>
  </sheetViews>
  <sheetFormatPr defaultColWidth="17.1796875" defaultRowHeight="13.2" x14ac:dyDescent="0.2"/>
  <cols>
    <col min="1" max="1" width="3.90625" style="95" customWidth="1"/>
    <col min="2" max="2" width="19.81640625" style="121" customWidth="1"/>
    <col min="3" max="3" width="21.453125" style="117" customWidth="1"/>
    <col min="4" max="4" width="37.1796875" style="117" customWidth="1"/>
    <col min="5" max="5" width="21.453125" style="117" customWidth="1"/>
    <col min="6" max="6" width="18.81640625" style="117" bestFit="1" customWidth="1"/>
    <col min="7" max="7" width="9" style="118" customWidth="1"/>
    <col min="8" max="8" width="26.7265625" style="119" customWidth="1"/>
    <col min="9" max="9" width="69.54296875" style="102" customWidth="1"/>
    <col min="10" max="10" width="3.453125" style="120" customWidth="1"/>
    <col min="11" max="16384" width="17.1796875" style="102"/>
  </cols>
  <sheetData>
    <row r="1" spans="1:15" ht="16.2" x14ac:dyDescent="0.3">
      <c r="B1" s="96" t="s">
        <v>0</v>
      </c>
      <c r="C1" s="97"/>
      <c r="D1" s="98"/>
      <c r="E1" s="98"/>
      <c r="F1" s="98"/>
      <c r="G1" s="99"/>
      <c r="H1" s="100"/>
      <c r="I1" s="101"/>
      <c r="J1" s="101"/>
      <c r="K1" s="101"/>
      <c r="L1" s="101"/>
      <c r="M1" s="101"/>
      <c r="N1" s="101"/>
      <c r="O1" s="101"/>
    </row>
    <row r="2" spans="1:15" ht="15" x14ac:dyDescent="0.3">
      <c r="B2" s="103"/>
      <c r="C2" s="99"/>
      <c r="D2" s="99"/>
      <c r="E2" s="99"/>
      <c r="F2" s="99"/>
      <c r="G2" s="99"/>
      <c r="H2" s="100"/>
      <c r="I2" s="104" t="s">
        <v>336</v>
      </c>
      <c r="J2" s="101"/>
      <c r="K2" s="101"/>
      <c r="L2" s="101"/>
      <c r="M2" s="101"/>
      <c r="N2" s="101"/>
      <c r="O2" s="101"/>
    </row>
    <row r="3" spans="1:15" ht="15" x14ac:dyDescent="0.3">
      <c r="B3" s="105" t="s">
        <v>1</v>
      </c>
      <c r="C3" s="105" t="s">
        <v>206</v>
      </c>
      <c r="D3" s="99"/>
      <c r="E3" s="99"/>
      <c r="F3" s="99"/>
      <c r="G3" s="99"/>
      <c r="H3" s="100"/>
      <c r="I3" s="101"/>
      <c r="J3" s="101"/>
      <c r="K3" s="101"/>
      <c r="L3" s="101"/>
      <c r="M3" s="101"/>
      <c r="N3" s="101"/>
      <c r="O3" s="101"/>
    </row>
    <row r="4" spans="1:15" ht="15" x14ac:dyDescent="0.3">
      <c r="B4" s="106" t="s">
        <v>2</v>
      </c>
      <c r="C4" s="107" t="s">
        <v>218</v>
      </c>
      <c r="D4" s="108"/>
      <c r="E4" s="108"/>
      <c r="F4" s="108"/>
      <c r="G4" s="108"/>
      <c r="H4" s="109"/>
      <c r="I4" s="110"/>
      <c r="J4" s="101"/>
      <c r="K4" s="101"/>
      <c r="L4" s="101"/>
      <c r="M4" s="101"/>
      <c r="N4" s="101"/>
      <c r="O4" s="101"/>
    </row>
    <row r="5" spans="1:15" ht="15" x14ac:dyDescent="0.2">
      <c r="B5" s="111"/>
      <c r="C5" s="112" t="s">
        <v>3</v>
      </c>
      <c r="D5" s="113"/>
      <c r="E5" s="113"/>
      <c r="F5" s="113"/>
      <c r="G5" s="113"/>
      <c r="H5" s="114"/>
      <c r="I5" s="115"/>
      <c r="J5" s="115"/>
      <c r="K5" s="115"/>
      <c r="L5" s="115"/>
      <c r="M5" s="115"/>
      <c r="N5" s="115"/>
      <c r="O5" s="115"/>
    </row>
    <row r="6" spans="1:15" ht="15" x14ac:dyDescent="0.3">
      <c r="B6" s="116" t="s">
        <v>220</v>
      </c>
      <c r="C6" s="107" t="s">
        <v>221</v>
      </c>
    </row>
    <row r="7" spans="1:15" ht="15" x14ac:dyDescent="0.2">
      <c r="C7" s="112"/>
    </row>
    <row r="8" spans="1:15" ht="15.6" thickBot="1" x14ac:dyDescent="0.35">
      <c r="A8" s="122"/>
      <c r="B8" s="123"/>
      <c r="C8" s="99"/>
      <c r="D8" s="124"/>
      <c r="E8" s="124"/>
      <c r="F8" s="124"/>
      <c r="H8" s="125" t="s">
        <v>4</v>
      </c>
    </row>
    <row r="9" spans="1:15" s="120" customFormat="1" ht="13.8" thickBot="1" x14ac:dyDescent="0.35">
      <c r="A9" s="126" t="s">
        <v>5</v>
      </c>
      <c r="B9" s="127" t="s">
        <v>6</v>
      </c>
      <c r="C9" s="128"/>
      <c r="D9" s="128"/>
      <c r="E9" s="128"/>
      <c r="F9" s="128"/>
      <c r="G9" s="129" t="s">
        <v>7</v>
      </c>
      <c r="H9" s="130" t="s">
        <v>8</v>
      </c>
      <c r="I9" s="131" t="s">
        <v>9</v>
      </c>
      <c r="J9" s="120" t="s">
        <v>10</v>
      </c>
    </row>
    <row r="10" spans="1:15" s="120" customFormat="1" ht="27" thickBot="1" x14ac:dyDescent="0.35">
      <c r="A10" s="132">
        <f>ROW()-9</f>
        <v>1</v>
      </c>
      <c r="B10" s="133" t="s">
        <v>11</v>
      </c>
      <c r="C10" s="134" t="s">
        <v>12</v>
      </c>
      <c r="D10" s="135"/>
      <c r="E10" s="136"/>
      <c r="F10" s="136"/>
      <c r="G10" s="137" t="s">
        <v>13</v>
      </c>
      <c r="H10" s="14" t="s">
        <v>222</v>
      </c>
      <c r="I10" s="139" t="s">
        <v>240</v>
      </c>
      <c r="J10" s="120" t="s">
        <v>10</v>
      </c>
    </row>
    <row r="11" spans="1:15" s="120" customFormat="1" ht="13.8" thickBot="1" x14ac:dyDescent="0.35">
      <c r="A11" s="132">
        <f t="shared" ref="A11:A86" si="0">ROW()-9</f>
        <v>2</v>
      </c>
      <c r="B11" s="140"/>
      <c r="C11" s="141" t="s">
        <v>14</v>
      </c>
      <c r="D11" s="142"/>
      <c r="E11" s="143" t="s">
        <v>15</v>
      </c>
      <c r="F11" s="144"/>
      <c r="G11" s="145" t="s">
        <v>13</v>
      </c>
      <c r="H11" s="146"/>
      <c r="I11" s="147" t="s">
        <v>16</v>
      </c>
      <c r="J11" s="120" t="s">
        <v>10</v>
      </c>
    </row>
    <row r="12" spans="1:15" s="120" customFormat="1" ht="13.8" thickBot="1" x14ac:dyDescent="0.35">
      <c r="A12" s="132">
        <f t="shared" si="0"/>
        <v>3</v>
      </c>
      <c r="B12" s="140"/>
      <c r="C12" s="141"/>
      <c r="D12" s="142"/>
      <c r="E12" s="143" t="s">
        <v>17</v>
      </c>
      <c r="F12" s="144"/>
      <c r="G12" s="145" t="s">
        <v>13</v>
      </c>
      <c r="H12" s="148"/>
      <c r="I12" s="147" t="s">
        <v>18</v>
      </c>
      <c r="J12" s="120" t="s">
        <v>10</v>
      </c>
    </row>
    <row r="13" spans="1:15" s="120" customFormat="1" ht="13.8" thickBot="1" x14ac:dyDescent="0.35">
      <c r="A13" s="132">
        <f t="shared" si="0"/>
        <v>4</v>
      </c>
      <c r="B13" s="140"/>
      <c r="C13" s="141"/>
      <c r="D13" s="142"/>
      <c r="E13" s="143" t="s">
        <v>19</v>
      </c>
      <c r="F13" s="144"/>
      <c r="G13" s="145" t="s">
        <v>13</v>
      </c>
      <c r="H13" s="148"/>
      <c r="I13" s="147" t="s">
        <v>20</v>
      </c>
      <c r="J13" s="120" t="s">
        <v>10</v>
      </c>
    </row>
    <row r="14" spans="1:15" s="120" customFormat="1" ht="13.8" thickBot="1" x14ac:dyDescent="0.35">
      <c r="A14" s="132">
        <f t="shared" si="0"/>
        <v>5</v>
      </c>
      <c r="B14" s="140"/>
      <c r="C14" s="141"/>
      <c r="D14" s="142"/>
      <c r="E14" s="143" t="s">
        <v>21</v>
      </c>
      <c r="F14" s="144"/>
      <c r="G14" s="145" t="s">
        <v>13</v>
      </c>
      <c r="H14" s="149"/>
      <c r="I14" s="147" t="s">
        <v>22</v>
      </c>
      <c r="J14" s="120" t="s">
        <v>10</v>
      </c>
    </row>
    <row r="15" spans="1:15" s="120" customFormat="1" ht="27" thickBot="1" x14ac:dyDescent="0.35">
      <c r="A15" s="132">
        <f t="shared" si="0"/>
        <v>6</v>
      </c>
      <c r="B15" s="140"/>
      <c r="C15" s="141"/>
      <c r="D15" s="142"/>
      <c r="E15" s="150" t="s">
        <v>23</v>
      </c>
      <c r="F15" s="151"/>
      <c r="G15" s="145" t="s">
        <v>13</v>
      </c>
      <c r="H15" s="148"/>
      <c r="I15" s="147" t="s">
        <v>24</v>
      </c>
      <c r="J15" s="120" t="s">
        <v>10</v>
      </c>
    </row>
    <row r="16" spans="1:15" s="120" customFormat="1" ht="13.8" thickBot="1" x14ac:dyDescent="0.35">
      <c r="A16" s="132">
        <f t="shared" si="0"/>
        <v>7</v>
      </c>
      <c r="B16" s="140"/>
      <c r="C16" s="141"/>
      <c r="D16" s="142"/>
      <c r="E16" s="150" t="s">
        <v>25</v>
      </c>
      <c r="F16" s="151"/>
      <c r="G16" s="145" t="s">
        <v>13</v>
      </c>
      <c r="H16" s="148"/>
      <c r="I16" s="147" t="s">
        <v>26</v>
      </c>
      <c r="J16" s="120" t="s">
        <v>10</v>
      </c>
    </row>
    <row r="17" spans="1:10" s="120" customFormat="1" ht="13.8" thickBot="1" x14ac:dyDescent="0.35">
      <c r="A17" s="132">
        <f t="shared" si="0"/>
        <v>8</v>
      </c>
      <c r="B17" s="140"/>
      <c r="C17" s="141"/>
      <c r="D17" s="142"/>
      <c r="E17" s="150" t="s">
        <v>27</v>
      </c>
      <c r="F17" s="151"/>
      <c r="G17" s="152" t="s">
        <v>13</v>
      </c>
      <c r="H17" s="153"/>
      <c r="I17" s="154" t="s">
        <v>28</v>
      </c>
      <c r="J17" s="120" t="s">
        <v>10</v>
      </c>
    </row>
    <row r="18" spans="1:10" s="120" customFormat="1" ht="13.8" thickBot="1" x14ac:dyDescent="0.35">
      <c r="A18" s="132">
        <f t="shared" si="0"/>
        <v>9</v>
      </c>
      <c r="B18" s="140"/>
      <c r="C18" s="155"/>
      <c r="D18" s="156"/>
      <c r="E18" s="121" t="s">
        <v>29</v>
      </c>
      <c r="F18" s="157"/>
      <c r="G18" s="158" t="s">
        <v>30</v>
      </c>
      <c r="H18" s="159"/>
      <c r="I18" s="154" t="s">
        <v>31</v>
      </c>
      <c r="J18" s="120" t="s">
        <v>10</v>
      </c>
    </row>
    <row r="19" spans="1:10" s="120" customFormat="1" ht="13.8" thickBot="1" x14ac:dyDescent="0.35">
      <c r="A19" s="132">
        <f t="shared" si="0"/>
        <v>10</v>
      </c>
      <c r="B19" s="140"/>
      <c r="C19" s="141" t="s">
        <v>32</v>
      </c>
      <c r="D19" s="160" t="s">
        <v>33</v>
      </c>
      <c r="E19" s="161"/>
      <c r="F19" s="162"/>
      <c r="G19" s="137" t="s">
        <v>30</v>
      </c>
      <c r="H19" s="14" t="s">
        <v>281</v>
      </c>
      <c r="I19" s="139" t="s">
        <v>34</v>
      </c>
      <c r="J19" s="120" t="s">
        <v>10</v>
      </c>
    </row>
    <row r="20" spans="1:10" s="120" customFormat="1" ht="27" thickBot="1" x14ac:dyDescent="0.35">
      <c r="A20" s="132">
        <f t="shared" si="0"/>
        <v>11</v>
      </c>
      <c r="B20" s="140"/>
      <c r="C20" s="141"/>
      <c r="D20" s="164" t="s">
        <v>35</v>
      </c>
      <c r="E20" s="165" t="s">
        <v>15</v>
      </c>
      <c r="F20" s="166"/>
      <c r="G20" s="167" t="s">
        <v>30</v>
      </c>
      <c r="H20" s="12">
        <v>9999</v>
      </c>
      <c r="I20" s="147" t="s">
        <v>241</v>
      </c>
      <c r="J20" s="120" t="s">
        <v>10</v>
      </c>
    </row>
    <row r="21" spans="1:10" s="120" customFormat="1" ht="13.8" thickBot="1" x14ac:dyDescent="0.35">
      <c r="A21" s="132">
        <f t="shared" si="0"/>
        <v>12</v>
      </c>
      <c r="B21" s="140"/>
      <c r="C21" s="141"/>
      <c r="D21" s="169"/>
      <c r="E21" s="143" t="s">
        <v>17</v>
      </c>
      <c r="F21" s="144"/>
      <c r="G21" s="170" t="s">
        <v>30</v>
      </c>
      <c r="H21" s="11" t="s">
        <v>282</v>
      </c>
      <c r="I21" s="147" t="s">
        <v>36</v>
      </c>
      <c r="J21" s="120" t="s">
        <v>10</v>
      </c>
    </row>
    <row r="22" spans="1:10" s="120" customFormat="1" ht="13.8" thickBot="1" x14ac:dyDescent="0.35">
      <c r="A22" s="132">
        <f t="shared" si="0"/>
        <v>13</v>
      </c>
      <c r="B22" s="140"/>
      <c r="C22" s="141"/>
      <c r="D22" s="169"/>
      <c r="E22" s="143" t="s">
        <v>19</v>
      </c>
      <c r="F22" s="144"/>
      <c r="G22" s="170" t="s">
        <v>30</v>
      </c>
      <c r="H22" s="11" t="s">
        <v>283</v>
      </c>
      <c r="I22" s="147" t="s">
        <v>37</v>
      </c>
      <c r="J22" s="120" t="s">
        <v>10</v>
      </c>
    </row>
    <row r="23" spans="1:10" s="120" customFormat="1" ht="13.8" thickBot="1" x14ac:dyDescent="0.35">
      <c r="A23" s="132">
        <f t="shared" si="0"/>
        <v>14</v>
      </c>
      <c r="B23" s="140"/>
      <c r="C23" s="141"/>
      <c r="D23" s="169"/>
      <c r="E23" s="143" t="s">
        <v>21</v>
      </c>
      <c r="F23" s="144"/>
      <c r="G23" s="170" t="s">
        <v>30</v>
      </c>
      <c r="H23" s="16">
        <v>9999999999999</v>
      </c>
      <c r="I23" s="147" t="s">
        <v>38</v>
      </c>
      <c r="J23" s="120" t="s">
        <v>10</v>
      </c>
    </row>
    <row r="24" spans="1:10" s="120" customFormat="1" ht="27" thickBot="1" x14ac:dyDescent="0.35">
      <c r="A24" s="132">
        <f t="shared" si="0"/>
        <v>15</v>
      </c>
      <c r="B24" s="140"/>
      <c r="C24" s="141"/>
      <c r="D24" s="169"/>
      <c r="E24" s="150" t="s">
        <v>23</v>
      </c>
      <c r="F24" s="151"/>
      <c r="G24" s="170" t="s">
        <v>30</v>
      </c>
      <c r="H24" s="11" t="s">
        <v>284</v>
      </c>
      <c r="I24" s="147" t="s">
        <v>39</v>
      </c>
      <c r="J24" s="120" t="s">
        <v>10</v>
      </c>
    </row>
    <row r="25" spans="1:10" s="120" customFormat="1" ht="13.8" thickBot="1" x14ac:dyDescent="0.35">
      <c r="A25" s="132">
        <f t="shared" si="0"/>
        <v>16</v>
      </c>
      <c r="B25" s="140"/>
      <c r="C25" s="141"/>
      <c r="D25" s="169"/>
      <c r="E25" s="143" t="s">
        <v>25</v>
      </c>
      <c r="F25" s="144"/>
      <c r="G25" s="170" t="s">
        <v>30</v>
      </c>
      <c r="H25" s="11" t="s">
        <v>285</v>
      </c>
      <c r="I25" s="147" t="s">
        <v>40</v>
      </c>
      <c r="J25" s="120" t="s">
        <v>10</v>
      </c>
    </row>
    <row r="26" spans="1:10" s="120" customFormat="1" ht="13.8" thickBot="1" x14ac:dyDescent="0.35">
      <c r="A26" s="132">
        <f t="shared" si="0"/>
        <v>17</v>
      </c>
      <c r="B26" s="140"/>
      <c r="C26" s="141"/>
      <c r="D26" s="169"/>
      <c r="E26" s="143" t="s">
        <v>27</v>
      </c>
      <c r="F26" s="144"/>
      <c r="G26" s="170" t="s">
        <v>13</v>
      </c>
      <c r="H26" s="17" t="s">
        <v>286</v>
      </c>
      <c r="I26" s="147" t="s">
        <v>28</v>
      </c>
      <c r="J26" s="120" t="s">
        <v>10</v>
      </c>
    </row>
    <row r="27" spans="1:10" s="120" customFormat="1" ht="13.8" thickBot="1" x14ac:dyDescent="0.35">
      <c r="A27" s="132">
        <f t="shared" si="0"/>
        <v>18</v>
      </c>
      <c r="B27" s="140"/>
      <c r="C27" s="141"/>
      <c r="D27" s="169"/>
      <c r="E27" s="143" t="s">
        <v>29</v>
      </c>
      <c r="F27" s="144"/>
      <c r="G27" s="170" t="s">
        <v>30</v>
      </c>
      <c r="H27" s="11" t="s">
        <v>287</v>
      </c>
      <c r="I27" s="147" t="s">
        <v>31</v>
      </c>
      <c r="J27" s="120" t="s">
        <v>10</v>
      </c>
    </row>
    <row r="28" spans="1:10" s="120" customFormat="1" ht="13.8" thickBot="1" x14ac:dyDescent="0.35">
      <c r="A28" s="132">
        <f t="shared" si="0"/>
        <v>19</v>
      </c>
      <c r="B28" s="140"/>
      <c r="C28" s="141"/>
      <c r="D28" s="169"/>
      <c r="E28" s="143" t="s">
        <v>41</v>
      </c>
      <c r="F28" s="144"/>
      <c r="G28" s="170" t="s">
        <v>42</v>
      </c>
      <c r="H28" s="84">
        <v>50</v>
      </c>
      <c r="I28" s="147" t="s">
        <v>43</v>
      </c>
      <c r="J28" s="120" t="s">
        <v>10</v>
      </c>
    </row>
    <row r="29" spans="1:10" s="120" customFormat="1" ht="13.8" thickBot="1" x14ac:dyDescent="0.35">
      <c r="A29" s="132">
        <f t="shared" si="0"/>
        <v>20</v>
      </c>
      <c r="B29" s="140"/>
      <c r="C29" s="141"/>
      <c r="D29" s="172"/>
      <c r="E29" s="173" t="s">
        <v>44</v>
      </c>
      <c r="F29" s="174"/>
      <c r="G29" s="175" t="s">
        <v>45</v>
      </c>
      <c r="H29" s="85">
        <v>50</v>
      </c>
      <c r="I29" s="176" t="s">
        <v>46</v>
      </c>
      <c r="J29" s="120" t="s">
        <v>10</v>
      </c>
    </row>
    <row r="30" spans="1:10" s="120" customFormat="1" ht="13.8" thickBot="1" x14ac:dyDescent="0.35">
      <c r="A30" s="132">
        <f t="shared" si="0"/>
        <v>21</v>
      </c>
      <c r="B30" s="140"/>
      <c r="C30" s="141"/>
      <c r="D30" s="164" t="s">
        <v>47</v>
      </c>
      <c r="E30" s="165" t="s">
        <v>17</v>
      </c>
      <c r="F30" s="166"/>
      <c r="G30" s="170" t="s">
        <v>30</v>
      </c>
      <c r="H30" s="148"/>
      <c r="I30" s="147" t="s">
        <v>36</v>
      </c>
      <c r="J30" s="120" t="s">
        <v>10</v>
      </c>
    </row>
    <row r="31" spans="1:10" s="120" customFormat="1" ht="13.8" thickBot="1" x14ac:dyDescent="0.35">
      <c r="A31" s="132">
        <f t="shared" si="0"/>
        <v>22</v>
      </c>
      <c r="B31" s="140"/>
      <c r="C31" s="141"/>
      <c r="D31" s="169"/>
      <c r="E31" s="143" t="s">
        <v>19</v>
      </c>
      <c r="F31" s="144"/>
      <c r="G31" s="170" t="s">
        <v>30</v>
      </c>
      <c r="H31" s="148"/>
      <c r="I31" s="147" t="s">
        <v>37</v>
      </c>
      <c r="J31" s="120" t="s">
        <v>10</v>
      </c>
    </row>
    <row r="32" spans="1:10" s="120" customFormat="1" ht="13.8" thickBot="1" x14ac:dyDescent="0.35">
      <c r="A32" s="132">
        <f t="shared" si="0"/>
        <v>23</v>
      </c>
      <c r="B32" s="140"/>
      <c r="C32" s="141"/>
      <c r="D32" s="169"/>
      <c r="E32" s="143" t="s">
        <v>21</v>
      </c>
      <c r="F32" s="144"/>
      <c r="G32" s="170" t="s">
        <v>30</v>
      </c>
      <c r="H32" s="149"/>
      <c r="I32" s="147" t="s">
        <v>38</v>
      </c>
      <c r="J32" s="120" t="s">
        <v>10</v>
      </c>
    </row>
    <row r="33" spans="1:10" s="120" customFormat="1" ht="27" thickBot="1" x14ac:dyDescent="0.35">
      <c r="A33" s="132">
        <f t="shared" si="0"/>
        <v>24</v>
      </c>
      <c r="B33" s="140"/>
      <c r="C33" s="141"/>
      <c r="D33" s="169"/>
      <c r="E33" s="143" t="s">
        <v>23</v>
      </c>
      <c r="F33" s="144"/>
      <c r="G33" s="170" t="s">
        <v>30</v>
      </c>
      <c r="H33" s="148"/>
      <c r="I33" s="147" t="s">
        <v>39</v>
      </c>
      <c r="J33" s="120" t="s">
        <v>10</v>
      </c>
    </row>
    <row r="34" spans="1:10" s="120" customFormat="1" ht="13.8" thickBot="1" x14ac:dyDescent="0.35">
      <c r="A34" s="132">
        <f t="shared" si="0"/>
        <v>25</v>
      </c>
      <c r="B34" s="140"/>
      <c r="C34" s="141"/>
      <c r="D34" s="169"/>
      <c r="E34" s="143" t="s">
        <v>25</v>
      </c>
      <c r="F34" s="144"/>
      <c r="G34" s="170" t="s">
        <v>30</v>
      </c>
      <c r="H34" s="148"/>
      <c r="I34" s="147" t="s">
        <v>40</v>
      </c>
      <c r="J34" s="120" t="s">
        <v>10</v>
      </c>
    </row>
    <row r="35" spans="1:10" s="120" customFormat="1" ht="13.8" thickBot="1" x14ac:dyDescent="0.35">
      <c r="A35" s="132">
        <f t="shared" si="0"/>
        <v>26</v>
      </c>
      <c r="B35" s="140"/>
      <c r="C35" s="141"/>
      <c r="D35" s="169"/>
      <c r="E35" s="143" t="s">
        <v>27</v>
      </c>
      <c r="F35" s="144"/>
      <c r="G35" s="170" t="s">
        <v>30</v>
      </c>
      <c r="H35" s="171"/>
      <c r="I35" s="147" t="s">
        <v>28</v>
      </c>
      <c r="J35" s="120" t="s">
        <v>10</v>
      </c>
    </row>
    <row r="36" spans="1:10" s="120" customFormat="1" ht="13.8" thickBot="1" x14ac:dyDescent="0.35">
      <c r="A36" s="132">
        <f t="shared" si="0"/>
        <v>27</v>
      </c>
      <c r="B36" s="140"/>
      <c r="C36" s="141"/>
      <c r="D36" s="169"/>
      <c r="E36" s="143" t="s">
        <v>48</v>
      </c>
      <c r="F36" s="144"/>
      <c r="G36" s="170" t="s">
        <v>30</v>
      </c>
      <c r="H36" s="148"/>
      <c r="I36" s="147" t="s">
        <v>31</v>
      </c>
      <c r="J36" s="120" t="s">
        <v>10</v>
      </c>
    </row>
    <row r="37" spans="1:10" s="120" customFormat="1" ht="13.8" thickBot="1" x14ac:dyDescent="0.35">
      <c r="A37" s="132">
        <f t="shared" si="0"/>
        <v>28</v>
      </c>
      <c r="B37" s="140"/>
      <c r="C37" s="141"/>
      <c r="D37" s="169"/>
      <c r="E37" s="143" t="s">
        <v>41</v>
      </c>
      <c r="F37" s="144"/>
      <c r="G37" s="170" t="s">
        <v>42</v>
      </c>
      <c r="H37" s="148"/>
      <c r="I37" s="147" t="s">
        <v>43</v>
      </c>
      <c r="J37" s="120" t="s">
        <v>10</v>
      </c>
    </row>
    <row r="38" spans="1:10" s="120" customFormat="1" ht="13.8" thickBot="1" x14ac:dyDescent="0.35">
      <c r="A38" s="132">
        <f t="shared" si="0"/>
        <v>29</v>
      </c>
      <c r="B38" s="140"/>
      <c r="C38" s="141"/>
      <c r="D38" s="172"/>
      <c r="E38" s="173" t="s">
        <v>44</v>
      </c>
      <c r="F38" s="174"/>
      <c r="G38" s="175" t="s">
        <v>45</v>
      </c>
      <c r="H38" s="177"/>
      <c r="I38" s="176" t="s">
        <v>46</v>
      </c>
      <c r="J38" s="120" t="s">
        <v>10</v>
      </c>
    </row>
    <row r="39" spans="1:10" s="120" customFormat="1" ht="13.8" thickBot="1" x14ac:dyDescent="0.35">
      <c r="A39" s="132">
        <f t="shared" si="0"/>
        <v>30</v>
      </c>
      <c r="B39" s="140"/>
      <c r="C39" s="141"/>
      <c r="D39" s="164" t="s">
        <v>49</v>
      </c>
      <c r="E39" s="165" t="s">
        <v>17</v>
      </c>
      <c r="F39" s="166"/>
      <c r="G39" s="170" t="s">
        <v>30</v>
      </c>
      <c r="H39" s="178"/>
      <c r="I39" s="147" t="s">
        <v>36</v>
      </c>
      <c r="J39" s="120" t="s">
        <v>10</v>
      </c>
    </row>
    <row r="40" spans="1:10" s="120" customFormat="1" ht="13.8" thickBot="1" x14ac:dyDescent="0.35">
      <c r="A40" s="132">
        <f t="shared" si="0"/>
        <v>31</v>
      </c>
      <c r="B40" s="140"/>
      <c r="C40" s="141"/>
      <c r="D40" s="169"/>
      <c r="E40" s="143" t="s">
        <v>19</v>
      </c>
      <c r="F40" s="144"/>
      <c r="G40" s="170" t="s">
        <v>30</v>
      </c>
      <c r="H40" s="178"/>
      <c r="I40" s="147" t="s">
        <v>37</v>
      </c>
      <c r="J40" s="120" t="s">
        <v>10</v>
      </c>
    </row>
    <row r="41" spans="1:10" s="120" customFormat="1" ht="13.8" thickBot="1" x14ac:dyDescent="0.35">
      <c r="A41" s="132">
        <f t="shared" si="0"/>
        <v>32</v>
      </c>
      <c r="B41" s="140"/>
      <c r="C41" s="141"/>
      <c r="D41" s="169"/>
      <c r="E41" s="143" t="s">
        <v>21</v>
      </c>
      <c r="F41" s="144"/>
      <c r="G41" s="170" t="s">
        <v>30</v>
      </c>
      <c r="H41" s="178"/>
      <c r="I41" s="147" t="s">
        <v>38</v>
      </c>
      <c r="J41" s="120" t="s">
        <v>10</v>
      </c>
    </row>
    <row r="42" spans="1:10" s="120" customFormat="1" ht="27" thickBot="1" x14ac:dyDescent="0.35">
      <c r="A42" s="132">
        <f t="shared" si="0"/>
        <v>33</v>
      </c>
      <c r="B42" s="140"/>
      <c r="C42" s="141"/>
      <c r="D42" s="169"/>
      <c r="E42" s="143" t="s">
        <v>23</v>
      </c>
      <c r="F42" s="144"/>
      <c r="G42" s="170" t="s">
        <v>30</v>
      </c>
      <c r="H42" s="148"/>
      <c r="I42" s="147" t="s">
        <v>39</v>
      </c>
      <c r="J42" s="120" t="s">
        <v>10</v>
      </c>
    </row>
    <row r="43" spans="1:10" s="120" customFormat="1" ht="13.8" thickBot="1" x14ac:dyDescent="0.35">
      <c r="A43" s="132">
        <f t="shared" si="0"/>
        <v>34</v>
      </c>
      <c r="B43" s="140"/>
      <c r="C43" s="141"/>
      <c r="D43" s="169"/>
      <c r="E43" s="143" t="s">
        <v>25</v>
      </c>
      <c r="F43" s="144"/>
      <c r="G43" s="170" t="s">
        <v>30</v>
      </c>
      <c r="H43" s="148"/>
      <c r="I43" s="147" t="s">
        <v>40</v>
      </c>
      <c r="J43" s="120" t="s">
        <v>10</v>
      </c>
    </row>
    <row r="44" spans="1:10" s="120" customFormat="1" ht="13.8" thickBot="1" x14ac:dyDescent="0.35">
      <c r="A44" s="132">
        <f t="shared" si="0"/>
        <v>35</v>
      </c>
      <c r="B44" s="140"/>
      <c r="C44" s="141"/>
      <c r="D44" s="169"/>
      <c r="E44" s="143" t="s">
        <v>27</v>
      </c>
      <c r="F44" s="144"/>
      <c r="G44" s="170" t="s">
        <v>30</v>
      </c>
      <c r="H44" s="171"/>
      <c r="I44" s="147" t="s">
        <v>28</v>
      </c>
      <c r="J44" s="120" t="s">
        <v>10</v>
      </c>
    </row>
    <row r="45" spans="1:10" s="120" customFormat="1" ht="13.8" thickBot="1" x14ac:dyDescent="0.35">
      <c r="A45" s="132">
        <f t="shared" si="0"/>
        <v>36</v>
      </c>
      <c r="B45" s="140"/>
      <c r="C45" s="141"/>
      <c r="D45" s="169"/>
      <c r="E45" s="143" t="s">
        <v>48</v>
      </c>
      <c r="F45" s="144"/>
      <c r="G45" s="170" t="s">
        <v>30</v>
      </c>
      <c r="H45" s="148"/>
      <c r="I45" s="147" t="s">
        <v>31</v>
      </c>
      <c r="J45" s="120" t="s">
        <v>10</v>
      </c>
    </row>
    <row r="46" spans="1:10" s="120" customFormat="1" ht="13.8" thickBot="1" x14ac:dyDescent="0.35">
      <c r="A46" s="132">
        <f t="shared" si="0"/>
        <v>37</v>
      </c>
      <c r="B46" s="140"/>
      <c r="C46" s="141"/>
      <c r="D46" s="169"/>
      <c r="E46" s="143" t="s">
        <v>41</v>
      </c>
      <c r="F46" s="144"/>
      <c r="G46" s="170" t="s">
        <v>42</v>
      </c>
      <c r="H46" s="148"/>
      <c r="I46" s="147" t="s">
        <v>43</v>
      </c>
      <c r="J46" s="120" t="s">
        <v>10</v>
      </c>
    </row>
    <row r="47" spans="1:10" s="120" customFormat="1" ht="13.8" thickBot="1" x14ac:dyDescent="0.35">
      <c r="A47" s="132">
        <f t="shared" si="0"/>
        <v>38</v>
      </c>
      <c r="B47" s="140"/>
      <c r="C47" s="141"/>
      <c r="D47" s="172"/>
      <c r="E47" s="173" t="s">
        <v>44</v>
      </c>
      <c r="F47" s="174"/>
      <c r="G47" s="175" t="s">
        <v>45</v>
      </c>
      <c r="H47" s="177"/>
      <c r="I47" s="176" t="s">
        <v>46</v>
      </c>
      <c r="J47" s="120" t="s">
        <v>10</v>
      </c>
    </row>
    <row r="48" spans="1:10" s="120" customFormat="1" ht="13.8" thickBot="1" x14ac:dyDescent="0.35">
      <c r="A48" s="132">
        <f t="shared" si="0"/>
        <v>39</v>
      </c>
      <c r="B48" s="140"/>
      <c r="C48" s="141"/>
      <c r="D48" s="164" t="s">
        <v>50</v>
      </c>
      <c r="E48" s="165" t="s">
        <v>17</v>
      </c>
      <c r="F48" s="166"/>
      <c r="G48" s="170" t="s">
        <v>30</v>
      </c>
      <c r="H48" s="148"/>
      <c r="I48" s="147" t="s">
        <v>36</v>
      </c>
      <c r="J48" s="120" t="s">
        <v>10</v>
      </c>
    </row>
    <row r="49" spans="1:10" s="120" customFormat="1" ht="13.8" thickBot="1" x14ac:dyDescent="0.35">
      <c r="A49" s="132">
        <f t="shared" si="0"/>
        <v>40</v>
      </c>
      <c r="B49" s="140"/>
      <c r="C49" s="141"/>
      <c r="D49" s="169"/>
      <c r="E49" s="143" t="s">
        <v>19</v>
      </c>
      <c r="F49" s="144"/>
      <c r="G49" s="170" t="s">
        <v>30</v>
      </c>
      <c r="H49" s="148"/>
      <c r="I49" s="147" t="s">
        <v>37</v>
      </c>
      <c r="J49" s="120" t="s">
        <v>10</v>
      </c>
    </row>
    <row r="50" spans="1:10" s="120" customFormat="1" ht="13.8" thickBot="1" x14ac:dyDescent="0.35">
      <c r="A50" s="132">
        <f t="shared" si="0"/>
        <v>41</v>
      </c>
      <c r="B50" s="140"/>
      <c r="C50" s="141"/>
      <c r="D50" s="169"/>
      <c r="E50" s="143" t="s">
        <v>21</v>
      </c>
      <c r="F50" s="144"/>
      <c r="G50" s="170" t="s">
        <v>30</v>
      </c>
      <c r="H50" s="149"/>
      <c r="I50" s="147" t="s">
        <v>38</v>
      </c>
      <c r="J50" s="120" t="s">
        <v>10</v>
      </c>
    </row>
    <row r="51" spans="1:10" s="120" customFormat="1" ht="27" thickBot="1" x14ac:dyDescent="0.35">
      <c r="A51" s="132">
        <f t="shared" si="0"/>
        <v>42</v>
      </c>
      <c r="B51" s="140"/>
      <c r="C51" s="141"/>
      <c r="D51" s="169"/>
      <c r="E51" s="143" t="s">
        <v>23</v>
      </c>
      <c r="F51" s="144"/>
      <c r="G51" s="170" t="s">
        <v>30</v>
      </c>
      <c r="H51" s="148"/>
      <c r="I51" s="147" t="s">
        <v>39</v>
      </c>
      <c r="J51" s="120" t="s">
        <v>10</v>
      </c>
    </row>
    <row r="52" spans="1:10" s="120" customFormat="1" ht="13.8" thickBot="1" x14ac:dyDescent="0.35">
      <c r="A52" s="132">
        <f t="shared" si="0"/>
        <v>43</v>
      </c>
      <c r="B52" s="140"/>
      <c r="C52" s="141"/>
      <c r="D52" s="169"/>
      <c r="E52" s="143" t="s">
        <v>25</v>
      </c>
      <c r="F52" s="144"/>
      <c r="G52" s="170" t="s">
        <v>30</v>
      </c>
      <c r="H52" s="148"/>
      <c r="I52" s="147" t="s">
        <v>40</v>
      </c>
      <c r="J52" s="120" t="s">
        <v>10</v>
      </c>
    </row>
    <row r="53" spans="1:10" s="120" customFormat="1" ht="13.8" thickBot="1" x14ac:dyDescent="0.35">
      <c r="A53" s="132">
        <f t="shared" si="0"/>
        <v>44</v>
      </c>
      <c r="B53" s="140"/>
      <c r="C53" s="141"/>
      <c r="D53" s="169"/>
      <c r="E53" s="143" t="s">
        <v>27</v>
      </c>
      <c r="F53" s="144"/>
      <c r="G53" s="170" t="s">
        <v>30</v>
      </c>
      <c r="H53" s="171"/>
      <c r="I53" s="147" t="s">
        <v>28</v>
      </c>
      <c r="J53" s="120" t="s">
        <v>10</v>
      </c>
    </row>
    <row r="54" spans="1:10" s="120" customFormat="1" ht="13.8" thickBot="1" x14ac:dyDescent="0.35">
      <c r="A54" s="132">
        <f t="shared" si="0"/>
        <v>45</v>
      </c>
      <c r="B54" s="140"/>
      <c r="C54" s="141"/>
      <c r="D54" s="169"/>
      <c r="E54" s="143" t="s">
        <v>48</v>
      </c>
      <c r="F54" s="144"/>
      <c r="G54" s="170" t="s">
        <v>30</v>
      </c>
      <c r="H54" s="148"/>
      <c r="I54" s="147" t="s">
        <v>31</v>
      </c>
      <c r="J54" s="120" t="s">
        <v>10</v>
      </c>
    </row>
    <row r="55" spans="1:10" s="120" customFormat="1" ht="13.8" thickBot="1" x14ac:dyDescent="0.35">
      <c r="A55" s="132">
        <f t="shared" si="0"/>
        <v>46</v>
      </c>
      <c r="B55" s="140"/>
      <c r="C55" s="141"/>
      <c r="D55" s="169"/>
      <c r="E55" s="143" t="s">
        <v>41</v>
      </c>
      <c r="F55" s="144"/>
      <c r="G55" s="170" t="s">
        <v>42</v>
      </c>
      <c r="H55" s="148"/>
      <c r="I55" s="147" t="s">
        <v>43</v>
      </c>
      <c r="J55" s="120" t="s">
        <v>10</v>
      </c>
    </row>
    <row r="56" spans="1:10" s="120" customFormat="1" ht="13.8" thickBot="1" x14ac:dyDescent="0.35">
      <c r="A56" s="132">
        <f t="shared" si="0"/>
        <v>47</v>
      </c>
      <c r="B56" s="140"/>
      <c r="C56" s="141"/>
      <c r="D56" s="172"/>
      <c r="E56" s="173" t="s">
        <v>44</v>
      </c>
      <c r="F56" s="179"/>
      <c r="G56" s="180" t="s">
        <v>45</v>
      </c>
      <c r="H56" s="159"/>
      <c r="I56" s="181" t="s">
        <v>46</v>
      </c>
      <c r="J56" s="120" t="s">
        <v>10</v>
      </c>
    </row>
    <row r="57" spans="1:10" ht="27" thickBot="1" x14ac:dyDescent="0.25">
      <c r="A57" s="132">
        <f t="shared" si="0"/>
        <v>48</v>
      </c>
      <c r="B57" s="182" t="s">
        <v>51</v>
      </c>
      <c r="C57" s="183" t="s">
        <v>52</v>
      </c>
      <c r="D57" s="184" t="s">
        <v>53</v>
      </c>
      <c r="E57" s="185"/>
      <c r="F57" s="144"/>
      <c r="G57" s="145" t="s">
        <v>13</v>
      </c>
      <c r="H57" s="92" t="s">
        <v>333</v>
      </c>
      <c r="I57" s="198" t="s">
        <v>340</v>
      </c>
      <c r="J57" s="120" t="s">
        <v>10</v>
      </c>
    </row>
    <row r="58" spans="1:10" ht="27" thickBot="1" x14ac:dyDescent="0.25">
      <c r="A58" s="132">
        <f t="shared" si="0"/>
        <v>49</v>
      </c>
      <c r="B58" s="182"/>
      <c r="C58" s="186"/>
      <c r="D58" s="187" t="s">
        <v>54</v>
      </c>
      <c r="E58" s="188"/>
      <c r="F58" s="144"/>
      <c r="G58" s="170" t="s">
        <v>55</v>
      </c>
      <c r="H58" s="11">
        <v>2027</v>
      </c>
      <c r="I58" s="147" t="s">
        <v>242</v>
      </c>
      <c r="J58" s="120" t="s">
        <v>10</v>
      </c>
    </row>
    <row r="59" spans="1:10" ht="27" thickBot="1" x14ac:dyDescent="0.25">
      <c r="A59" s="132">
        <f t="shared" si="0"/>
        <v>50</v>
      </c>
      <c r="B59" s="182"/>
      <c r="C59" s="186"/>
      <c r="D59" s="187" t="s">
        <v>56</v>
      </c>
      <c r="E59" s="188"/>
      <c r="F59" s="144"/>
      <c r="G59" s="170" t="s">
        <v>13</v>
      </c>
      <c r="H59" s="11" t="s">
        <v>288</v>
      </c>
      <c r="I59" s="147" t="s">
        <v>243</v>
      </c>
      <c r="J59" s="120" t="s">
        <v>10</v>
      </c>
    </row>
    <row r="60" spans="1:10" ht="40.200000000000003" thickBot="1" x14ac:dyDescent="0.25">
      <c r="A60" s="132">
        <f t="shared" si="0"/>
        <v>51</v>
      </c>
      <c r="B60" s="182"/>
      <c r="C60" s="186"/>
      <c r="D60" s="187" t="s">
        <v>57</v>
      </c>
      <c r="E60" s="188"/>
      <c r="F60" s="144"/>
      <c r="G60" s="170"/>
      <c r="H60" s="90" t="s">
        <v>289</v>
      </c>
      <c r="I60" s="147" t="s">
        <v>157</v>
      </c>
      <c r="J60" s="120" t="s">
        <v>10</v>
      </c>
    </row>
    <row r="61" spans="1:10" ht="13.8" thickBot="1" x14ac:dyDescent="0.25">
      <c r="A61" s="132">
        <f t="shared" si="0"/>
        <v>52</v>
      </c>
      <c r="B61" s="182"/>
      <c r="C61" s="186"/>
      <c r="D61" s="187" t="s">
        <v>58</v>
      </c>
      <c r="E61" s="188"/>
      <c r="F61" s="144"/>
      <c r="G61" s="170" t="s">
        <v>13</v>
      </c>
      <c r="H61" s="11" t="s">
        <v>290</v>
      </c>
      <c r="I61" s="147" t="s">
        <v>59</v>
      </c>
      <c r="J61" s="120" t="s">
        <v>10</v>
      </c>
    </row>
    <row r="62" spans="1:10" ht="13.8" thickBot="1" x14ac:dyDescent="0.25">
      <c r="A62" s="132">
        <f t="shared" si="0"/>
        <v>53</v>
      </c>
      <c r="B62" s="182"/>
      <c r="C62" s="186"/>
      <c r="D62" s="141" t="s">
        <v>60</v>
      </c>
      <c r="E62" s="150" t="s">
        <v>17</v>
      </c>
      <c r="F62" s="151"/>
      <c r="G62" s="170" t="s">
        <v>13</v>
      </c>
      <c r="H62" s="11" t="s">
        <v>291</v>
      </c>
      <c r="I62" s="147" t="s">
        <v>61</v>
      </c>
      <c r="J62" s="120" t="s">
        <v>10</v>
      </c>
    </row>
    <row r="63" spans="1:10" ht="13.8" thickBot="1" x14ac:dyDescent="0.25">
      <c r="A63" s="132">
        <f t="shared" si="0"/>
        <v>54</v>
      </c>
      <c r="B63" s="182"/>
      <c r="C63" s="186"/>
      <c r="D63" s="141"/>
      <c r="E63" s="150" t="s">
        <v>62</v>
      </c>
      <c r="F63" s="144"/>
      <c r="G63" s="170" t="s">
        <v>13</v>
      </c>
      <c r="H63" s="13" t="s">
        <v>292</v>
      </c>
      <c r="I63" s="147" t="s">
        <v>20</v>
      </c>
      <c r="J63" s="120" t="s">
        <v>10</v>
      </c>
    </row>
    <row r="64" spans="1:10" ht="13.8" thickBot="1" x14ac:dyDescent="0.25">
      <c r="A64" s="132">
        <f t="shared" si="0"/>
        <v>55</v>
      </c>
      <c r="B64" s="182"/>
      <c r="C64" s="186"/>
      <c r="D64" s="141"/>
      <c r="E64" s="143" t="s">
        <v>63</v>
      </c>
      <c r="F64" s="144"/>
      <c r="G64" s="170" t="s">
        <v>13</v>
      </c>
      <c r="H64" s="90">
        <v>1111111111111</v>
      </c>
      <c r="I64" s="147" t="s">
        <v>38</v>
      </c>
      <c r="J64" s="120" t="s">
        <v>10</v>
      </c>
    </row>
    <row r="65" spans="1:10" ht="13.8" thickBot="1" x14ac:dyDescent="0.25">
      <c r="A65" s="132">
        <f t="shared" si="0"/>
        <v>56</v>
      </c>
      <c r="B65" s="182"/>
      <c r="C65" s="186"/>
      <c r="D65" s="141"/>
      <c r="E65" s="143" t="s">
        <v>64</v>
      </c>
      <c r="F65" s="144"/>
      <c r="G65" s="170" t="s">
        <v>13</v>
      </c>
      <c r="H65" s="16" t="s">
        <v>293</v>
      </c>
      <c r="I65" s="147" t="s">
        <v>24</v>
      </c>
      <c r="J65" s="120" t="s">
        <v>10</v>
      </c>
    </row>
    <row r="66" spans="1:10" ht="13.8" thickBot="1" x14ac:dyDescent="0.25">
      <c r="A66" s="132">
        <f t="shared" si="0"/>
        <v>57</v>
      </c>
      <c r="B66" s="182"/>
      <c r="C66" s="186"/>
      <c r="D66" s="141"/>
      <c r="E66" s="143" t="s">
        <v>25</v>
      </c>
      <c r="F66" s="144"/>
      <c r="G66" s="170" t="s">
        <v>13</v>
      </c>
      <c r="H66" s="11" t="s">
        <v>294</v>
      </c>
      <c r="I66" s="147" t="s">
        <v>26</v>
      </c>
      <c r="J66" s="120" t="s">
        <v>10</v>
      </c>
    </row>
    <row r="67" spans="1:10" ht="13.8" thickBot="1" x14ac:dyDescent="0.25">
      <c r="A67" s="132">
        <f t="shared" si="0"/>
        <v>58</v>
      </c>
      <c r="B67" s="182"/>
      <c r="C67" s="186"/>
      <c r="D67" s="141"/>
      <c r="E67" s="143" t="s">
        <v>27</v>
      </c>
      <c r="F67" s="144"/>
      <c r="G67" s="170" t="s">
        <v>13</v>
      </c>
      <c r="H67" s="17" t="s">
        <v>286</v>
      </c>
      <c r="I67" s="147" t="s">
        <v>28</v>
      </c>
      <c r="J67" s="120" t="s">
        <v>10</v>
      </c>
    </row>
    <row r="68" spans="1:10" ht="13.8" thickBot="1" x14ac:dyDescent="0.25">
      <c r="A68" s="132">
        <f t="shared" si="0"/>
        <v>59</v>
      </c>
      <c r="B68" s="182"/>
      <c r="C68" s="186"/>
      <c r="D68" s="190"/>
      <c r="E68" s="143" t="s">
        <v>29</v>
      </c>
      <c r="F68" s="144"/>
      <c r="G68" s="170" t="s">
        <v>13</v>
      </c>
      <c r="H68" s="17" t="s">
        <v>287</v>
      </c>
      <c r="I68" s="147" t="s">
        <v>31</v>
      </c>
      <c r="J68" s="120" t="s">
        <v>10</v>
      </c>
    </row>
    <row r="69" spans="1:10" ht="53.4" thickBot="1" x14ac:dyDescent="0.25">
      <c r="A69" s="132">
        <f t="shared" si="0"/>
        <v>60</v>
      </c>
      <c r="B69" s="182"/>
      <c r="C69" s="186"/>
      <c r="D69" s="191" t="s">
        <v>65</v>
      </c>
      <c r="E69" s="192"/>
      <c r="F69" s="151"/>
      <c r="G69" s="170" t="s">
        <v>13</v>
      </c>
      <c r="H69" s="17" t="s">
        <v>295</v>
      </c>
      <c r="I69" s="147" t="s">
        <v>244</v>
      </c>
      <c r="J69" s="120" t="s">
        <v>10</v>
      </c>
    </row>
    <row r="70" spans="1:10" ht="40.200000000000003" thickBot="1" x14ac:dyDescent="0.25">
      <c r="A70" s="132">
        <f t="shared" si="0"/>
        <v>61</v>
      </c>
      <c r="B70" s="182"/>
      <c r="C70" s="186"/>
      <c r="D70" s="187" t="s">
        <v>66</v>
      </c>
      <c r="E70" s="188"/>
      <c r="F70" s="144"/>
      <c r="G70" s="170" t="s">
        <v>13</v>
      </c>
      <c r="H70" s="11" t="s">
        <v>296</v>
      </c>
      <c r="I70" s="147" t="s">
        <v>245</v>
      </c>
      <c r="J70" s="120" t="s">
        <v>10</v>
      </c>
    </row>
    <row r="71" spans="1:10" ht="66.599999999999994" thickBot="1" x14ac:dyDescent="0.25">
      <c r="A71" s="132">
        <f t="shared" si="0"/>
        <v>62</v>
      </c>
      <c r="B71" s="182"/>
      <c r="C71" s="193"/>
      <c r="D71" s="194" t="s">
        <v>67</v>
      </c>
      <c r="E71" s="173"/>
      <c r="F71" s="173"/>
      <c r="G71" s="175" t="s">
        <v>13</v>
      </c>
      <c r="H71" s="3" t="s">
        <v>297</v>
      </c>
      <c r="I71" s="176" t="s">
        <v>246</v>
      </c>
      <c r="J71" s="120" t="s">
        <v>10</v>
      </c>
    </row>
    <row r="72" spans="1:10" ht="13.8" thickBot="1" x14ac:dyDescent="0.25">
      <c r="A72" s="132">
        <f t="shared" si="0"/>
        <v>63</v>
      </c>
      <c r="B72" s="182"/>
      <c r="C72" s="196" t="s">
        <v>68</v>
      </c>
      <c r="D72" s="184" t="s">
        <v>69</v>
      </c>
      <c r="E72" s="185"/>
      <c r="F72" s="166"/>
      <c r="G72" s="197" t="s">
        <v>13</v>
      </c>
      <c r="H72" s="11" t="s">
        <v>298</v>
      </c>
      <c r="I72" s="198" t="s">
        <v>70</v>
      </c>
      <c r="J72" s="120" t="s">
        <v>10</v>
      </c>
    </row>
    <row r="73" spans="1:10" ht="13.8" thickBot="1" x14ac:dyDescent="0.25">
      <c r="A73" s="132">
        <f t="shared" si="0"/>
        <v>64</v>
      </c>
      <c r="B73" s="182"/>
      <c r="C73" s="199"/>
      <c r="D73" s="191" t="s">
        <v>71</v>
      </c>
      <c r="E73" s="192"/>
      <c r="F73" s="151"/>
      <c r="G73" s="200" t="s">
        <v>13</v>
      </c>
      <c r="H73" s="11" t="s">
        <v>299</v>
      </c>
      <c r="I73" s="147" t="s">
        <v>72</v>
      </c>
      <c r="J73" s="120" t="s">
        <v>10</v>
      </c>
    </row>
    <row r="74" spans="1:10" ht="53.4" thickBot="1" x14ac:dyDescent="0.25">
      <c r="A74" s="132">
        <f t="shared" si="0"/>
        <v>65</v>
      </c>
      <c r="B74" s="182"/>
      <c r="C74" s="199"/>
      <c r="D74" s="191" t="s">
        <v>334</v>
      </c>
      <c r="E74" s="192"/>
      <c r="F74" s="151"/>
      <c r="G74" s="200" t="s">
        <v>13</v>
      </c>
      <c r="H74" s="1" t="s">
        <v>300</v>
      </c>
      <c r="I74" s="147" t="s">
        <v>335</v>
      </c>
      <c r="J74" s="120" t="s">
        <v>10</v>
      </c>
    </row>
    <row r="75" spans="1:10" ht="27" thickBot="1" x14ac:dyDescent="0.25">
      <c r="A75" s="132">
        <f t="shared" si="0"/>
        <v>66</v>
      </c>
      <c r="B75" s="182"/>
      <c r="C75" s="199"/>
      <c r="D75" s="191" t="s">
        <v>73</v>
      </c>
      <c r="E75" s="192"/>
      <c r="F75" s="151"/>
      <c r="G75" s="200" t="s">
        <v>13</v>
      </c>
      <c r="H75" s="171" t="s">
        <v>216</v>
      </c>
      <c r="I75" s="147" t="s">
        <v>247</v>
      </c>
      <c r="J75" s="120" t="s">
        <v>10</v>
      </c>
    </row>
    <row r="76" spans="1:10" ht="27" thickBot="1" x14ac:dyDescent="0.25">
      <c r="A76" s="132">
        <f t="shared" si="0"/>
        <v>67</v>
      </c>
      <c r="B76" s="182"/>
      <c r="C76" s="199"/>
      <c r="D76" s="191" t="s">
        <v>74</v>
      </c>
      <c r="E76" s="192"/>
      <c r="F76" s="151"/>
      <c r="G76" s="200" t="s">
        <v>13</v>
      </c>
      <c r="H76" s="148" t="s">
        <v>349</v>
      </c>
      <c r="I76" s="147" t="s">
        <v>248</v>
      </c>
      <c r="J76" s="120" t="s">
        <v>10</v>
      </c>
    </row>
    <row r="77" spans="1:10" ht="40.200000000000003" thickBot="1" x14ac:dyDescent="0.25">
      <c r="A77" s="132">
        <f t="shared" si="0"/>
        <v>68</v>
      </c>
      <c r="B77" s="182"/>
      <c r="C77" s="199"/>
      <c r="D77" s="191" t="s">
        <v>76</v>
      </c>
      <c r="E77" s="192"/>
      <c r="F77" s="151"/>
      <c r="G77" s="200" t="s">
        <v>77</v>
      </c>
      <c r="H77" s="86">
        <v>120000</v>
      </c>
      <c r="I77" s="147" t="s">
        <v>233</v>
      </c>
      <c r="J77" s="120" t="s">
        <v>10</v>
      </c>
    </row>
    <row r="78" spans="1:10" ht="40.200000000000003" thickBot="1" x14ac:dyDescent="0.25">
      <c r="A78" s="132">
        <f t="shared" si="0"/>
        <v>69</v>
      </c>
      <c r="B78" s="182"/>
      <c r="C78" s="199"/>
      <c r="D78" s="191" t="s">
        <v>78</v>
      </c>
      <c r="E78" s="192"/>
      <c r="F78" s="151"/>
      <c r="G78" s="200" t="s">
        <v>77</v>
      </c>
      <c r="H78" s="86">
        <v>5000</v>
      </c>
      <c r="I78" s="147" t="s">
        <v>279</v>
      </c>
      <c r="J78" s="120" t="s">
        <v>10</v>
      </c>
    </row>
    <row r="79" spans="1:10" ht="40.200000000000003" thickBot="1" x14ac:dyDescent="0.25">
      <c r="A79" s="132">
        <f t="shared" si="0"/>
        <v>70</v>
      </c>
      <c r="B79" s="182"/>
      <c r="C79" s="199"/>
      <c r="D79" s="191" t="s">
        <v>79</v>
      </c>
      <c r="E79" s="192"/>
      <c r="F79" s="151"/>
      <c r="G79" s="200" t="s">
        <v>77</v>
      </c>
      <c r="H79" s="86">
        <v>5000</v>
      </c>
      <c r="I79" s="147" t="s">
        <v>234</v>
      </c>
      <c r="J79" s="120" t="s">
        <v>10</v>
      </c>
    </row>
    <row r="80" spans="1:10" ht="40.200000000000003" thickBot="1" x14ac:dyDescent="0.25">
      <c r="A80" s="132">
        <f t="shared" si="0"/>
        <v>71</v>
      </c>
      <c r="B80" s="182"/>
      <c r="C80" s="199"/>
      <c r="D80" s="191" t="s">
        <v>80</v>
      </c>
      <c r="E80" s="192"/>
      <c r="F80" s="151"/>
      <c r="G80" s="200" t="s">
        <v>77</v>
      </c>
      <c r="H80" s="86">
        <v>110000</v>
      </c>
      <c r="I80" s="147" t="s">
        <v>234</v>
      </c>
      <c r="J80" s="120" t="s">
        <v>10</v>
      </c>
    </row>
    <row r="81" spans="1:10" ht="40.200000000000003" thickBot="1" x14ac:dyDescent="0.25">
      <c r="A81" s="132">
        <f t="shared" si="0"/>
        <v>72</v>
      </c>
      <c r="B81" s="182"/>
      <c r="C81" s="199"/>
      <c r="D81" s="191" t="s">
        <v>81</v>
      </c>
      <c r="E81" s="192"/>
      <c r="F81" s="151"/>
      <c r="G81" s="200" t="s">
        <v>77</v>
      </c>
      <c r="H81" s="86">
        <v>1000</v>
      </c>
      <c r="I81" s="147" t="s">
        <v>234</v>
      </c>
      <c r="J81" s="120" t="s">
        <v>10</v>
      </c>
    </row>
    <row r="82" spans="1:10" ht="40.200000000000003" thickBot="1" x14ac:dyDescent="0.25">
      <c r="A82" s="132">
        <f t="shared" si="0"/>
        <v>73</v>
      </c>
      <c r="B82" s="182"/>
      <c r="C82" s="199"/>
      <c r="D82" s="191" t="s">
        <v>82</v>
      </c>
      <c r="E82" s="192"/>
      <c r="F82" s="151"/>
      <c r="G82" s="200" t="s">
        <v>77</v>
      </c>
      <c r="H82" s="86">
        <v>1000</v>
      </c>
      <c r="I82" s="147" t="s">
        <v>234</v>
      </c>
      <c r="J82" s="120" t="s">
        <v>10</v>
      </c>
    </row>
    <row r="83" spans="1:10" ht="40.200000000000003" thickBot="1" x14ac:dyDescent="0.25">
      <c r="A83" s="132">
        <f t="shared" si="0"/>
        <v>74</v>
      </c>
      <c r="B83" s="182"/>
      <c r="C83" s="199"/>
      <c r="D83" s="191" t="s">
        <v>83</v>
      </c>
      <c r="E83" s="192"/>
      <c r="F83" s="151"/>
      <c r="G83" s="200" t="s">
        <v>77</v>
      </c>
      <c r="H83" s="86">
        <v>1000</v>
      </c>
      <c r="I83" s="147" t="s">
        <v>235</v>
      </c>
      <c r="J83" s="120" t="s">
        <v>10</v>
      </c>
    </row>
    <row r="84" spans="1:10" ht="40.200000000000003" thickBot="1" x14ac:dyDescent="0.25">
      <c r="A84" s="132">
        <f t="shared" si="0"/>
        <v>75</v>
      </c>
      <c r="B84" s="182"/>
      <c r="C84" s="199"/>
      <c r="D84" s="191" t="s">
        <v>84</v>
      </c>
      <c r="E84" s="192"/>
      <c r="F84" s="151"/>
      <c r="G84" s="200" t="s">
        <v>77</v>
      </c>
      <c r="H84" s="86">
        <v>1000</v>
      </c>
      <c r="I84" s="147" t="s">
        <v>234</v>
      </c>
      <c r="J84" s="120" t="s">
        <v>10</v>
      </c>
    </row>
    <row r="85" spans="1:10" ht="40.200000000000003" thickBot="1" x14ac:dyDescent="0.25">
      <c r="A85" s="132">
        <f t="shared" si="0"/>
        <v>76</v>
      </c>
      <c r="B85" s="182"/>
      <c r="C85" s="199"/>
      <c r="D85" s="191" t="s">
        <v>86</v>
      </c>
      <c r="E85" s="192"/>
      <c r="F85" s="151"/>
      <c r="G85" s="200" t="s">
        <v>77</v>
      </c>
      <c r="H85" s="86">
        <v>1000</v>
      </c>
      <c r="I85" s="147" t="s">
        <v>234</v>
      </c>
      <c r="J85" s="120" t="s">
        <v>10</v>
      </c>
    </row>
    <row r="86" spans="1:10" ht="40.200000000000003" thickBot="1" x14ac:dyDescent="0.25">
      <c r="A86" s="132">
        <f t="shared" si="0"/>
        <v>77</v>
      </c>
      <c r="B86" s="182"/>
      <c r="C86" s="199"/>
      <c r="D86" s="191" t="s">
        <v>87</v>
      </c>
      <c r="E86" s="192"/>
      <c r="F86" s="151"/>
      <c r="G86" s="200" t="s">
        <v>77</v>
      </c>
      <c r="H86" s="203">
        <f>H80-SUM(H81:H85)</f>
        <v>105000</v>
      </c>
      <c r="I86" s="147" t="s">
        <v>280</v>
      </c>
      <c r="J86" s="120" t="s">
        <v>10</v>
      </c>
    </row>
    <row r="87" spans="1:10" ht="27" thickBot="1" x14ac:dyDescent="0.25">
      <c r="A87" s="132">
        <f t="shared" ref="A87:A151" si="1">ROW()-9</f>
        <v>78</v>
      </c>
      <c r="B87" s="182"/>
      <c r="C87" s="199"/>
      <c r="D87" s="191" t="s">
        <v>88</v>
      </c>
      <c r="E87" s="192"/>
      <c r="F87" s="151"/>
      <c r="G87" s="200" t="s">
        <v>89</v>
      </c>
      <c r="H87" s="11">
        <v>203004</v>
      </c>
      <c r="I87" s="147" t="s">
        <v>156</v>
      </c>
      <c r="J87" s="120" t="s">
        <v>10</v>
      </c>
    </row>
    <row r="88" spans="1:10" ht="27" thickBot="1" x14ac:dyDescent="0.25">
      <c r="A88" s="132">
        <f t="shared" si="1"/>
        <v>79</v>
      </c>
      <c r="B88" s="182"/>
      <c r="C88" s="199"/>
      <c r="D88" s="191" t="s">
        <v>341</v>
      </c>
      <c r="E88" s="192"/>
      <c r="F88" s="151"/>
      <c r="G88" s="200" t="s">
        <v>13</v>
      </c>
      <c r="H88" s="201" t="s">
        <v>232</v>
      </c>
      <c r="I88" s="147" t="s">
        <v>253</v>
      </c>
    </row>
    <row r="89" spans="1:10" ht="40.200000000000003" thickBot="1" x14ac:dyDescent="0.25">
      <c r="A89" s="132">
        <f t="shared" si="1"/>
        <v>80</v>
      </c>
      <c r="B89" s="182"/>
      <c r="C89" s="199"/>
      <c r="D89" s="191" t="s">
        <v>90</v>
      </c>
      <c r="E89" s="192"/>
      <c r="F89" s="151"/>
      <c r="G89" s="200" t="s">
        <v>13</v>
      </c>
      <c r="H89" s="11">
        <v>1234567890</v>
      </c>
      <c r="I89" s="147" t="s">
        <v>350</v>
      </c>
      <c r="J89" s="120" t="s">
        <v>10</v>
      </c>
    </row>
    <row r="90" spans="1:10" ht="27" thickBot="1" x14ac:dyDescent="0.25">
      <c r="A90" s="132">
        <f t="shared" si="1"/>
        <v>81</v>
      </c>
      <c r="B90" s="182"/>
      <c r="C90" s="199"/>
      <c r="D90" s="191" t="s">
        <v>91</v>
      </c>
      <c r="E90" s="192"/>
      <c r="F90" s="151"/>
      <c r="G90" s="200" t="s">
        <v>89</v>
      </c>
      <c r="H90" s="11">
        <v>202503</v>
      </c>
      <c r="I90" s="147" t="s">
        <v>351</v>
      </c>
      <c r="J90" s="120" t="s">
        <v>10</v>
      </c>
    </row>
    <row r="91" spans="1:10" ht="40.200000000000003" thickBot="1" x14ac:dyDescent="0.25">
      <c r="A91" s="132">
        <f t="shared" si="1"/>
        <v>82</v>
      </c>
      <c r="B91" s="182"/>
      <c r="C91" s="199"/>
      <c r="D91" s="191" t="s">
        <v>208</v>
      </c>
      <c r="E91" s="192"/>
      <c r="F91" s="151"/>
      <c r="G91" s="200" t="s">
        <v>13</v>
      </c>
      <c r="H91" s="11" t="s">
        <v>301</v>
      </c>
      <c r="I91" s="147" t="s">
        <v>249</v>
      </c>
      <c r="J91" s="120" t="s">
        <v>10</v>
      </c>
    </row>
    <row r="92" spans="1:10" ht="40.200000000000003" thickBot="1" x14ac:dyDescent="0.25">
      <c r="A92" s="132">
        <f t="shared" si="1"/>
        <v>83</v>
      </c>
      <c r="B92" s="182"/>
      <c r="C92" s="199"/>
      <c r="D92" s="191" t="s">
        <v>92</v>
      </c>
      <c r="E92" s="192"/>
      <c r="F92" s="151"/>
      <c r="G92" s="200" t="s">
        <v>13</v>
      </c>
      <c r="H92" s="87" t="s">
        <v>302</v>
      </c>
      <c r="I92" s="147" t="s">
        <v>250</v>
      </c>
      <c r="J92" s="120" t="s">
        <v>10</v>
      </c>
    </row>
    <row r="93" spans="1:10" ht="13.8" thickBot="1" x14ac:dyDescent="0.25">
      <c r="A93" s="132">
        <f t="shared" si="1"/>
        <v>84</v>
      </c>
      <c r="B93" s="182"/>
      <c r="C93" s="199"/>
      <c r="D93" s="191" t="s">
        <v>93</v>
      </c>
      <c r="E93" s="192"/>
      <c r="F93" s="151"/>
      <c r="G93" s="200" t="s">
        <v>13</v>
      </c>
      <c r="H93" s="87"/>
      <c r="I93" s="147" t="s">
        <v>238</v>
      </c>
      <c r="J93" s="120" t="s">
        <v>10</v>
      </c>
    </row>
    <row r="94" spans="1:10" ht="13.8" thickBot="1" x14ac:dyDescent="0.25">
      <c r="A94" s="132">
        <f t="shared" si="1"/>
        <v>85</v>
      </c>
      <c r="B94" s="182"/>
      <c r="C94" s="199"/>
      <c r="D94" s="191" t="s">
        <v>94</v>
      </c>
      <c r="E94" s="192"/>
      <c r="F94" s="151"/>
      <c r="G94" s="200" t="s">
        <v>13</v>
      </c>
      <c r="H94" s="87"/>
      <c r="I94" s="147" t="s">
        <v>238</v>
      </c>
      <c r="J94" s="120" t="s">
        <v>10</v>
      </c>
    </row>
    <row r="95" spans="1:10" ht="13.8" thickBot="1" x14ac:dyDescent="0.25">
      <c r="A95" s="132">
        <f t="shared" si="1"/>
        <v>86</v>
      </c>
      <c r="B95" s="182"/>
      <c r="C95" s="199"/>
      <c r="D95" s="191" t="s">
        <v>95</v>
      </c>
      <c r="E95" s="192"/>
      <c r="F95" s="151"/>
      <c r="G95" s="200" t="s">
        <v>13</v>
      </c>
      <c r="H95" s="87"/>
      <c r="I95" s="147" t="s">
        <v>238</v>
      </c>
      <c r="J95" s="120" t="s">
        <v>10</v>
      </c>
    </row>
    <row r="96" spans="1:10" ht="13.8" thickBot="1" x14ac:dyDescent="0.25">
      <c r="A96" s="132">
        <f t="shared" si="1"/>
        <v>87</v>
      </c>
      <c r="B96" s="182"/>
      <c r="C96" s="199"/>
      <c r="D96" s="191" t="s">
        <v>96</v>
      </c>
      <c r="E96" s="192"/>
      <c r="F96" s="151"/>
      <c r="G96" s="200" t="s">
        <v>13</v>
      </c>
      <c r="H96" s="87"/>
      <c r="I96" s="147" t="s">
        <v>238</v>
      </c>
      <c r="J96" s="120" t="s">
        <v>10</v>
      </c>
    </row>
    <row r="97" spans="1:10" ht="66.599999999999994" thickBot="1" x14ac:dyDescent="0.25">
      <c r="A97" s="132">
        <f t="shared" si="1"/>
        <v>88</v>
      </c>
      <c r="B97" s="182"/>
      <c r="C97" s="199"/>
      <c r="D97" s="191" t="s">
        <v>97</v>
      </c>
      <c r="E97" s="192"/>
      <c r="F97" s="151"/>
      <c r="G97" s="200" t="s">
        <v>13</v>
      </c>
      <c r="H97" s="87" t="s">
        <v>319</v>
      </c>
      <c r="I97" s="147" t="s">
        <v>251</v>
      </c>
      <c r="J97" s="120" t="s">
        <v>10</v>
      </c>
    </row>
    <row r="98" spans="1:10" ht="27" thickBot="1" x14ac:dyDescent="0.25">
      <c r="A98" s="132">
        <f t="shared" si="1"/>
        <v>89</v>
      </c>
      <c r="B98" s="182"/>
      <c r="C98" s="199"/>
      <c r="D98" s="191" t="s">
        <v>98</v>
      </c>
      <c r="E98" s="192"/>
      <c r="F98" s="151"/>
      <c r="G98" s="200" t="s">
        <v>55</v>
      </c>
      <c r="H98" s="87">
        <v>2028</v>
      </c>
      <c r="I98" s="147" t="s">
        <v>252</v>
      </c>
      <c r="J98" s="120" t="s">
        <v>10</v>
      </c>
    </row>
    <row r="99" spans="1:10" ht="27" thickBot="1" x14ac:dyDescent="0.25">
      <c r="A99" s="132">
        <f t="shared" si="1"/>
        <v>90</v>
      </c>
      <c r="B99" s="182"/>
      <c r="C99" s="199"/>
      <c r="D99" s="191" t="s">
        <v>99</v>
      </c>
      <c r="E99" s="192"/>
      <c r="F99" s="151"/>
      <c r="G99" s="200" t="s">
        <v>13</v>
      </c>
      <c r="H99" s="1" t="s">
        <v>232</v>
      </c>
      <c r="I99" s="147" t="s">
        <v>253</v>
      </c>
      <c r="J99" s="120" t="s">
        <v>10</v>
      </c>
    </row>
    <row r="100" spans="1:10" ht="27" thickBot="1" x14ac:dyDescent="0.25">
      <c r="A100" s="132">
        <f t="shared" si="1"/>
        <v>91</v>
      </c>
      <c r="B100" s="182"/>
      <c r="C100" s="199"/>
      <c r="D100" s="424" t="s">
        <v>342</v>
      </c>
      <c r="E100" s="192"/>
      <c r="F100" s="151"/>
      <c r="G100" s="200" t="s">
        <v>13</v>
      </c>
      <c r="H100" s="1" t="s">
        <v>232</v>
      </c>
      <c r="I100" s="147" t="s">
        <v>253</v>
      </c>
      <c r="J100" s="120" t="s">
        <v>10</v>
      </c>
    </row>
    <row r="101" spans="1:10" ht="27" thickBot="1" x14ac:dyDescent="0.25">
      <c r="A101" s="132">
        <f t="shared" si="1"/>
        <v>92</v>
      </c>
      <c r="B101" s="182"/>
      <c r="C101" s="199"/>
      <c r="D101" s="204" t="s">
        <v>100</v>
      </c>
      <c r="E101" s="192" t="s">
        <v>101</v>
      </c>
      <c r="F101" s="151"/>
      <c r="G101" s="200" t="s">
        <v>13</v>
      </c>
      <c r="H101" s="87" t="s">
        <v>303</v>
      </c>
      <c r="I101" s="147" t="s">
        <v>254</v>
      </c>
      <c r="J101" s="120" t="s">
        <v>10</v>
      </c>
    </row>
    <row r="102" spans="1:10" ht="13.8" thickBot="1" x14ac:dyDescent="0.25">
      <c r="A102" s="132">
        <f t="shared" si="1"/>
        <v>93</v>
      </c>
      <c r="B102" s="182"/>
      <c r="C102" s="199"/>
      <c r="D102" s="205"/>
      <c r="E102" s="188" t="s">
        <v>102</v>
      </c>
      <c r="F102" s="144"/>
      <c r="G102" s="200" t="s">
        <v>13</v>
      </c>
      <c r="H102" s="87" t="s">
        <v>304</v>
      </c>
      <c r="I102" s="147" t="s">
        <v>103</v>
      </c>
      <c r="J102" s="120" t="s">
        <v>10</v>
      </c>
    </row>
    <row r="103" spans="1:10" ht="27" thickBot="1" x14ac:dyDescent="0.25">
      <c r="A103" s="132">
        <f t="shared" si="1"/>
        <v>94</v>
      </c>
      <c r="B103" s="182"/>
      <c r="C103" s="199"/>
      <c r="D103" s="205"/>
      <c r="E103" s="188" t="s">
        <v>104</v>
      </c>
      <c r="F103" s="144"/>
      <c r="G103" s="200" t="s">
        <v>13</v>
      </c>
      <c r="H103" s="11" t="s">
        <v>305</v>
      </c>
      <c r="I103" s="147" t="s">
        <v>255</v>
      </c>
      <c r="J103" s="120" t="s">
        <v>10</v>
      </c>
    </row>
    <row r="104" spans="1:10" ht="27" thickBot="1" x14ac:dyDescent="0.25">
      <c r="A104" s="132">
        <f t="shared" si="1"/>
        <v>95</v>
      </c>
      <c r="B104" s="182"/>
      <c r="C104" s="199"/>
      <c r="D104" s="206" t="s">
        <v>105</v>
      </c>
      <c r="E104" s="188" t="s">
        <v>106</v>
      </c>
      <c r="F104" s="144"/>
      <c r="G104" s="200" t="s">
        <v>13</v>
      </c>
      <c r="H104" s="87" t="s">
        <v>306</v>
      </c>
      <c r="I104" s="147" t="s">
        <v>238</v>
      </c>
      <c r="J104" s="120" t="s">
        <v>10</v>
      </c>
    </row>
    <row r="105" spans="1:10" ht="13.8" thickBot="1" x14ac:dyDescent="0.25">
      <c r="A105" s="132">
        <f t="shared" si="1"/>
        <v>96</v>
      </c>
      <c r="B105" s="182"/>
      <c r="C105" s="199"/>
      <c r="D105" s="207"/>
      <c r="E105" s="188" t="s">
        <v>102</v>
      </c>
      <c r="F105" s="144"/>
      <c r="G105" s="200" t="s">
        <v>13</v>
      </c>
      <c r="H105" s="87" t="s">
        <v>307</v>
      </c>
      <c r="I105" s="147" t="s">
        <v>238</v>
      </c>
      <c r="J105" s="120" t="s">
        <v>10</v>
      </c>
    </row>
    <row r="106" spans="1:10" ht="13.8" thickBot="1" x14ac:dyDescent="0.25">
      <c r="A106" s="132">
        <f t="shared" si="1"/>
        <v>97</v>
      </c>
      <c r="B106" s="182"/>
      <c r="C106" s="199"/>
      <c r="D106" s="208"/>
      <c r="E106" s="188" t="s">
        <v>104</v>
      </c>
      <c r="F106" s="144"/>
      <c r="G106" s="200" t="s">
        <v>13</v>
      </c>
      <c r="H106" s="11" t="s">
        <v>308</v>
      </c>
      <c r="I106" s="147" t="s">
        <v>238</v>
      </c>
      <c r="J106" s="120" t="s">
        <v>10</v>
      </c>
    </row>
    <row r="107" spans="1:10" ht="27" thickBot="1" x14ac:dyDescent="0.25">
      <c r="A107" s="132">
        <f t="shared" si="1"/>
        <v>98</v>
      </c>
      <c r="B107" s="182"/>
      <c r="C107" s="199"/>
      <c r="D107" s="206" t="s">
        <v>107</v>
      </c>
      <c r="E107" s="188" t="s">
        <v>106</v>
      </c>
      <c r="F107" s="144"/>
      <c r="G107" s="200" t="s">
        <v>13</v>
      </c>
      <c r="H107" s="87" t="s">
        <v>309</v>
      </c>
      <c r="I107" s="147" t="s">
        <v>238</v>
      </c>
      <c r="J107" s="120" t="s">
        <v>10</v>
      </c>
    </row>
    <row r="108" spans="1:10" ht="13.8" thickBot="1" x14ac:dyDescent="0.25">
      <c r="A108" s="132">
        <f t="shared" si="1"/>
        <v>99</v>
      </c>
      <c r="B108" s="182"/>
      <c r="C108" s="199"/>
      <c r="D108" s="207"/>
      <c r="E108" s="188" t="s">
        <v>102</v>
      </c>
      <c r="F108" s="144"/>
      <c r="G108" s="200" t="s">
        <v>13</v>
      </c>
      <c r="H108" s="87" t="s">
        <v>310</v>
      </c>
      <c r="I108" s="147" t="s">
        <v>238</v>
      </c>
      <c r="J108" s="120" t="s">
        <v>10</v>
      </c>
    </row>
    <row r="109" spans="1:10" ht="13.8" thickBot="1" x14ac:dyDescent="0.25">
      <c r="A109" s="132">
        <f t="shared" si="1"/>
        <v>100</v>
      </c>
      <c r="B109" s="182"/>
      <c r="C109" s="199"/>
      <c r="D109" s="208"/>
      <c r="E109" s="188" t="s">
        <v>104</v>
      </c>
      <c r="F109" s="144"/>
      <c r="G109" s="200" t="s">
        <v>13</v>
      </c>
      <c r="H109" s="11" t="s">
        <v>311</v>
      </c>
      <c r="I109" s="147" t="s">
        <v>238</v>
      </c>
      <c r="J109" s="120" t="s">
        <v>10</v>
      </c>
    </row>
    <row r="110" spans="1:10" ht="27" thickBot="1" x14ac:dyDescent="0.25">
      <c r="A110" s="132">
        <f t="shared" si="1"/>
        <v>101</v>
      </c>
      <c r="B110" s="182"/>
      <c r="C110" s="199"/>
      <c r="D110" s="206" t="s">
        <v>108</v>
      </c>
      <c r="E110" s="188" t="s">
        <v>106</v>
      </c>
      <c r="F110" s="144"/>
      <c r="G110" s="200" t="s">
        <v>13</v>
      </c>
      <c r="H110" s="87" t="s">
        <v>312</v>
      </c>
      <c r="I110" s="147" t="s">
        <v>238</v>
      </c>
      <c r="J110" s="120" t="s">
        <v>10</v>
      </c>
    </row>
    <row r="111" spans="1:10" ht="13.8" thickBot="1" x14ac:dyDescent="0.25">
      <c r="A111" s="132">
        <f t="shared" si="1"/>
        <v>102</v>
      </c>
      <c r="B111" s="182"/>
      <c r="C111" s="199"/>
      <c r="D111" s="207"/>
      <c r="E111" s="188" t="s">
        <v>102</v>
      </c>
      <c r="F111" s="144"/>
      <c r="G111" s="200" t="s">
        <v>13</v>
      </c>
      <c r="H111" s="87" t="s">
        <v>313</v>
      </c>
      <c r="I111" s="147" t="s">
        <v>238</v>
      </c>
      <c r="J111" s="120" t="s">
        <v>10</v>
      </c>
    </row>
    <row r="112" spans="1:10" ht="13.8" thickBot="1" x14ac:dyDescent="0.25">
      <c r="A112" s="132">
        <f t="shared" si="1"/>
        <v>103</v>
      </c>
      <c r="B112" s="182"/>
      <c r="C112" s="199"/>
      <c r="D112" s="208"/>
      <c r="E112" s="188" t="s">
        <v>104</v>
      </c>
      <c r="F112" s="144"/>
      <c r="G112" s="200" t="s">
        <v>13</v>
      </c>
      <c r="H112" s="11" t="s">
        <v>314</v>
      </c>
      <c r="I112" s="147" t="s">
        <v>238</v>
      </c>
      <c r="J112" s="120" t="s">
        <v>10</v>
      </c>
    </row>
    <row r="113" spans="1:10" ht="27" thickBot="1" x14ac:dyDescent="0.25">
      <c r="A113" s="132">
        <f t="shared" si="1"/>
        <v>104</v>
      </c>
      <c r="B113" s="182"/>
      <c r="C113" s="199"/>
      <c r="D113" s="206" t="s">
        <v>109</v>
      </c>
      <c r="E113" s="188" t="s">
        <v>106</v>
      </c>
      <c r="F113" s="144"/>
      <c r="G113" s="200" t="s">
        <v>13</v>
      </c>
      <c r="H113" s="87" t="s">
        <v>315</v>
      </c>
      <c r="I113" s="147" t="s">
        <v>238</v>
      </c>
      <c r="J113" s="120" t="s">
        <v>10</v>
      </c>
    </row>
    <row r="114" spans="1:10" ht="13.8" thickBot="1" x14ac:dyDescent="0.25">
      <c r="A114" s="132">
        <f t="shared" si="1"/>
        <v>105</v>
      </c>
      <c r="B114" s="182"/>
      <c r="C114" s="199"/>
      <c r="D114" s="207"/>
      <c r="E114" s="188" t="s">
        <v>102</v>
      </c>
      <c r="F114" s="144"/>
      <c r="G114" s="200" t="s">
        <v>30</v>
      </c>
      <c r="H114" s="87" t="s">
        <v>316</v>
      </c>
      <c r="I114" s="147" t="s">
        <v>238</v>
      </c>
      <c r="J114" s="120" t="s">
        <v>10</v>
      </c>
    </row>
    <row r="115" spans="1:10" ht="13.8" thickBot="1" x14ac:dyDescent="0.25">
      <c r="A115" s="132">
        <f t="shared" si="1"/>
        <v>106</v>
      </c>
      <c r="B115" s="182"/>
      <c r="C115" s="199"/>
      <c r="D115" s="208"/>
      <c r="E115" s="188" t="s">
        <v>104</v>
      </c>
      <c r="F115" s="144"/>
      <c r="G115" s="200" t="s">
        <v>13</v>
      </c>
      <c r="H115" s="11" t="s">
        <v>317</v>
      </c>
      <c r="I115" s="147" t="s">
        <v>238</v>
      </c>
      <c r="J115" s="120" t="s">
        <v>10</v>
      </c>
    </row>
    <row r="116" spans="1:10" ht="27" thickBot="1" x14ac:dyDescent="0.25">
      <c r="A116" s="132">
        <f t="shared" si="1"/>
        <v>107</v>
      </c>
      <c r="B116" s="182"/>
      <c r="C116" s="199"/>
      <c r="D116" s="209" t="s">
        <v>112</v>
      </c>
      <c r="E116" s="192" t="s">
        <v>113</v>
      </c>
      <c r="F116" s="151"/>
      <c r="G116" s="210" t="s">
        <v>114</v>
      </c>
      <c r="H116" s="1">
        <v>20221211</v>
      </c>
      <c r="I116" s="147" t="s">
        <v>256</v>
      </c>
      <c r="J116" s="120" t="s">
        <v>10</v>
      </c>
    </row>
    <row r="117" spans="1:10" ht="27" thickBot="1" x14ac:dyDescent="0.25">
      <c r="A117" s="132">
        <f t="shared" si="1"/>
        <v>108</v>
      </c>
      <c r="B117" s="182"/>
      <c r="C117" s="199"/>
      <c r="D117" s="211"/>
      <c r="E117" s="188" t="s">
        <v>115</v>
      </c>
      <c r="F117" s="144"/>
      <c r="G117" s="210" t="s">
        <v>155</v>
      </c>
      <c r="H117" s="88">
        <v>10000000</v>
      </c>
      <c r="I117" s="147" t="s">
        <v>257</v>
      </c>
      <c r="J117" s="120" t="s">
        <v>10</v>
      </c>
    </row>
    <row r="118" spans="1:10" ht="27" thickBot="1" x14ac:dyDescent="0.25">
      <c r="A118" s="132">
        <f t="shared" si="1"/>
        <v>109</v>
      </c>
      <c r="B118" s="182"/>
      <c r="C118" s="199"/>
      <c r="D118" s="213" t="s">
        <v>117</v>
      </c>
      <c r="E118" s="192" t="s">
        <v>118</v>
      </c>
      <c r="F118" s="151"/>
      <c r="G118" s="210" t="s">
        <v>13</v>
      </c>
      <c r="H118" s="1" t="s">
        <v>236</v>
      </c>
      <c r="I118" s="147" t="s">
        <v>258</v>
      </c>
      <c r="J118" s="120" t="s">
        <v>10</v>
      </c>
    </row>
    <row r="119" spans="1:10" ht="27" thickBot="1" x14ac:dyDescent="0.25">
      <c r="A119" s="132">
        <f t="shared" si="1"/>
        <v>110</v>
      </c>
      <c r="B119" s="182"/>
      <c r="C119" s="199"/>
      <c r="D119" s="213"/>
      <c r="E119" s="188" t="s">
        <v>119</v>
      </c>
      <c r="F119" s="144"/>
      <c r="G119" s="210" t="s">
        <v>13</v>
      </c>
      <c r="H119" s="2" t="s">
        <v>318</v>
      </c>
      <c r="I119" s="147" t="s">
        <v>259</v>
      </c>
      <c r="J119" s="120" t="s">
        <v>10</v>
      </c>
    </row>
    <row r="120" spans="1:10" ht="27" thickBot="1" x14ac:dyDescent="0.25">
      <c r="A120" s="132">
        <f t="shared" si="1"/>
        <v>111</v>
      </c>
      <c r="B120" s="182"/>
      <c r="C120" s="199"/>
      <c r="D120" s="215"/>
      <c r="E120" s="216" t="s">
        <v>120</v>
      </c>
      <c r="F120" s="217"/>
      <c r="G120" s="218" t="s">
        <v>89</v>
      </c>
      <c r="H120" s="1">
        <v>202502</v>
      </c>
      <c r="I120" s="220" t="s">
        <v>260</v>
      </c>
      <c r="J120" s="120" t="s">
        <v>10</v>
      </c>
    </row>
    <row r="121" spans="1:10" ht="27" thickBot="1" x14ac:dyDescent="0.25">
      <c r="A121" s="132">
        <f t="shared" si="1"/>
        <v>112</v>
      </c>
      <c r="B121" s="133" t="s">
        <v>121</v>
      </c>
      <c r="C121" s="196" t="s">
        <v>122</v>
      </c>
      <c r="D121" s="141"/>
      <c r="E121" s="182"/>
      <c r="F121" s="140"/>
      <c r="G121" s="221" t="s">
        <v>116</v>
      </c>
      <c r="H121" s="89">
        <v>400000000</v>
      </c>
      <c r="I121" s="223" t="s">
        <v>261</v>
      </c>
      <c r="J121" s="120" t="s">
        <v>10</v>
      </c>
    </row>
    <row r="122" spans="1:10" ht="27" thickBot="1" x14ac:dyDescent="0.25">
      <c r="A122" s="132">
        <f t="shared" si="1"/>
        <v>113</v>
      </c>
      <c r="B122" s="140"/>
      <c r="C122" s="164" t="s">
        <v>123</v>
      </c>
      <c r="D122" s="224" t="s">
        <v>124</v>
      </c>
      <c r="E122" s="185"/>
      <c r="F122" s="166"/>
      <c r="G122" s="225" t="s">
        <v>116</v>
      </c>
      <c r="H122" s="89">
        <v>100000000</v>
      </c>
      <c r="I122" s="227" t="s">
        <v>262</v>
      </c>
      <c r="J122" s="120" t="s">
        <v>10</v>
      </c>
    </row>
    <row r="123" spans="1:10" ht="27" thickBot="1" x14ac:dyDescent="0.25">
      <c r="A123" s="132">
        <f t="shared" si="1"/>
        <v>114</v>
      </c>
      <c r="B123" s="140"/>
      <c r="C123" s="169"/>
      <c r="D123" s="228" t="s">
        <v>125</v>
      </c>
      <c r="E123" s="192" t="s">
        <v>126</v>
      </c>
      <c r="F123" s="151"/>
      <c r="G123" s="200" t="s">
        <v>13</v>
      </c>
      <c r="H123" s="11" t="s">
        <v>320</v>
      </c>
      <c r="I123" s="147" t="s">
        <v>263</v>
      </c>
      <c r="J123" s="120" t="s">
        <v>10</v>
      </c>
    </row>
    <row r="124" spans="1:10" ht="27" thickBot="1" x14ac:dyDescent="0.25">
      <c r="A124" s="132">
        <f t="shared" si="1"/>
        <v>115</v>
      </c>
      <c r="B124" s="140"/>
      <c r="C124" s="169"/>
      <c r="D124" s="229"/>
      <c r="E124" s="192" t="s">
        <v>41</v>
      </c>
      <c r="F124" s="151"/>
      <c r="G124" s="200" t="s">
        <v>127</v>
      </c>
      <c r="H124" s="1">
        <v>10</v>
      </c>
      <c r="I124" s="147" t="s">
        <v>264</v>
      </c>
      <c r="J124" s="120" t="s">
        <v>10</v>
      </c>
    </row>
    <row r="125" spans="1:10" ht="27" thickBot="1" x14ac:dyDescent="0.25">
      <c r="A125" s="132">
        <f t="shared" si="1"/>
        <v>116</v>
      </c>
      <c r="B125" s="140"/>
      <c r="C125" s="169"/>
      <c r="D125" s="230"/>
      <c r="E125" s="192" t="s">
        <v>128</v>
      </c>
      <c r="F125" s="151"/>
      <c r="G125" s="200" t="s">
        <v>13</v>
      </c>
      <c r="H125" s="15" t="s">
        <v>321</v>
      </c>
      <c r="I125" s="147" t="s">
        <v>265</v>
      </c>
      <c r="J125" s="120" t="s">
        <v>10</v>
      </c>
    </row>
    <row r="126" spans="1:10" ht="13.8" thickBot="1" x14ac:dyDescent="0.25">
      <c r="A126" s="132">
        <f t="shared" si="1"/>
        <v>117</v>
      </c>
      <c r="B126" s="140"/>
      <c r="C126" s="169"/>
      <c r="D126" s="229" t="s">
        <v>129</v>
      </c>
      <c r="E126" s="192" t="s">
        <v>126</v>
      </c>
      <c r="F126" s="151"/>
      <c r="G126" s="200" t="s">
        <v>13</v>
      </c>
      <c r="H126" s="11" t="s">
        <v>304</v>
      </c>
      <c r="I126" s="147" t="s">
        <v>238</v>
      </c>
      <c r="J126" s="120" t="s">
        <v>10</v>
      </c>
    </row>
    <row r="127" spans="1:10" ht="13.8" thickBot="1" x14ac:dyDescent="0.25">
      <c r="A127" s="132">
        <f t="shared" si="1"/>
        <v>118</v>
      </c>
      <c r="B127" s="140"/>
      <c r="C127" s="169"/>
      <c r="D127" s="229"/>
      <c r="E127" s="192" t="s">
        <v>41</v>
      </c>
      <c r="F127" s="151"/>
      <c r="G127" s="200" t="s">
        <v>127</v>
      </c>
      <c r="H127" s="1">
        <v>20</v>
      </c>
      <c r="I127" s="147" t="s">
        <v>238</v>
      </c>
      <c r="J127" s="120" t="s">
        <v>10</v>
      </c>
    </row>
    <row r="128" spans="1:10" ht="13.8" thickBot="1" x14ac:dyDescent="0.25">
      <c r="A128" s="132">
        <f t="shared" si="1"/>
        <v>119</v>
      </c>
      <c r="B128" s="140"/>
      <c r="C128" s="169"/>
      <c r="D128" s="230"/>
      <c r="E128" s="192" t="s">
        <v>128</v>
      </c>
      <c r="F128" s="151"/>
      <c r="G128" s="200" t="s">
        <v>13</v>
      </c>
      <c r="H128" s="15" t="s">
        <v>321</v>
      </c>
      <c r="I128" s="147" t="s">
        <v>238</v>
      </c>
      <c r="J128" s="120" t="s">
        <v>10</v>
      </c>
    </row>
    <row r="129" spans="1:10" ht="13.8" thickBot="1" x14ac:dyDescent="0.25">
      <c r="A129" s="132">
        <f t="shared" si="1"/>
        <v>120</v>
      </c>
      <c r="B129" s="140"/>
      <c r="C129" s="169"/>
      <c r="D129" s="229" t="s">
        <v>130</v>
      </c>
      <c r="E129" s="192" t="s">
        <v>126</v>
      </c>
      <c r="F129" s="151"/>
      <c r="G129" s="200" t="s">
        <v>13</v>
      </c>
      <c r="H129" s="11" t="s">
        <v>307</v>
      </c>
      <c r="I129" s="147" t="s">
        <v>238</v>
      </c>
      <c r="J129" s="120" t="s">
        <v>10</v>
      </c>
    </row>
    <row r="130" spans="1:10" ht="13.8" thickBot="1" x14ac:dyDescent="0.25">
      <c r="A130" s="132">
        <f t="shared" si="1"/>
        <v>121</v>
      </c>
      <c r="B130" s="140"/>
      <c r="C130" s="169"/>
      <c r="D130" s="229"/>
      <c r="E130" s="192" t="s">
        <v>41</v>
      </c>
      <c r="F130" s="151"/>
      <c r="G130" s="200" t="s">
        <v>127</v>
      </c>
      <c r="H130" s="1">
        <v>20</v>
      </c>
      <c r="I130" s="147" t="s">
        <v>238</v>
      </c>
      <c r="J130" s="120" t="s">
        <v>10</v>
      </c>
    </row>
    <row r="131" spans="1:10" ht="13.8" thickBot="1" x14ac:dyDescent="0.25">
      <c r="A131" s="132">
        <f t="shared" si="1"/>
        <v>122</v>
      </c>
      <c r="B131" s="140"/>
      <c r="C131" s="169"/>
      <c r="D131" s="230"/>
      <c r="E131" s="192" t="s">
        <v>128</v>
      </c>
      <c r="F131" s="151"/>
      <c r="G131" s="200" t="s">
        <v>13</v>
      </c>
      <c r="H131" s="11" t="s">
        <v>321</v>
      </c>
      <c r="I131" s="147" t="s">
        <v>238</v>
      </c>
      <c r="J131" s="120" t="s">
        <v>10</v>
      </c>
    </row>
    <row r="132" spans="1:10" ht="13.8" thickBot="1" x14ac:dyDescent="0.25">
      <c r="A132" s="132">
        <f t="shared" si="1"/>
        <v>123</v>
      </c>
      <c r="B132" s="140"/>
      <c r="C132" s="169"/>
      <c r="D132" s="229" t="s">
        <v>131</v>
      </c>
      <c r="E132" s="192" t="s">
        <v>126</v>
      </c>
      <c r="F132" s="151"/>
      <c r="G132" s="200" t="s">
        <v>13</v>
      </c>
      <c r="H132" s="18" t="s">
        <v>310</v>
      </c>
      <c r="I132" s="147" t="s">
        <v>238</v>
      </c>
      <c r="J132" s="120" t="s">
        <v>10</v>
      </c>
    </row>
    <row r="133" spans="1:10" ht="13.8" thickBot="1" x14ac:dyDescent="0.25">
      <c r="A133" s="132">
        <f t="shared" si="1"/>
        <v>124</v>
      </c>
      <c r="B133" s="140"/>
      <c r="C133" s="169"/>
      <c r="D133" s="229"/>
      <c r="E133" s="192" t="s">
        <v>41</v>
      </c>
      <c r="F133" s="151"/>
      <c r="G133" s="200" t="s">
        <v>127</v>
      </c>
      <c r="H133" s="1">
        <v>20</v>
      </c>
      <c r="I133" s="147" t="s">
        <v>238</v>
      </c>
      <c r="J133" s="120" t="s">
        <v>10</v>
      </c>
    </row>
    <row r="134" spans="1:10" ht="13.8" thickBot="1" x14ac:dyDescent="0.25">
      <c r="A134" s="132">
        <f t="shared" si="1"/>
        <v>125</v>
      </c>
      <c r="B134" s="140"/>
      <c r="C134" s="169"/>
      <c r="D134" s="230"/>
      <c r="E134" s="192" t="s">
        <v>128</v>
      </c>
      <c r="F134" s="151"/>
      <c r="G134" s="200" t="s">
        <v>13</v>
      </c>
      <c r="H134" s="11" t="s">
        <v>321</v>
      </c>
      <c r="I134" s="147" t="s">
        <v>238</v>
      </c>
      <c r="J134" s="120" t="s">
        <v>10</v>
      </c>
    </row>
    <row r="135" spans="1:10" ht="13.8" thickBot="1" x14ac:dyDescent="0.25">
      <c r="A135" s="132">
        <f t="shared" si="1"/>
        <v>126</v>
      </c>
      <c r="B135" s="140"/>
      <c r="C135" s="169"/>
      <c r="D135" s="229" t="s">
        <v>132</v>
      </c>
      <c r="E135" s="192" t="s">
        <v>126</v>
      </c>
      <c r="F135" s="151"/>
      <c r="G135" s="200" t="s">
        <v>13</v>
      </c>
      <c r="H135" s="11" t="s">
        <v>313</v>
      </c>
      <c r="I135" s="147" t="s">
        <v>238</v>
      </c>
      <c r="J135" s="120" t="s">
        <v>10</v>
      </c>
    </row>
    <row r="136" spans="1:10" ht="13.8" thickBot="1" x14ac:dyDescent="0.25">
      <c r="A136" s="132">
        <f t="shared" si="1"/>
        <v>127</v>
      </c>
      <c r="B136" s="140"/>
      <c r="C136" s="169"/>
      <c r="D136" s="229"/>
      <c r="E136" s="192" t="s">
        <v>41</v>
      </c>
      <c r="F136" s="151"/>
      <c r="G136" s="200" t="s">
        <v>127</v>
      </c>
      <c r="H136" s="1">
        <v>30</v>
      </c>
      <c r="I136" s="147" t="s">
        <v>238</v>
      </c>
      <c r="J136" s="120" t="s">
        <v>10</v>
      </c>
    </row>
    <row r="137" spans="1:10" ht="13.8" thickBot="1" x14ac:dyDescent="0.25">
      <c r="A137" s="132">
        <f t="shared" si="1"/>
        <v>128</v>
      </c>
      <c r="B137" s="140"/>
      <c r="C137" s="172"/>
      <c r="D137" s="232"/>
      <c r="E137" s="233" t="s">
        <v>128</v>
      </c>
      <c r="F137" s="234"/>
      <c r="G137" s="235" t="s">
        <v>13</v>
      </c>
      <c r="H137" s="13" t="s">
        <v>321</v>
      </c>
      <c r="I137" s="181" t="s">
        <v>238</v>
      </c>
      <c r="J137" s="120" t="s">
        <v>10</v>
      </c>
    </row>
    <row r="138" spans="1:10" ht="27" thickBot="1" x14ac:dyDescent="0.25">
      <c r="A138" s="132">
        <f t="shared" si="1"/>
        <v>129</v>
      </c>
      <c r="B138" s="140"/>
      <c r="C138" s="169" t="s">
        <v>133</v>
      </c>
      <c r="D138" s="236" t="s">
        <v>134</v>
      </c>
      <c r="E138" s="121"/>
      <c r="F138" s="157"/>
      <c r="G138" s="167" t="s">
        <v>116</v>
      </c>
      <c r="H138" s="19">
        <v>300000000</v>
      </c>
      <c r="I138" s="198" t="s">
        <v>266</v>
      </c>
      <c r="J138" s="120" t="s">
        <v>10</v>
      </c>
    </row>
    <row r="139" spans="1:10" ht="27" thickBot="1" x14ac:dyDescent="0.25">
      <c r="A139" s="132">
        <f t="shared" si="1"/>
        <v>130</v>
      </c>
      <c r="B139" s="140"/>
      <c r="C139" s="169"/>
      <c r="D139" s="238" t="s">
        <v>135</v>
      </c>
      <c r="E139" s="239" t="s">
        <v>135</v>
      </c>
      <c r="F139" s="240"/>
      <c r="G139" s="200" t="s">
        <v>13</v>
      </c>
      <c r="H139" s="1" t="s">
        <v>237</v>
      </c>
      <c r="I139" s="147" t="s">
        <v>267</v>
      </c>
      <c r="J139" s="120" t="s">
        <v>10</v>
      </c>
    </row>
    <row r="140" spans="1:10" ht="27" thickBot="1" x14ac:dyDescent="0.25">
      <c r="A140" s="132">
        <f t="shared" si="1"/>
        <v>131</v>
      </c>
      <c r="B140" s="140"/>
      <c r="C140" s="169"/>
      <c r="D140" s="241"/>
      <c r="E140" s="239" t="s">
        <v>136</v>
      </c>
      <c r="F140" s="240"/>
      <c r="G140" s="200" t="s">
        <v>13</v>
      </c>
      <c r="H140" s="11" t="s">
        <v>322</v>
      </c>
      <c r="I140" s="147" t="s">
        <v>268</v>
      </c>
      <c r="J140" s="120" t="s">
        <v>10</v>
      </c>
    </row>
    <row r="141" spans="1:10" ht="27" thickBot="1" x14ac:dyDescent="0.25">
      <c r="A141" s="132">
        <f t="shared" si="1"/>
        <v>132</v>
      </c>
      <c r="B141" s="140"/>
      <c r="C141" s="169"/>
      <c r="D141" s="241"/>
      <c r="E141" s="242" t="s">
        <v>137</v>
      </c>
      <c r="F141" s="243"/>
      <c r="G141" s="200" t="s">
        <v>13</v>
      </c>
      <c r="H141" s="11" t="s">
        <v>323</v>
      </c>
      <c r="I141" s="147" t="s">
        <v>269</v>
      </c>
      <c r="J141" s="120" t="s">
        <v>10</v>
      </c>
    </row>
    <row r="142" spans="1:10" ht="27" thickBot="1" x14ac:dyDescent="0.25">
      <c r="A142" s="132">
        <f t="shared" si="1"/>
        <v>133</v>
      </c>
      <c r="B142" s="140"/>
      <c r="C142" s="213"/>
      <c r="D142" s="228" t="s">
        <v>138</v>
      </c>
      <c r="E142" s="206" t="s">
        <v>139</v>
      </c>
      <c r="F142" s="244" t="s">
        <v>126</v>
      </c>
      <c r="G142" s="200" t="s">
        <v>13</v>
      </c>
      <c r="H142" s="11" t="s">
        <v>320</v>
      </c>
      <c r="I142" s="147" t="s">
        <v>270</v>
      </c>
      <c r="J142" s="120" t="s">
        <v>10</v>
      </c>
    </row>
    <row r="143" spans="1:10" ht="27" thickBot="1" x14ac:dyDescent="0.25">
      <c r="A143" s="132">
        <f t="shared" si="1"/>
        <v>134</v>
      </c>
      <c r="B143" s="140"/>
      <c r="C143" s="213"/>
      <c r="D143" s="229"/>
      <c r="E143" s="207"/>
      <c r="F143" s="245" t="s">
        <v>140</v>
      </c>
      <c r="G143" s="200" t="s">
        <v>42</v>
      </c>
      <c r="H143" s="1">
        <v>100</v>
      </c>
      <c r="I143" s="147" t="s">
        <v>271</v>
      </c>
      <c r="J143" s="120" t="s">
        <v>10</v>
      </c>
    </row>
    <row r="144" spans="1:10" ht="27" thickBot="1" x14ac:dyDescent="0.25">
      <c r="A144" s="132">
        <f t="shared" si="1"/>
        <v>135</v>
      </c>
      <c r="B144" s="140"/>
      <c r="C144" s="213"/>
      <c r="D144" s="229"/>
      <c r="E144" s="208"/>
      <c r="F144" s="245" t="s">
        <v>141</v>
      </c>
      <c r="G144" s="200" t="s">
        <v>13</v>
      </c>
      <c r="H144" s="11" t="s">
        <v>324</v>
      </c>
      <c r="I144" s="147" t="s">
        <v>272</v>
      </c>
      <c r="J144" s="120" t="s">
        <v>10</v>
      </c>
    </row>
    <row r="145" spans="1:10" ht="13.8" thickBot="1" x14ac:dyDescent="0.25">
      <c r="A145" s="132">
        <f t="shared" si="1"/>
        <v>136</v>
      </c>
      <c r="B145" s="140"/>
      <c r="C145" s="213"/>
      <c r="D145" s="229"/>
      <c r="E145" s="207" t="s">
        <v>142</v>
      </c>
      <c r="F145" s="245" t="s">
        <v>126</v>
      </c>
      <c r="G145" s="200" t="s">
        <v>13</v>
      </c>
      <c r="H145" s="11"/>
      <c r="I145" s="147" t="s">
        <v>239</v>
      </c>
      <c r="J145" s="120" t="s">
        <v>10</v>
      </c>
    </row>
    <row r="146" spans="1:10" ht="13.8" thickBot="1" x14ac:dyDescent="0.25">
      <c r="A146" s="132">
        <f t="shared" si="1"/>
        <v>137</v>
      </c>
      <c r="B146" s="140"/>
      <c r="C146" s="213"/>
      <c r="D146" s="229"/>
      <c r="E146" s="207"/>
      <c r="F146" s="245" t="s">
        <v>140</v>
      </c>
      <c r="G146" s="200" t="s">
        <v>42</v>
      </c>
      <c r="H146" s="1"/>
      <c r="I146" s="147" t="s">
        <v>239</v>
      </c>
      <c r="J146" s="120" t="s">
        <v>10</v>
      </c>
    </row>
    <row r="147" spans="1:10" ht="13.8" thickBot="1" x14ac:dyDescent="0.25">
      <c r="A147" s="132">
        <f t="shared" si="1"/>
        <v>138</v>
      </c>
      <c r="B147" s="140"/>
      <c r="C147" s="213"/>
      <c r="D147" s="229"/>
      <c r="E147" s="208"/>
      <c r="F147" s="245" t="s">
        <v>141</v>
      </c>
      <c r="G147" s="200" t="s">
        <v>13</v>
      </c>
      <c r="H147" s="148"/>
      <c r="I147" s="147" t="s">
        <v>239</v>
      </c>
      <c r="J147" s="120" t="s">
        <v>10</v>
      </c>
    </row>
    <row r="148" spans="1:10" ht="13.8" thickBot="1" x14ac:dyDescent="0.25">
      <c r="A148" s="132">
        <f t="shared" si="1"/>
        <v>139</v>
      </c>
      <c r="B148" s="140"/>
      <c r="C148" s="213"/>
      <c r="D148" s="229"/>
      <c r="E148" s="207" t="s">
        <v>143</v>
      </c>
      <c r="F148" s="245" t="s">
        <v>126</v>
      </c>
      <c r="G148" s="200" t="s">
        <v>13</v>
      </c>
      <c r="H148" s="148"/>
      <c r="I148" s="147" t="s">
        <v>239</v>
      </c>
      <c r="J148" s="120" t="s">
        <v>10</v>
      </c>
    </row>
    <row r="149" spans="1:10" ht="13.8" thickBot="1" x14ac:dyDescent="0.25">
      <c r="A149" s="132">
        <f t="shared" si="1"/>
        <v>140</v>
      </c>
      <c r="B149" s="140"/>
      <c r="C149" s="213"/>
      <c r="D149" s="229"/>
      <c r="E149" s="207"/>
      <c r="F149" s="245" t="s">
        <v>140</v>
      </c>
      <c r="G149" s="200" t="s">
        <v>42</v>
      </c>
      <c r="H149" s="246"/>
      <c r="I149" s="147" t="s">
        <v>239</v>
      </c>
      <c r="J149" s="120" t="s">
        <v>10</v>
      </c>
    </row>
    <row r="150" spans="1:10" ht="13.8" thickBot="1" x14ac:dyDescent="0.25">
      <c r="A150" s="132">
        <f t="shared" si="1"/>
        <v>141</v>
      </c>
      <c r="B150" s="140"/>
      <c r="C150" s="213"/>
      <c r="D150" s="229"/>
      <c r="E150" s="208"/>
      <c r="F150" s="245" t="s">
        <v>141</v>
      </c>
      <c r="G150" s="200" t="s">
        <v>13</v>
      </c>
      <c r="H150" s="148"/>
      <c r="I150" s="147" t="s">
        <v>239</v>
      </c>
      <c r="J150" s="120" t="s">
        <v>10</v>
      </c>
    </row>
    <row r="151" spans="1:10" ht="13.8" thickBot="1" x14ac:dyDescent="0.25">
      <c r="A151" s="132">
        <f t="shared" si="1"/>
        <v>142</v>
      </c>
      <c r="B151" s="140"/>
      <c r="C151" s="213"/>
      <c r="D151" s="229"/>
      <c r="E151" s="207" t="s">
        <v>144</v>
      </c>
      <c r="F151" s="245" t="s">
        <v>126</v>
      </c>
      <c r="G151" s="200" t="s">
        <v>13</v>
      </c>
      <c r="H151" s="148"/>
      <c r="I151" s="147" t="s">
        <v>239</v>
      </c>
      <c r="J151" s="120" t="s">
        <v>10</v>
      </c>
    </row>
    <row r="152" spans="1:10" ht="13.8" thickBot="1" x14ac:dyDescent="0.25">
      <c r="A152" s="132">
        <f t="shared" ref="A152:A162" si="2">ROW()-9</f>
        <v>143</v>
      </c>
      <c r="B152" s="140"/>
      <c r="C152" s="213"/>
      <c r="D152" s="229"/>
      <c r="E152" s="207"/>
      <c r="F152" s="245" t="s">
        <v>140</v>
      </c>
      <c r="G152" s="200" t="s">
        <v>42</v>
      </c>
      <c r="H152" s="201"/>
      <c r="I152" s="147" t="s">
        <v>239</v>
      </c>
      <c r="J152" s="120" t="s">
        <v>10</v>
      </c>
    </row>
    <row r="153" spans="1:10" ht="13.8" thickBot="1" x14ac:dyDescent="0.25">
      <c r="A153" s="132">
        <f t="shared" si="2"/>
        <v>144</v>
      </c>
      <c r="B153" s="140"/>
      <c r="C153" s="213"/>
      <c r="D153" s="229"/>
      <c r="E153" s="208"/>
      <c r="F153" s="245" t="s">
        <v>141</v>
      </c>
      <c r="G153" s="200" t="s">
        <v>13</v>
      </c>
      <c r="H153" s="148"/>
      <c r="I153" s="147" t="s">
        <v>239</v>
      </c>
      <c r="J153" s="120" t="s">
        <v>10</v>
      </c>
    </row>
    <row r="154" spans="1:10" ht="13.8" thickBot="1" x14ac:dyDescent="0.25">
      <c r="A154" s="132">
        <f t="shared" si="2"/>
        <v>145</v>
      </c>
      <c r="B154" s="140"/>
      <c r="C154" s="213"/>
      <c r="D154" s="229"/>
      <c r="E154" s="207" t="s">
        <v>145</v>
      </c>
      <c r="F154" s="245" t="s">
        <v>126</v>
      </c>
      <c r="G154" s="200" t="s">
        <v>13</v>
      </c>
      <c r="H154" s="148"/>
      <c r="I154" s="147" t="s">
        <v>239</v>
      </c>
      <c r="J154" s="120" t="s">
        <v>10</v>
      </c>
    </row>
    <row r="155" spans="1:10" ht="13.8" thickBot="1" x14ac:dyDescent="0.25">
      <c r="A155" s="132">
        <f t="shared" si="2"/>
        <v>146</v>
      </c>
      <c r="B155" s="140"/>
      <c r="C155" s="213"/>
      <c r="D155" s="229"/>
      <c r="E155" s="207"/>
      <c r="F155" s="244" t="s">
        <v>140</v>
      </c>
      <c r="G155" s="200" t="s">
        <v>42</v>
      </c>
      <c r="H155" s="201"/>
      <c r="I155" s="147" t="s">
        <v>239</v>
      </c>
      <c r="J155" s="120" t="s">
        <v>10</v>
      </c>
    </row>
    <row r="156" spans="1:10" ht="13.8" thickBot="1" x14ac:dyDescent="0.25">
      <c r="A156" s="132">
        <f t="shared" si="2"/>
        <v>147</v>
      </c>
      <c r="B156" s="140"/>
      <c r="C156" s="213"/>
      <c r="D156" s="229"/>
      <c r="E156" s="208"/>
      <c r="F156" s="245" t="s">
        <v>141</v>
      </c>
      <c r="G156" s="200" t="s">
        <v>13</v>
      </c>
      <c r="H156" s="148"/>
      <c r="I156" s="147" t="s">
        <v>239</v>
      </c>
      <c r="J156" s="120" t="s">
        <v>10</v>
      </c>
    </row>
    <row r="157" spans="1:10" ht="13.8" thickBot="1" x14ac:dyDescent="0.25">
      <c r="A157" s="132">
        <f t="shared" si="2"/>
        <v>148</v>
      </c>
      <c r="B157" s="140"/>
      <c r="C157" s="247"/>
      <c r="D157" s="228" t="s">
        <v>146</v>
      </c>
      <c r="E157" s="248" t="s">
        <v>147</v>
      </c>
      <c r="F157" s="151"/>
      <c r="G157" s="200" t="s">
        <v>13</v>
      </c>
      <c r="H157" s="201"/>
      <c r="I157" s="147" t="s">
        <v>273</v>
      </c>
      <c r="J157" s="120" t="s">
        <v>10</v>
      </c>
    </row>
    <row r="158" spans="1:10" ht="13.8" thickBot="1" x14ac:dyDescent="0.25">
      <c r="A158" s="132">
        <f t="shared" si="2"/>
        <v>149</v>
      </c>
      <c r="B158" s="140"/>
      <c r="C158" s="247"/>
      <c r="D158" s="229"/>
      <c r="E158" s="249" t="s">
        <v>148</v>
      </c>
      <c r="F158" s="144"/>
      <c r="G158" s="200" t="s">
        <v>13</v>
      </c>
      <c r="H158" s="201"/>
      <c r="I158" s="147" t="s">
        <v>274</v>
      </c>
      <c r="J158" s="120" t="s">
        <v>10</v>
      </c>
    </row>
    <row r="159" spans="1:10" ht="27" thickBot="1" x14ac:dyDescent="0.25">
      <c r="A159" s="132">
        <f t="shared" si="2"/>
        <v>150</v>
      </c>
      <c r="B159" s="140"/>
      <c r="C159" s="247"/>
      <c r="D159" s="230"/>
      <c r="E159" s="249" t="s">
        <v>149</v>
      </c>
      <c r="F159" s="144"/>
      <c r="G159" s="200" t="s">
        <v>13</v>
      </c>
      <c r="H159" s="201"/>
      <c r="I159" s="147" t="s">
        <v>275</v>
      </c>
      <c r="J159" s="120" t="s">
        <v>10</v>
      </c>
    </row>
    <row r="160" spans="1:10" ht="13.8" thickBot="1" x14ac:dyDescent="0.25">
      <c r="A160" s="132">
        <f t="shared" si="2"/>
        <v>151</v>
      </c>
      <c r="B160" s="140"/>
      <c r="C160" s="213"/>
      <c r="D160" s="229" t="s">
        <v>150</v>
      </c>
      <c r="E160" s="143" t="s">
        <v>151</v>
      </c>
      <c r="F160" s="144"/>
      <c r="G160" s="200" t="s">
        <v>13</v>
      </c>
      <c r="H160" s="201"/>
      <c r="I160" s="147" t="s">
        <v>276</v>
      </c>
      <c r="J160" s="120" t="s">
        <v>10</v>
      </c>
    </row>
    <row r="161" spans="1:10" ht="13.8" thickBot="1" x14ac:dyDescent="0.25">
      <c r="A161" s="132">
        <f t="shared" si="2"/>
        <v>152</v>
      </c>
      <c r="B161" s="140"/>
      <c r="C161" s="213"/>
      <c r="D161" s="229"/>
      <c r="E161" s="143" t="s">
        <v>152</v>
      </c>
      <c r="F161" s="144"/>
      <c r="G161" s="200" t="s">
        <v>13</v>
      </c>
      <c r="H161" s="201"/>
      <c r="I161" s="147" t="s">
        <v>277</v>
      </c>
      <c r="J161" s="120" t="s">
        <v>10</v>
      </c>
    </row>
    <row r="162" spans="1:10" ht="27" thickBot="1" x14ac:dyDescent="0.25">
      <c r="A162" s="250">
        <f t="shared" si="2"/>
        <v>153</v>
      </c>
      <c r="B162" s="251"/>
      <c r="C162" s="172"/>
      <c r="D162" s="252"/>
      <c r="E162" s="173" t="s">
        <v>150</v>
      </c>
      <c r="F162" s="174"/>
      <c r="G162" s="175" t="s">
        <v>116</v>
      </c>
      <c r="H162" s="253"/>
      <c r="I162" s="176" t="s">
        <v>278</v>
      </c>
      <c r="J162" s="120" t="s">
        <v>10</v>
      </c>
    </row>
    <row r="163" spans="1:10" x14ac:dyDescent="0.2">
      <c r="A163" s="254" t="s">
        <v>153</v>
      </c>
      <c r="B163" s="118" t="s">
        <v>153</v>
      </c>
      <c r="C163" s="255" t="s">
        <v>153</v>
      </c>
      <c r="D163" s="255" t="s">
        <v>153</v>
      </c>
      <c r="E163" s="255" t="s">
        <v>153</v>
      </c>
      <c r="F163" s="255" t="s">
        <v>153</v>
      </c>
      <c r="G163" s="118" t="s">
        <v>153</v>
      </c>
      <c r="H163" s="256" t="s">
        <v>153</v>
      </c>
      <c r="I163" s="120" t="s">
        <v>10</v>
      </c>
      <c r="J163" s="102"/>
    </row>
    <row r="164" spans="1:10" x14ac:dyDescent="0.2">
      <c r="H164" s="257"/>
      <c r="I164" s="120"/>
      <c r="J164" s="102"/>
    </row>
    <row r="165" spans="1:10" x14ac:dyDescent="0.2">
      <c r="H165" s="257"/>
      <c r="I165" s="120"/>
      <c r="J165" s="102"/>
    </row>
    <row r="166" spans="1:10" x14ac:dyDescent="0.2">
      <c r="H166" s="257"/>
      <c r="I166" s="120"/>
      <c r="J166" s="102"/>
    </row>
    <row r="167" spans="1:10" x14ac:dyDescent="0.2">
      <c r="H167" s="257"/>
      <c r="I167" s="120"/>
      <c r="J167" s="102"/>
    </row>
    <row r="168" spans="1:10" x14ac:dyDescent="0.2">
      <c r="H168" s="257"/>
      <c r="I168" s="120"/>
      <c r="J168" s="102"/>
    </row>
    <row r="169" spans="1:10" x14ac:dyDescent="0.2">
      <c r="H169" s="257"/>
      <c r="I169" s="120"/>
      <c r="J169" s="102"/>
    </row>
    <row r="170" spans="1:10" x14ac:dyDescent="0.2">
      <c r="H170" s="257"/>
      <c r="I170" s="120"/>
      <c r="J170" s="102"/>
    </row>
    <row r="171" spans="1:10" x14ac:dyDescent="0.2">
      <c r="H171" s="257"/>
      <c r="I171" s="120"/>
      <c r="J171" s="102"/>
    </row>
    <row r="172" spans="1:10" x14ac:dyDescent="0.2">
      <c r="H172" s="257"/>
      <c r="I172" s="120"/>
      <c r="J172" s="102"/>
    </row>
    <row r="173" spans="1:10" x14ac:dyDescent="0.2">
      <c r="H173" s="257"/>
      <c r="I173" s="120"/>
      <c r="J173" s="102"/>
    </row>
    <row r="174" spans="1:10" x14ac:dyDescent="0.2">
      <c r="H174" s="257"/>
      <c r="I174" s="120"/>
      <c r="J174" s="102"/>
    </row>
    <row r="175" spans="1:10" x14ac:dyDescent="0.2">
      <c r="H175" s="257"/>
      <c r="I175" s="120"/>
      <c r="J175" s="102"/>
    </row>
    <row r="176" spans="1:10" x14ac:dyDescent="0.2">
      <c r="H176" s="257"/>
      <c r="I176" s="120"/>
      <c r="J176" s="102"/>
    </row>
    <row r="177" spans="8:10" x14ac:dyDescent="0.2">
      <c r="H177" s="257"/>
      <c r="I177" s="120"/>
      <c r="J177" s="102"/>
    </row>
    <row r="178" spans="8:10" x14ac:dyDescent="0.2">
      <c r="H178" s="257"/>
      <c r="I178" s="120"/>
      <c r="J178" s="102"/>
    </row>
    <row r="179" spans="8:10" x14ac:dyDescent="0.2">
      <c r="H179" s="257"/>
      <c r="I179" s="120"/>
      <c r="J179" s="102"/>
    </row>
    <row r="180" spans="8:10" x14ac:dyDescent="0.2">
      <c r="H180" s="257"/>
      <c r="I180" s="120"/>
      <c r="J180" s="102"/>
    </row>
    <row r="181" spans="8:10" x14ac:dyDescent="0.2">
      <c r="H181" s="257"/>
      <c r="I181" s="120"/>
      <c r="J181" s="102"/>
    </row>
    <row r="182" spans="8:10" x14ac:dyDescent="0.2">
      <c r="H182" s="257"/>
      <c r="I182" s="120"/>
      <c r="J182" s="102"/>
    </row>
    <row r="183" spans="8:10" x14ac:dyDescent="0.2">
      <c r="H183" s="257"/>
      <c r="I183" s="120"/>
      <c r="J183" s="102"/>
    </row>
    <row r="184" spans="8:10" x14ac:dyDescent="0.2">
      <c r="H184" s="257"/>
      <c r="I184" s="120"/>
      <c r="J184" s="102"/>
    </row>
    <row r="185" spans="8:10" x14ac:dyDescent="0.2">
      <c r="H185" s="257"/>
      <c r="I185" s="120"/>
      <c r="J185" s="102"/>
    </row>
    <row r="186" spans="8:10" x14ac:dyDescent="0.2">
      <c r="H186" s="257"/>
      <c r="I186" s="120"/>
      <c r="J186" s="102"/>
    </row>
    <row r="187" spans="8:10" x14ac:dyDescent="0.2">
      <c r="H187" s="257"/>
      <c r="I187" s="120"/>
      <c r="J187" s="102"/>
    </row>
    <row r="188" spans="8:10" x14ac:dyDescent="0.2">
      <c r="H188" s="257"/>
      <c r="I188" s="120"/>
      <c r="J188" s="102"/>
    </row>
    <row r="189" spans="8:10" x14ac:dyDescent="0.2">
      <c r="H189" s="257"/>
      <c r="I189" s="120"/>
      <c r="J189" s="102"/>
    </row>
    <row r="190" spans="8:10" x14ac:dyDescent="0.2">
      <c r="H190" s="257"/>
      <c r="I190" s="120"/>
      <c r="J190" s="102"/>
    </row>
    <row r="191" spans="8:10" x14ac:dyDescent="0.2">
      <c r="H191" s="257"/>
      <c r="I191" s="120"/>
      <c r="J191" s="102"/>
    </row>
    <row r="192" spans="8:10" x14ac:dyDescent="0.2">
      <c r="H192" s="257"/>
      <c r="I192" s="120"/>
      <c r="J192" s="102"/>
    </row>
    <row r="193" spans="8:10" x14ac:dyDescent="0.2">
      <c r="H193" s="257"/>
      <c r="I193" s="120"/>
      <c r="J193" s="102"/>
    </row>
    <row r="194" spans="8:10" x14ac:dyDescent="0.2">
      <c r="H194" s="257"/>
      <c r="I194" s="120"/>
      <c r="J194" s="102"/>
    </row>
    <row r="195" spans="8:10" x14ac:dyDescent="0.2">
      <c r="H195" s="257"/>
      <c r="I195" s="120"/>
      <c r="J195" s="102"/>
    </row>
    <row r="196" spans="8:10" x14ac:dyDescent="0.2">
      <c r="H196" s="257"/>
      <c r="I196" s="120"/>
      <c r="J196" s="102"/>
    </row>
    <row r="197" spans="8:10" x14ac:dyDescent="0.2">
      <c r="H197" s="257"/>
      <c r="I197" s="120"/>
      <c r="J197" s="102"/>
    </row>
    <row r="198" spans="8:10" x14ac:dyDescent="0.2">
      <c r="H198" s="257"/>
      <c r="I198" s="120"/>
      <c r="J198" s="102"/>
    </row>
    <row r="199" spans="8:10" x14ac:dyDescent="0.2">
      <c r="H199" s="257"/>
      <c r="I199" s="120"/>
      <c r="J199" s="102"/>
    </row>
    <row r="200" spans="8:10" x14ac:dyDescent="0.2">
      <c r="H200" s="257"/>
      <c r="I200" s="120"/>
      <c r="J200" s="102"/>
    </row>
    <row r="201" spans="8:10" x14ac:dyDescent="0.2">
      <c r="H201" s="257"/>
      <c r="I201" s="120"/>
      <c r="J201" s="102"/>
    </row>
    <row r="202" spans="8:10" x14ac:dyDescent="0.2">
      <c r="H202" s="257"/>
      <c r="I202" s="120"/>
      <c r="J202" s="102"/>
    </row>
    <row r="203" spans="8:10" x14ac:dyDescent="0.2">
      <c r="H203" s="257"/>
      <c r="I203" s="120"/>
      <c r="J203" s="102"/>
    </row>
    <row r="204" spans="8:10" x14ac:dyDescent="0.2">
      <c r="H204" s="257"/>
      <c r="I204" s="120"/>
      <c r="J204" s="102"/>
    </row>
    <row r="205" spans="8:10" x14ac:dyDescent="0.2">
      <c r="H205" s="257"/>
      <c r="I205" s="120"/>
      <c r="J205" s="102"/>
    </row>
    <row r="206" spans="8:10" x14ac:dyDescent="0.2">
      <c r="H206" s="257"/>
      <c r="I206" s="120"/>
      <c r="J206" s="102"/>
    </row>
    <row r="207" spans="8:10" x14ac:dyDescent="0.2">
      <c r="H207" s="257"/>
      <c r="I207" s="120"/>
      <c r="J207" s="102"/>
    </row>
    <row r="208" spans="8:10" x14ac:dyDescent="0.2">
      <c r="H208" s="257"/>
      <c r="I208" s="120"/>
      <c r="J208" s="102"/>
    </row>
    <row r="209" spans="8:10" x14ac:dyDescent="0.2">
      <c r="H209" s="257"/>
      <c r="I209" s="120"/>
      <c r="J209" s="102"/>
    </row>
    <row r="210" spans="8:10" x14ac:dyDescent="0.2">
      <c r="H210" s="257"/>
      <c r="I210" s="120"/>
      <c r="J210" s="102"/>
    </row>
    <row r="211" spans="8:10" x14ac:dyDescent="0.2">
      <c r="H211" s="257"/>
      <c r="I211" s="120"/>
      <c r="J211" s="102"/>
    </row>
    <row r="212" spans="8:10" x14ac:dyDescent="0.2">
      <c r="H212" s="257"/>
      <c r="I212" s="120"/>
      <c r="J212" s="102"/>
    </row>
    <row r="213" spans="8:10" x14ac:dyDescent="0.2">
      <c r="H213" s="257"/>
      <c r="I213" s="120"/>
      <c r="J213" s="102"/>
    </row>
    <row r="214" spans="8:10" x14ac:dyDescent="0.2">
      <c r="H214" s="257"/>
      <c r="I214" s="120"/>
      <c r="J214" s="102"/>
    </row>
    <row r="215" spans="8:10" x14ac:dyDescent="0.2">
      <c r="H215" s="257"/>
      <c r="I215" s="120"/>
      <c r="J215" s="102"/>
    </row>
    <row r="216" spans="8:10" x14ac:dyDescent="0.2">
      <c r="H216" s="257"/>
      <c r="I216" s="120"/>
      <c r="J216" s="102"/>
    </row>
    <row r="217" spans="8:10" x14ac:dyDescent="0.2">
      <c r="H217" s="257"/>
      <c r="I217" s="120"/>
      <c r="J217" s="102"/>
    </row>
    <row r="218" spans="8:10" x14ac:dyDescent="0.2">
      <c r="H218" s="257"/>
      <c r="I218" s="120"/>
      <c r="J218" s="102"/>
    </row>
    <row r="219" spans="8:10" x14ac:dyDescent="0.2">
      <c r="H219" s="257"/>
      <c r="I219" s="120"/>
      <c r="J219" s="102"/>
    </row>
    <row r="220" spans="8:10" x14ac:dyDescent="0.2">
      <c r="H220" s="257"/>
      <c r="I220" s="120"/>
      <c r="J220" s="102"/>
    </row>
    <row r="221" spans="8:10" x14ac:dyDescent="0.2">
      <c r="H221" s="257"/>
      <c r="I221" s="120"/>
      <c r="J221" s="102"/>
    </row>
    <row r="222" spans="8:10" x14ac:dyDescent="0.2">
      <c r="H222" s="257"/>
      <c r="I222" s="120"/>
      <c r="J222" s="102"/>
    </row>
    <row r="223" spans="8:10" x14ac:dyDescent="0.2">
      <c r="H223" s="257"/>
      <c r="I223" s="120"/>
      <c r="J223" s="102"/>
    </row>
    <row r="224" spans="8:10" x14ac:dyDescent="0.2">
      <c r="H224" s="257"/>
      <c r="I224" s="120"/>
      <c r="J224" s="102"/>
    </row>
    <row r="225" spans="8:10" x14ac:dyDescent="0.2">
      <c r="H225" s="257"/>
      <c r="I225" s="120"/>
      <c r="J225" s="102"/>
    </row>
    <row r="226" spans="8:10" x14ac:dyDescent="0.2">
      <c r="H226" s="257"/>
      <c r="I226" s="120"/>
      <c r="J226" s="102"/>
    </row>
    <row r="227" spans="8:10" x14ac:dyDescent="0.2">
      <c r="H227" s="257"/>
      <c r="I227" s="120"/>
      <c r="J227" s="102"/>
    </row>
    <row r="228" spans="8:10" x14ac:dyDescent="0.2">
      <c r="H228" s="257"/>
      <c r="I228" s="120"/>
      <c r="J228" s="102"/>
    </row>
    <row r="229" spans="8:10" x14ac:dyDescent="0.2">
      <c r="H229" s="257"/>
      <c r="I229" s="120"/>
      <c r="J229" s="102"/>
    </row>
    <row r="230" spans="8:10" x14ac:dyDescent="0.2">
      <c r="H230" s="257"/>
      <c r="I230" s="120"/>
      <c r="J230" s="102"/>
    </row>
    <row r="231" spans="8:10" x14ac:dyDescent="0.2">
      <c r="H231" s="257"/>
      <c r="I231" s="120"/>
      <c r="J231" s="102"/>
    </row>
    <row r="232" spans="8:10" x14ac:dyDescent="0.2">
      <c r="H232" s="257"/>
      <c r="I232" s="120"/>
      <c r="J232" s="102"/>
    </row>
    <row r="233" spans="8:10" x14ac:dyDescent="0.2">
      <c r="H233" s="257"/>
      <c r="I233" s="120"/>
      <c r="J233" s="102"/>
    </row>
    <row r="234" spans="8:10" x14ac:dyDescent="0.2">
      <c r="H234" s="257"/>
      <c r="I234" s="120"/>
      <c r="J234" s="102"/>
    </row>
  </sheetData>
  <sheetProtection algorithmName="SHA-512" hashValue="fgxoiSEO3sW4+68nIxZ6LiPaqvvdB7TokJ4c84Vxsx0CqfPZhuBeUBBN42xiLUqcot7z6QMnExJBM2m1EfMVsA==" saltValue="hFuECKFWzT+cM3k9HpTwUw==" spinCount="100000" sheet="1" formatColumns="0" formatRows="0" selectLockedCells="1" selectUnlockedCells="1"/>
  <phoneticPr fontId="3"/>
  <conditionalFormatting sqref="C11:I18">
    <cfRule type="expression" dxfId="27" priority="9">
      <formula>$H$10="コンソーシアムによる参加登録"</formula>
    </cfRule>
  </conditionalFormatting>
  <conditionalFormatting sqref="C19:I56">
    <cfRule type="expression" dxfId="26" priority="6">
      <formula>$H$10="単一事業者による参加登録"</formula>
    </cfRule>
  </conditionalFormatting>
  <conditionalFormatting sqref="D101:H115">
    <cfRule type="expression" dxfId="25" priority="4">
      <formula>$H$100="なし"</formula>
    </cfRule>
  </conditionalFormatting>
  <conditionalFormatting sqref="E11:F18">
    <cfRule type="expression" dxfId="24" priority="16">
      <formula>$G$9="コンソーシアムによる参加登録"</formula>
    </cfRule>
  </conditionalFormatting>
  <conditionalFormatting sqref="E19:F56">
    <cfRule type="expression" dxfId="23" priority="14">
      <formula>$G$9="単一事業者による参加登録"</formula>
    </cfRule>
  </conditionalFormatting>
  <conditionalFormatting sqref="E101:F115">
    <cfRule type="expression" dxfId="22" priority="15">
      <formula>$G$114="なし"</formula>
    </cfRule>
  </conditionalFormatting>
  <conditionalFormatting sqref="E140:F140">
    <cfRule type="expression" dxfId="21" priority="10">
      <formula>OR($G$154="プロジェクトファイナンス",$G$154="コーポレートファイナンス")</formula>
    </cfRule>
  </conditionalFormatting>
  <conditionalFormatting sqref="G140:I140">
    <cfRule type="expression" dxfId="20" priority="3">
      <formula>OR($H$139="プロジェクトファイナンス",$H$139="コーポレートファイナンス")</formula>
    </cfRule>
  </conditionalFormatting>
  <conditionalFormatting sqref="H58:H63">
    <cfRule type="expression" dxfId="19" priority="5">
      <formula>$H$10="単一事業者による参加登録"</formula>
    </cfRule>
  </conditionalFormatting>
  <conditionalFormatting sqref="H132">
    <cfRule type="expression" dxfId="18" priority="1">
      <formula>$H$131="なし"</formula>
    </cfRule>
  </conditionalFormatting>
  <conditionalFormatting sqref="H134:H135 H137">
    <cfRule type="expression" dxfId="17" priority="2">
      <formula>$H$133="なし"</formula>
    </cfRule>
  </conditionalFormatting>
  <conditionalFormatting sqref="I101:I103">
    <cfRule type="expression" dxfId="16" priority="13">
      <formula>$H$100="なし"</formula>
    </cfRule>
  </conditionalFormatting>
  <dataValidations count="18">
    <dataValidation type="list" allowBlank="1" showInputMessage="1" showErrorMessage="1" sqref="H139" xr:uid="{82086019-ED75-4904-AB8B-C62A628DD372}">
      <formula1>"プロジェクトファイナンス,コーポレートファイナンス,その他"</formula1>
    </dataValidation>
    <dataValidation type="whole" operator="greaterThanOrEqual" allowBlank="1" showInputMessage="1" showErrorMessage="1" errorTitle="無効な入力" error="0以上の整数値を入力してください" sqref="H162 H138" xr:uid="{2A3C3124-B273-4576-9C4C-F9A08D5F40CA}">
      <formula1>0</formula1>
    </dataValidation>
    <dataValidation type="list" allowBlank="1" showInputMessage="1" showErrorMessage="1" sqref="H76" xr:uid="{192E45EF-74DC-49D6-B743-B604DE995AFF}">
      <formula1>INDIRECT($H$75)</formula1>
    </dataValidation>
    <dataValidation type="list" imeMode="disabled" operator="equal" allowBlank="1" showInputMessage="1" showErrorMessage="1" errorTitle="無効な入力" error="半角英数字10桁で入力してください" sqref="H75" xr:uid="{03BDEE00-D67D-4F0C-85CD-4A645CBF7D60}">
      <formula1>INDIRECT($H$74)</formula1>
    </dataValidation>
    <dataValidation type="list" allowBlank="1" showInputMessage="1" showErrorMessage="1" sqref="H74" xr:uid="{89AA07B6-CAEF-4BF6-A5FE-3FBD449598BC}">
      <formula1>"新設,リプレース"</formula1>
    </dataValidation>
    <dataValidation type="list" allowBlank="1" showInputMessage="1" showErrorMessage="1" sqref="H71" xr:uid="{954BF2A0-377A-4FC0-9F58-35895C97842A}">
      <formula1>"1.北海道,2.東北,3.東京,4.中部,5.北陸,6.関西,7.中国,8.四国,9.九州"</formula1>
    </dataValidation>
    <dataValidation type="custom" allowBlank="1" showInputMessage="1" showErrorMessage="1" errorTitle="無効な入力" error="YYYYMM形式で入力してください" sqref="H120" xr:uid="{C199464F-838D-4823-A7EB-5AD2B8C8A980}">
      <formula1>AND(LENB(H120)=6,ISNUMBER(TEXT(H120,"0000!/00")*1))</formula1>
    </dataValidation>
    <dataValidation type="whole" operator="greaterThanOrEqual" allowBlank="1" showInputMessage="1" showErrorMessage="1" errorTitle="無効な入力" error="0以上の半角数字で入力してください" sqref="H107 H110 H113 H101 H104 H92:H96 H98" xr:uid="{5F7338F7-686F-4699-BD18-540AB6F324D1}">
      <formula1>0</formula1>
    </dataValidation>
    <dataValidation type="whole" allowBlank="1" showInputMessage="1" showErrorMessage="1" error="YYYYMM形式で入力してください" sqref="H87 H90" xr:uid="{62C43AEE-546D-4B22-881A-AF89FD8195EB}">
      <formula1>202404</formula1>
      <formula2>999912</formula2>
    </dataValidation>
    <dataValidation type="whole" allowBlank="1" showInputMessage="1" showErrorMessage="1" errorTitle="無効な入力" error="13桁の数字で入力してください" sqref="H14 H32 H50 H23 H41 H65" xr:uid="{4DA62D74-2734-4CCD-B034-F57F29369501}">
      <formula1>1000000000000</formula1>
      <formula2>9999999999999</formula2>
    </dataValidation>
    <dataValidation type="list" allowBlank="1" showInputMessage="1" showErrorMessage="1" sqref="H10" xr:uid="{5C62CBFD-167E-4ADD-8BBC-A2C1757BCA21}">
      <formula1>"単一事業者による参加登録,コンソーシアムによる参加登録"</formula1>
    </dataValidation>
    <dataValidation type="custom" operator="greaterThanOrEqual" allowBlank="1" showInputMessage="1" showErrorMessage="1" errorTitle="無効な入力" error="YYYYMMDD形式で入力してください" sqref="H116" xr:uid="{76A440D8-AE05-4629-B01C-7299587EE68C}">
      <formula1>AND(LEN(H116)=8,ISNUMBER(TEXT(H116,"0000!/00!/00")*1))</formula1>
    </dataValidation>
    <dataValidation type="list" allowBlank="1" showInputMessage="1" showErrorMessage="1" sqref="H88 H99:H100" xr:uid="{95F05BE1-E3D1-4F25-8DCE-A97929764B3C}">
      <formula1>"あり,なし"</formula1>
    </dataValidation>
    <dataValidation type="list" allowBlank="1" showInputMessage="1" showErrorMessage="1" sqref="H118" xr:uid="{FB7507D6-2C9B-44E7-AFE7-C69B31D371D0}">
      <formula1>"必要,不要"</formula1>
    </dataValidation>
    <dataValidation type="textLength" imeMode="disabled" operator="equal" allowBlank="1" showInputMessage="1" showErrorMessage="1" errorTitle="無効な入力" error="半角英数字10桁で入力してください" sqref="H132" xr:uid="{31CE40C3-AB10-4DF9-916E-672F412D9509}">
      <formula1>10</formula1>
    </dataValidation>
    <dataValidation type="textLength" imeMode="disabled" operator="equal" allowBlank="1" showInputMessage="1" showErrorMessage="1" errorTitle="無効な入力" error="半角英数字4桁で入力してください" sqref="H11 H128 H125" xr:uid="{49A1E3FF-33B5-4975-9B70-55DCDE430677}">
      <formula1>4</formula1>
    </dataValidation>
    <dataValidation type="textLength" imeMode="disabled" allowBlank="1" showInputMessage="1" showErrorMessage="1" error="半角英数字4桁で入力してください" sqref="H20" xr:uid="{C3AF0265-C7AB-44D3-8BE7-ABF95ED8339F}">
      <formula1>4</formula1>
      <formula2>4</formula2>
    </dataValidation>
    <dataValidation type="decimal" allowBlank="1" showInputMessage="1" showErrorMessage="1" errorTitle="無効な入力" error="0以上100以下の数値(整数または小数点を含む数)を入力してください。" sqref="H28:H29 H46:H47 H37:H38 H155 H149 H63 H152 H55:H56 H143 H146 H124 H127 H130 H133 H136" xr:uid="{1C167B25-6B2E-4E8E-B531-D687AD2BD411}">
      <formula1>0</formula1>
      <formula2>100</formula2>
    </dataValidation>
  </dataValidations>
  <pageMargins left="0.70866141732283472" right="0.70866141732283472" top="0.74803149606299213" bottom="0.74803149606299213" header="0.31496062992125984" footer="0.31496062992125984"/>
  <pageSetup paperSize="8" scale="69" fitToHeight="0" orientation="landscape" horizontalDpi="1200" verticalDpi="1200" r:id="rId1"/>
  <headerFooter>
    <oddHeader>&amp;L&amp;F&amp;C&amp;A&amp;R&amp;D</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5134-B94C-4BC5-87D9-AB9F5E405101}">
  <sheetPr>
    <pageSetUpPr autoPageBreaks="0" fitToPage="1"/>
  </sheetPr>
  <dimension ref="A1:O234"/>
  <sheetViews>
    <sheetView showGridLines="0" tabSelected="1" zoomScale="70" zoomScaleNormal="70" workbookViewId="0">
      <pane ySplit="9" topLeftCell="A10" activePane="bottomLeft" state="frozen"/>
      <selection activeCell="I20" sqref="I20"/>
      <selection pane="bottomLeft" activeCell="H1" sqref="H1"/>
    </sheetView>
  </sheetViews>
  <sheetFormatPr defaultColWidth="17.1796875" defaultRowHeight="13.2" x14ac:dyDescent="0.2"/>
  <cols>
    <col min="1" max="1" width="3.90625" style="95" customWidth="1"/>
    <col min="2" max="2" width="19.81640625" style="121" customWidth="1"/>
    <col min="3" max="3" width="21.453125" style="117" customWidth="1"/>
    <col min="4" max="4" width="37.1796875" style="117" customWidth="1"/>
    <col min="5" max="5" width="27.1796875" style="117" customWidth="1"/>
    <col min="6" max="6" width="22.453125" style="117" customWidth="1"/>
    <col min="7" max="7" width="9" style="118" customWidth="1"/>
    <col min="8" max="8" width="26.7265625" style="119" customWidth="1"/>
    <col min="9" max="9" width="69.54296875" style="102" customWidth="1"/>
    <col min="10" max="10" width="3.453125" style="120" customWidth="1"/>
    <col min="11" max="16384" width="17.1796875" style="102"/>
  </cols>
  <sheetData>
    <row r="1" spans="1:15" ht="16.2" x14ac:dyDescent="0.3">
      <c r="B1" s="96" t="s">
        <v>0</v>
      </c>
      <c r="C1" s="97"/>
      <c r="D1" s="98"/>
      <c r="E1" s="98"/>
      <c r="F1" s="98"/>
      <c r="G1" s="99"/>
      <c r="H1" s="100"/>
      <c r="I1" s="101"/>
      <c r="J1" s="101"/>
      <c r="K1" s="101"/>
      <c r="L1" s="101"/>
      <c r="M1" s="101"/>
      <c r="N1" s="101"/>
      <c r="O1" s="101"/>
    </row>
    <row r="2" spans="1:15" ht="15" x14ac:dyDescent="0.3">
      <c r="B2" s="103"/>
      <c r="C2" s="99"/>
      <c r="D2" s="99"/>
      <c r="E2" s="99"/>
      <c r="F2" s="99"/>
      <c r="G2" s="99"/>
      <c r="H2" s="100"/>
      <c r="I2" s="104" t="s">
        <v>336</v>
      </c>
      <c r="J2" s="101"/>
      <c r="K2" s="101"/>
      <c r="L2" s="101"/>
      <c r="M2" s="101"/>
      <c r="N2" s="101"/>
      <c r="O2" s="101"/>
    </row>
    <row r="3" spans="1:15" ht="15" x14ac:dyDescent="0.3">
      <c r="B3" s="105" t="s">
        <v>1</v>
      </c>
      <c r="C3" s="105" t="s">
        <v>206</v>
      </c>
      <c r="D3" s="99"/>
      <c r="E3" s="99"/>
      <c r="F3" s="99"/>
      <c r="G3" s="99"/>
      <c r="H3" s="100"/>
      <c r="I3" s="101"/>
      <c r="J3" s="101"/>
      <c r="K3" s="101"/>
      <c r="L3" s="101"/>
      <c r="M3" s="101"/>
      <c r="N3" s="101"/>
      <c r="O3" s="101"/>
    </row>
    <row r="4" spans="1:15" ht="15" x14ac:dyDescent="0.3">
      <c r="B4" s="106" t="s">
        <v>2</v>
      </c>
      <c r="C4" s="107" t="s">
        <v>218</v>
      </c>
      <c r="D4" s="108"/>
      <c r="E4" s="108"/>
      <c r="F4" s="108"/>
      <c r="G4" s="108"/>
      <c r="H4" s="109"/>
      <c r="I4" s="110"/>
      <c r="J4" s="101"/>
      <c r="K4" s="101"/>
      <c r="L4" s="101"/>
      <c r="M4" s="101"/>
      <c r="N4" s="101"/>
      <c r="O4" s="101"/>
    </row>
    <row r="5" spans="1:15" ht="15" x14ac:dyDescent="0.2">
      <c r="B5" s="111"/>
      <c r="C5" s="112" t="s">
        <v>3</v>
      </c>
      <c r="D5" s="113"/>
      <c r="E5" s="113"/>
      <c r="F5" s="113"/>
      <c r="G5" s="113"/>
      <c r="H5" s="114"/>
      <c r="I5" s="115"/>
      <c r="J5" s="115"/>
      <c r="K5" s="115"/>
      <c r="L5" s="115"/>
      <c r="M5" s="115"/>
      <c r="N5" s="115"/>
      <c r="O5" s="115"/>
    </row>
    <row r="6" spans="1:15" ht="15" x14ac:dyDescent="0.3">
      <c r="B6" s="116" t="s">
        <v>220</v>
      </c>
      <c r="C6" s="107" t="s">
        <v>221</v>
      </c>
    </row>
    <row r="7" spans="1:15" ht="15" x14ac:dyDescent="0.2">
      <c r="C7" s="112"/>
    </row>
    <row r="8" spans="1:15" ht="15.6" thickBot="1" x14ac:dyDescent="0.35">
      <c r="A8" s="122"/>
      <c r="B8" s="123"/>
      <c r="C8" s="99"/>
      <c r="D8" s="124"/>
      <c r="E8" s="124"/>
      <c r="F8" s="124"/>
      <c r="H8" s="125" t="s">
        <v>4</v>
      </c>
    </row>
    <row r="9" spans="1:15" s="120" customFormat="1" ht="13.8" thickBot="1" x14ac:dyDescent="0.35">
      <c r="A9" s="126" t="s">
        <v>5</v>
      </c>
      <c r="B9" s="127" t="s">
        <v>6</v>
      </c>
      <c r="C9" s="128"/>
      <c r="D9" s="128"/>
      <c r="E9" s="128"/>
      <c r="F9" s="128"/>
      <c r="G9" s="129" t="s">
        <v>7</v>
      </c>
      <c r="H9" s="130" t="s">
        <v>8</v>
      </c>
      <c r="I9" s="131" t="s">
        <v>9</v>
      </c>
      <c r="J9" s="120" t="s">
        <v>10</v>
      </c>
    </row>
    <row r="10" spans="1:15" s="120" customFormat="1" ht="27" thickBot="1" x14ac:dyDescent="0.35">
      <c r="A10" s="132">
        <f>ROW()-9</f>
        <v>1</v>
      </c>
      <c r="B10" s="133" t="s">
        <v>11</v>
      </c>
      <c r="C10" s="134" t="s">
        <v>12</v>
      </c>
      <c r="D10" s="135"/>
      <c r="E10" s="136"/>
      <c r="F10" s="136"/>
      <c r="G10" s="137" t="s">
        <v>13</v>
      </c>
      <c r="H10" s="138"/>
      <c r="I10" s="139" t="s">
        <v>240</v>
      </c>
      <c r="J10" s="120" t="s">
        <v>10</v>
      </c>
    </row>
    <row r="11" spans="1:15" s="120" customFormat="1" ht="13.8" thickBot="1" x14ac:dyDescent="0.35">
      <c r="A11" s="132">
        <f t="shared" ref="A11:A86" si="0">ROW()-9</f>
        <v>2</v>
      </c>
      <c r="B11" s="140"/>
      <c r="C11" s="141" t="s">
        <v>14</v>
      </c>
      <c r="D11" s="142"/>
      <c r="E11" s="143" t="s">
        <v>15</v>
      </c>
      <c r="F11" s="144"/>
      <c r="G11" s="145" t="s">
        <v>13</v>
      </c>
      <c r="H11" s="146"/>
      <c r="I11" s="147" t="s">
        <v>16</v>
      </c>
      <c r="J11" s="120" t="s">
        <v>10</v>
      </c>
    </row>
    <row r="12" spans="1:15" s="120" customFormat="1" ht="13.8" thickBot="1" x14ac:dyDescent="0.35">
      <c r="A12" s="132">
        <f t="shared" si="0"/>
        <v>3</v>
      </c>
      <c r="B12" s="140"/>
      <c r="C12" s="141"/>
      <c r="D12" s="142"/>
      <c r="E12" s="143" t="s">
        <v>17</v>
      </c>
      <c r="F12" s="144"/>
      <c r="G12" s="145" t="s">
        <v>13</v>
      </c>
      <c r="H12" s="148"/>
      <c r="I12" s="147" t="s">
        <v>18</v>
      </c>
      <c r="J12" s="120" t="s">
        <v>10</v>
      </c>
    </row>
    <row r="13" spans="1:15" s="120" customFormat="1" ht="13.8" thickBot="1" x14ac:dyDescent="0.35">
      <c r="A13" s="132">
        <f t="shared" si="0"/>
        <v>4</v>
      </c>
      <c r="B13" s="140"/>
      <c r="C13" s="141"/>
      <c r="D13" s="142"/>
      <c r="E13" s="143" t="s">
        <v>19</v>
      </c>
      <c r="F13" s="144"/>
      <c r="G13" s="145" t="s">
        <v>13</v>
      </c>
      <c r="H13" s="148"/>
      <c r="I13" s="147" t="s">
        <v>20</v>
      </c>
      <c r="J13" s="120" t="s">
        <v>10</v>
      </c>
    </row>
    <row r="14" spans="1:15" s="120" customFormat="1" ht="13.8" thickBot="1" x14ac:dyDescent="0.35">
      <c r="A14" s="132">
        <f t="shared" si="0"/>
        <v>5</v>
      </c>
      <c r="B14" s="140"/>
      <c r="C14" s="141"/>
      <c r="D14" s="142"/>
      <c r="E14" s="143" t="s">
        <v>21</v>
      </c>
      <c r="F14" s="144"/>
      <c r="G14" s="145" t="s">
        <v>13</v>
      </c>
      <c r="H14" s="149"/>
      <c r="I14" s="147" t="s">
        <v>22</v>
      </c>
      <c r="J14" s="120" t="s">
        <v>10</v>
      </c>
    </row>
    <row r="15" spans="1:15" s="120" customFormat="1" ht="25.05" customHeight="1" thickBot="1" x14ac:dyDescent="0.35">
      <c r="A15" s="132">
        <f t="shared" si="0"/>
        <v>6</v>
      </c>
      <c r="B15" s="140"/>
      <c r="C15" s="141"/>
      <c r="D15" s="142"/>
      <c r="E15" s="150" t="s">
        <v>23</v>
      </c>
      <c r="F15" s="151"/>
      <c r="G15" s="145" t="s">
        <v>13</v>
      </c>
      <c r="H15" s="148"/>
      <c r="I15" s="147" t="s">
        <v>24</v>
      </c>
      <c r="J15" s="120" t="s">
        <v>10</v>
      </c>
    </row>
    <row r="16" spans="1:15" s="120" customFormat="1" ht="13.8" thickBot="1" x14ac:dyDescent="0.35">
      <c r="A16" s="132">
        <f t="shared" si="0"/>
        <v>7</v>
      </c>
      <c r="B16" s="140"/>
      <c r="C16" s="141"/>
      <c r="D16" s="142"/>
      <c r="E16" s="150" t="s">
        <v>25</v>
      </c>
      <c r="F16" s="151"/>
      <c r="G16" s="145" t="s">
        <v>13</v>
      </c>
      <c r="H16" s="148"/>
      <c r="I16" s="147" t="s">
        <v>26</v>
      </c>
      <c r="J16" s="120" t="s">
        <v>10</v>
      </c>
    </row>
    <row r="17" spans="1:10" s="120" customFormat="1" ht="13.8" thickBot="1" x14ac:dyDescent="0.35">
      <c r="A17" s="132">
        <f t="shared" si="0"/>
        <v>8</v>
      </c>
      <c r="B17" s="140"/>
      <c r="C17" s="141"/>
      <c r="D17" s="142"/>
      <c r="E17" s="150" t="s">
        <v>27</v>
      </c>
      <c r="F17" s="151"/>
      <c r="G17" s="152" t="s">
        <v>13</v>
      </c>
      <c r="H17" s="153"/>
      <c r="I17" s="154" t="s">
        <v>28</v>
      </c>
      <c r="J17" s="120" t="s">
        <v>10</v>
      </c>
    </row>
    <row r="18" spans="1:10" s="120" customFormat="1" ht="13.8" thickBot="1" x14ac:dyDescent="0.35">
      <c r="A18" s="132">
        <f t="shared" si="0"/>
        <v>9</v>
      </c>
      <c r="B18" s="140"/>
      <c r="C18" s="155"/>
      <c r="D18" s="156"/>
      <c r="E18" s="121" t="s">
        <v>29</v>
      </c>
      <c r="F18" s="157"/>
      <c r="G18" s="158" t="s">
        <v>30</v>
      </c>
      <c r="H18" s="159"/>
      <c r="I18" s="154" t="s">
        <v>31</v>
      </c>
      <c r="J18" s="120" t="s">
        <v>10</v>
      </c>
    </row>
    <row r="19" spans="1:10" s="120" customFormat="1" ht="13.8" thickBot="1" x14ac:dyDescent="0.35">
      <c r="A19" s="132">
        <f t="shared" si="0"/>
        <v>10</v>
      </c>
      <c r="B19" s="140"/>
      <c r="C19" s="141" t="s">
        <v>32</v>
      </c>
      <c r="D19" s="160" t="s">
        <v>33</v>
      </c>
      <c r="E19" s="161"/>
      <c r="F19" s="162"/>
      <c r="G19" s="137" t="s">
        <v>30</v>
      </c>
      <c r="H19" s="163"/>
      <c r="I19" s="139" t="s">
        <v>34</v>
      </c>
      <c r="J19" s="120" t="s">
        <v>10</v>
      </c>
    </row>
    <row r="20" spans="1:10" s="120" customFormat="1" ht="27" thickBot="1" x14ac:dyDescent="0.35">
      <c r="A20" s="132">
        <f t="shared" si="0"/>
        <v>11</v>
      </c>
      <c r="B20" s="140"/>
      <c r="C20" s="141"/>
      <c r="D20" s="164" t="s">
        <v>35</v>
      </c>
      <c r="E20" s="165" t="s">
        <v>15</v>
      </c>
      <c r="F20" s="166"/>
      <c r="G20" s="167" t="s">
        <v>30</v>
      </c>
      <c r="H20" s="168"/>
      <c r="I20" s="147" t="s">
        <v>241</v>
      </c>
      <c r="J20" s="120" t="s">
        <v>10</v>
      </c>
    </row>
    <row r="21" spans="1:10" s="120" customFormat="1" ht="13.8" thickBot="1" x14ac:dyDescent="0.35">
      <c r="A21" s="132">
        <f t="shared" si="0"/>
        <v>12</v>
      </c>
      <c r="B21" s="140"/>
      <c r="C21" s="141"/>
      <c r="D21" s="169"/>
      <c r="E21" s="143" t="s">
        <v>17</v>
      </c>
      <c r="F21" s="144"/>
      <c r="G21" s="170" t="s">
        <v>30</v>
      </c>
      <c r="H21" s="148"/>
      <c r="I21" s="147" t="s">
        <v>36</v>
      </c>
      <c r="J21" s="120" t="s">
        <v>10</v>
      </c>
    </row>
    <row r="22" spans="1:10" s="120" customFormat="1" ht="13.8" thickBot="1" x14ac:dyDescent="0.35">
      <c r="A22" s="132">
        <f t="shared" si="0"/>
        <v>13</v>
      </c>
      <c r="B22" s="140"/>
      <c r="C22" s="141"/>
      <c r="D22" s="169"/>
      <c r="E22" s="143" t="s">
        <v>19</v>
      </c>
      <c r="F22" s="144"/>
      <c r="G22" s="170" t="s">
        <v>30</v>
      </c>
      <c r="H22" s="148"/>
      <c r="I22" s="147" t="s">
        <v>37</v>
      </c>
      <c r="J22" s="120" t="s">
        <v>10</v>
      </c>
    </row>
    <row r="23" spans="1:10" s="120" customFormat="1" ht="13.8" thickBot="1" x14ac:dyDescent="0.35">
      <c r="A23" s="132">
        <f t="shared" si="0"/>
        <v>14</v>
      </c>
      <c r="B23" s="140"/>
      <c r="C23" s="141"/>
      <c r="D23" s="169"/>
      <c r="E23" s="143" t="s">
        <v>21</v>
      </c>
      <c r="F23" s="144"/>
      <c r="G23" s="170" t="s">
        <v>30</v>
      </c>
      <c r="H23" s="149"/>
      <c r="I23" s="147" t="s">
        <v>38</v>
      </c>
      <c r="J23" s="120" t="s">
        <v>10</v>
      </c>
    </row>
    <row r="24" spans="1:10" s="120" customFormat="1" ht="23.55" customHeight="1" thickBot="1" x14ac:dyDescent="0.35">
      <c r="A24" s="132">
        <f t="shared" si="0"/>
        <v>15</v>
      </c>
      <c r="B24" s="140"/>
      <c r="C24" s="141"/>
      <c r="D24" s="169"/>
      <c r="E24" s="150" t="s">
        <v>23</v>
      </c>
      <c r="F24" s="151"/>
      <c r="G24" s="170" t="s">
        <v>30</v>
      </c>
      <c r="H24" s="148"/>
      <c r="I24" s="147" t="s">
        <v>39</v>
      </c>
      <c r="J24" s="120" t="s">
        <v>10</v>
      </c>
    </row>
    <row r="25" spans="1:10" s="120" customFormat="1" ht="13.8" thickBot="1" x14ac:dyDescent="0.35">
      <c r="A25" s="132">
        <f t="shared" si="0"/>
        <v>16</v>
      </c>
      <c r="B25" s="140"/>
      <c r="C25" s="141"/>
      <c r="D25" s="169"/>
      <c r="E25" s="143" t="s">
        <v>25</v>
      </c>
      <c r="F25" s="144"/>
      <c r="G25" s="170" t="s">
        <v>30</v>
      </c>
      <c r="H25" s="148"/>
      <c r="I25" s="147" t="s">
        <v>40</v>
      </c>
      <c r="J25" s="120" t="s">
        <v>10</v>
      </c>
    </row>
    <row r="26" spans="1:10" s="120" customFormat="1" ht="13.8" thickBot="1" x14ac:dyDescent="0.35">
      <c r="A26" s="132">
        <f t="shared" si="0"/>
        <v>17</v>
      </c>
      <c r="B26" s="140"/>
      <c r="C26" s="141"/>
      <c r="D26" s="169"/>
      <c r="E26" s="143" t="s">
        <v>27</v>
      </c>
      <c r="F26" s="144"/>
      <c r="G26" s="170" t="s">
        <v>13</v>
      </c>
      <c r="H26" s="171"/>
      <c r="I26" s="147" t="s">
        <v>28</v>
      </c>
      <c r="J26" s="120" t="s">
        <v>10</v>
      </c>
    </row>
    <row r="27" spans="1:10" s="120" customFormat="1" ht="13.8" thickBot="1" x14ac:dyDescent="0.35">
      <c r="A27" s="132">
        <f t="shared" si="0"/>
        <v>18</v>
      </c>
      <c r="B27" s="140"/>
      <c r="C27" s="141"/>
      <c r="D27" s="169"/>
      <c r="E27" s="143" t="s">
        <v>29</v>
      </c>
      <c r="F27" s="144"/>
      <c r="G27" s="170" t="s">
        <v>30</v>
      </c>
      <c r="H27" s="148"/>
      <c r="I27" s="147" t="s">
        <v>31</v>
      </c>
      <c r="J27" s="120" t="s">
        <v>10</v>
      </c>
    </row>
    <row r="28" spans="1:10" s="120" customFormat="1" ht="13.8" thickBot="1" x14ac:dyDescent="0.35">
      <c r="A28" s="132">
        <f t="shared" si="0"/>
        <v>19</v>
      </c>
      <c r="B28" s="140"/>
      <c r="C28" s="141"/>
      <c r="D28" s="169"/>
      <c r="E28" s="143" t="s">
        <v>41</v>
      </c>
      <c r="F28" s="144"/>
      <c r="G28" s="170" t="s">
        <v>42</v>
      </c>
      <c r="H28" s="479"/>
      <c r="I28" s="147" t="s">
        <v>43</v>
      </c>
      <c r="J28" s="120" t="s">
        <v>10</v>
      </c>
    </row>
    <row r="29" spans="1:10" s="120" customFormat="1" ht="13.8" thickBot="1" x14ac:dyDescent="0.35">
      <c r="A29" s="132">
        <f t="shared" si="0"/>
        <v>20</v>
      </c>
      <c r="B29" s="140"/>
      <c r="C29" s="141"/>
      <c r="D29" s="172"/>
      <c r="E29" s="173" t="s">
        <v>44</v>
      </c>
      <c r="F29" s="174"/>
      <c r="G29" s="175" t="s">
        <v>45</v>
      </c>
      <c r="H29" s="480"/>
      <c r="I29" s="176" t="s">
        <v>46</v>
      </c>
      <c r="J29" s="120" t="s">
        <v>10</v>
      </c>
    </row>
    <row r="30" spans="1:10" s="120" customFormat="1" ht="13.8" thickBot="1" x14ac:dyDescent="0.35">
      <c r="A30" s="132">
        <f t="shared" si="0"/>
        <v>21</v>
      </c>
      <c r="B30" s="140"/>
      <c r="C30" s="141"/>
      <c r="D30" s="164" t="s">
        <v>47</v>
      </c>
      <c r="E30" s="165" t="s">
        <v>17</v>
      </c>
      <c r="F30" s="166"/>
      <c r="G30" s="170" t="s">
        <v>30</v>
      </c>
      <c r="H30" s="148"/>
      <c r="I30" s="147" t="s">
        <v>36</v>
      </c>
      <c r="J30" s="120" t="s">
        <v>10</v>
      </c>
    </row>
    <row r="31" spans="1:10" s="120" customFormat="1" ht="13.8" thickBot="1" x14ac:dyDescent="0.35">
      <c r="A31" s="132">
        <f t="shared" si="0"/>
        <v>22</v>
      </c>
      <c r="B31" s="140"/>
      <c r="C31" s="141"/>
      <c r="D31" s="169"/>
      <c r="E31" s="143" t="s">
        <v>19</v>
      </c>
      <c r="F31" s="144"/>
      <c r="G31" s="170" t="s">
        <v>30</v>
      </c>
      <c r="H31" s="148"/>
      <c r="I31" s="147" t="s">
        <v>37</v>
      </c>
      <c r="J31" s="120" t="s">
        <v>10</v>
      </c>
    </row>
    <row r="32" spans="1:10" s="120" customFormat="1" ht="13.8" thickBot="1" x14ac:dyDescent="0.35">
      <c r="A32" s="132">
        <f t="shared" si="0"/>
        <v>23</v>
      </c>
      <c r="B32" s="140"/>
      <c r="C32" s="141"/>
      <c r="D32" s="169"/>
      <c r="E32" s="143" t="s">
        <v>21</v>
      </c>
      <c r="F32" s="144"/>
      <c r="G32" s="170" t="s">
        <v>30</v>
      </c>
      <c r="H32" s="149"/>
      <c r="I32" s="147" t="s">
        <v>38</v>
      </c>
      <c r="J32" s="120" t="s">
        <v>10</v>
      </c>
    </row>
    <row r="33" spans="1:10" s="120" customFormat="1" ht="24" customHeight="1" thickBot="1" x14ac:dyDescent="0.35">
      <c r="A33" s="132">
        <f t="shared" si="0"/>
        <v>24</v>
      </c>
      <c r="B33" s="140"/>
      <c r="C33" s="141"/>
      <c r="D33" s="169"/>
      <c r="E33" s="143" t="s">
        <v>23</v>
      </c>
      <c r="F33" s="144"/>
      <c r="G33" s="170" t="s">
        <v>30</v>
      </c>
      <c r="H33" s="148"/>
      <c r="I33" s="147" t="s">
        <v>39</v>
      </c>
      <c r="J33" s="120" t="s">
        <v>10</v>
      </c>
    </row>
    <row r="34" spans="1:10" s="120" customFormat="1" ht="13.8" thickBot="1" x14ac:dyDescent="0.35">
      <c r="A34" s="132">
        <f t="shared" si="0"/>
        <v>25</v>
      </c>
      <c r="B34" s="140"/>
      <c r="C34" s="141"/>
      <c r="D34" s="169"/>
      <c r="E34" s="143" t="s">
        <v>25</v>
      </c>
      <c r="F34" s="144"/>
      <c r="G34" s="170" t="s">
        <v>30</v>
      </c>
      <c r="H34" s="148"/>
      <c r="I34" s="147" t="s">
        <v>40</v>
      </c>
      <c r="J34" s="120" t="s">
        <v>10</v>
      </c>
    </row>
    <row r="35" spans="1:10" s="120" customFormat="1" ht="13.8" thickBot="1" x14ac:dyDescent="0.35">
      <c r="A35" s="132">
        <f t="shared" si="0"/>
        <v>26</v>
      </c>
      <c r="B35" s="140"/>
      <c r="C35" s="141"/>
      <c r="D35" s="169"/>
      <c r="E35" s="143" t="s">
        <v>27</v>
      </c>
      <c r="F35" s="144"/>
      <c r="G35" s="170" t="s">
        <v>30</v>
      </c>
      <c r="H35" s="171"/>
      <c r="I35" s="147" t="s">
        <v>28</v>
      </c>
      <c r="J35" s="120" t="s">
        <v>10</v>
      </c>
    </row>
    <row r="36" spans="1:10" s="120" customFormat="1" ht="13.8" thickBot="1" x14ac:dyDescent="0.35">
      <c r="A36" s="132">
        <f t="shared" si="0"/>
        <v>27</v>
      </c>
      <c r="B36" s="140"/>
      <c r="C36" s="141"/>
      <c r="D36" s="169"/>
      <c r="E36" s="143" t="s">
        <v>48</v>
      </c>
      <c r="F36" s="144"/>
      <c r="G36" s="170" t="s">
        <v>30</v>
      </c>
      <c r="H36" s="148"/>
      <c r="I36" s="147" t="s">
        <v>31</v>
      </c>
      <c r="J36" s="120" t="s">
        <v>10</v>
      </c>
    </row>
    <row r="37" spans="1:10" s="120" customFormat="1" ht="13.8" thickBot="1" x14ac:dyDescent="0.35">
      <c r="A37" s="132">
        <f t="shared" si="0"/>
        <v>28</v>
      </c>
      <c r="B37" s="140"/>
      <c r="C37" s="141"/>
      <c r="D37" s="169"/>
      <c r="E37" s="143" t="s">
        <v>41</v>
      </c>
      <c r="F37" s="144"/>
      <c r="G37" s="170" t="s">
        <v>42</v>
      </c>
      <c r="H37" s="481"/>
      <c r="I37" s="147" t="s">
        <v>43</v>
      </c>
      <c r="J37" s="120" t="s">
        <v>10</v>
      </c>
    </row>
    <row r="38" spans="1:10" s="120" customFormat="1" ht="13.8" thickBot="1" x14ac:dyDescent="0.35">
      <c r="A38" s="132">
        <f t="shared" si="0"/>
        <v>29</v>
      </c>
      <c r="B38" s="140"/>
      <c r="C38" s="141"/>
      <c r="D38" s="172"/>
      <c r="E38" s="173" t="s">
        <v>44</v>
      </c>
      <c r="F38" s="174"/>
      <c r="G38" s="175" t="s">
        <v>45</v>
      </c>
      <c r="H38" s="482"/>
      <c r="I38" s="176" t="s">
        <v>46</v>
      </c>
      <c r="J38" s="120" t="s">
        <v>10</v>
      </c>
    </row>
    <row r="39" spans="1:10" s="120" customFormat="1" ht="13.8" thickBot="1" x14ac:dyDescent="0.35">
      <c r="A39" s="132">
        <f t="shared" si="0"/>
        <v>30</v>
      </c>
      <c r="B39" s="140"/>
      <c r="C39" s="141"/>
      <c r="D39" s="164" t="s">
        <v>49</v>
      </c>
      <c r="E39" s="165" t="s">
        <v>17</v>
      </c>
      <c r="F39" s="166"/>
      <c r="G39" s="170" t="s">
        <v>30</v>
      </c>
      <c r="H39" s="178"/>
      <c r="I39" s="147" t="s">
        <v>36</v>
      </c>
      <c r="J39" s="120" t="s">
        <v>10</v>
      </c>
    </row>
    <row r="40" spans="1:10" s="120" customFormat="1" ht="13.8" thickBot="1" x14ac:dyDescent="0.35">
      <c r="A40" s="132">
        <f t="shared" si="0"/>
        <v>31</v>
      </c>
      <c r="B40" s="140"/>
      <c r="C40" s="141"/>
      <c r="D40" s="169"/>
      <c r="E40" s="143" t="s">
        <v>19</v>
      </c>
      <c r="F40" s="144"/>
      <c r="G40" s="170" t="s">
        <v>30</v>
      </c>
      <c r="H40" s="178"/>
      <c r="I40" s="147" t="s">
        <v>37</v>
      </c>
      <c r="J40" s="120" t="s">
        <v>10</v>
      </c>
    </row>
    <row r="41" spans="1:10" s="120" customFormat="1" ht="13.8" thickBot="1" x14ac:dyDescent="0.35">
      <c r="A41" s="132">
        <f t="shared" si="0"/>
        <v>32</v>
      </c>
      <c r="B41" s="140"/>
      <c r="C41" s="141"/>
      <c r="D41" s="169"/>
      <c r="E41" s="143" t="s">
        <v>21</v>
      </c>
      <c r="F41" s="144"/>
      <c r="G41" s="170" t="s">
        <v>30</v>
      </c>
      <c r="H41" s="178"/>
      <c r="I41" s="147" t="s">
        <v>38</v>
      </c>
      <c r="J41" s="120" t="s">
        <v>10</v>
      </c>
    </row>
    <row r="42" spans="1:10" s="120" customFormat="1" ht="27.45" customHeight="1" thickBot="1" x14ac:dyDescent="0.35">
      <c r="A42" s="132">
        <f t="shared" si="0"/>
        <v>33</v>
      </c>
      <c r="B42" s="140"/>
      <c r="C42" s="141"/>
      <c r="D42" s="169"/>
      <c r="E42" s="143" t="s">
        <v>23</v>
      </c>
      <c r="F42" s="144"/>
      <c r="G42" s="170" t="s">
        <v>30</v>
      </c>
      <c r="H42" s="148"/>
      <c r="I42" s="147" t="s">
        <v>39</v>
      </c>
      <c r="J42" s="120" t="s">
        <v>10</v>
      </c>
    </row>
    <row r="43" spans="1:10" s="120" customFormat="1" ht="13.8" thickBot="1" x14ac:dyDescent="0.35">
      <c r="A43" s="132">
        <f t="shared" si="0"/>
        <v>34</v>
      </c>
      <c r="B43" s="140"/>
      <c r="C43" s="141"/>
      <c r="D43" s="169"/>
      <c r="E43" s="143" t="s">
        <v>25</v>
      </c>
      <c r="F43" s="144"/>
      <c r="G43" s="170" t="s">
        <v>30</v>
      </c>
      <c r="H43" s="148"/>
      <c r="I43" s="147" t="s">
        <v>40</v>
      </c>
      <c r="J43" s="120" t="s">
        <v>10</v>
      </c>
    </row>
    <row r="44" spans="1:10" s="120" customFormat="1" ht="13.8" thickBot="1" x14ac:dyDescent="0.35">
      <c r="A44" s="132">
        <f t="shared" si="0"/>
        <v>35</v>
      </c>
      <c r="B44" s="140"/>
      <c r="C44" s="141"/>
      <c r="D44" s="169"/>
      <c r="E44" s="143" t="s">
        <v>27</v>
      </c>
      <c r="F44" s="144"/>
      <c r="G44" s="170" t="s">
        <v>30</v>
      </c>
      <c r="H44" s="171"/>
      <c r="I44" s="147" t="s">
        <v>28</v>
      </c>
      <c r="J44" s="120" t="s">
        <v>10</v>
      </c>
    </row>
    <row r="45" spans="1:10" s="120" customFormat="1" ht="13.8" thickBot="1" x14ac:dyDescent="0.35">
      <c r="A45" s="132">
        <f t="shared" si="0"/>
        <v>36</v>
      </c>
      <c r="B45" s="140"/>
      <c r="C45" s="141"/>
      <c r="D45" s="169"/>
      <c r="E45" s="143" t="s">
        <v>48</v>
      </c>
      <c r="F45" s="144"/>
      <c r="G45" s="170" t="s">
        <v>30</v>
      </c>
      <c r="H45" s="148"/>
      <c r="I45" s="147" t="s">
        <v>31</v>
      </c>
      <c r="J45" s="120" t="s">
        <v>10</v>
      </c>
    </row>
    <row r="46" spans="1:10" s="120" customFormat="1" ht="13.8" thickBot="1" x14ac:dyDescent="0.35">
      <c r="A46" s="132">
        <f t="shared" si="0"/>
        <v>37</v>
      </c>
      <c r="B46" s="140"/>
      <c r="C46" s="141"/>
      <c r="D46" s="169"/>
      <c r="E46" s="143" t="s">
        <v>41</v>
      </c>
      <c r="F46" s="144"/>
      <c r="G46" s="170" t="s">
        <v>42</v>
      </c>
      <c r="H46" s="481"/>
      <c r="I46" s="147" t="s">
        <v>43</v>
      </c>
      <c r="J46" s="120" t="s">
        <v>10</v>
      </c>
    </row>
    <row r="47" spans="1:10" s="120" customFormat="1" ht="13.8" thickBot="1" x14ac:dyDescent="0.35">
      <c r="A47" s="132">
        <f t="shared" si="0"/>
        <v>38</v>
      </c>
      <c r="B47" s="140"/>
      <c r="C47" s="141"/>
      <c r="D47" s="172"/>
      <c r="E47" s="173" t="s">
        <v>44</v>
      </c>
      <c r="F47" s="174"/>
      <c r="G47" s="175" t="s">
        <v>45</v>
      </c>
      <c r="H47" s="482"/>
      <c r="I47" s="176" t="s">
        <v>46</v>
      </c>
      <c r="J47" s="120" t="s">
        <v>10</v>
      </c>
    </row>
    <row r="48" spans="1:10" s="120" customFormat="1" ht="13.8" thickBot="1" x14ac:dyDescent="0.35">
      <c r="A48" s="132">
        <f t="shared" si="0"/>
        <v>39</v>
      </c>
      <c r="B48" s="140"/>
      <c r="C48" s="141"/>
      <c r="D48" s="164" t="s">
        <v>50</v>
      </c>
      <c r="E48" s="165" t="s">
        <v>17</v>
      </c>
      <c r="F48" s="166"/>
      <c r="G48" s="170" t="s">
        <v>30</v>
      </c>
      <c r="H48" s="148"/>
      <c r="I48" s="147" t="s">
        <v>36</v>
      </c>
      <c r="J48" s="120" t="s">
        <v>10</v>
      </c>
    </row>
    <row r="49" spans="1:10" s="120" customFormat="1" ht="13.8" thickBot="1" x14ac:dyDescent="0.35">
      <c r="A49" s="132">
        <f t="shared" si="0"/>
        <v>40</v>
      </c>
      <c r="B49" s="140"/>
      <c r="C49" s="141"/>
      <c r="D49" s="169"/>
      <c r="E49" s="143" t="s">
        <v>19</v>
      </c>
      <c r="F49" s="144"/>
      <c r="G49" s="170" t="s">
        <v>30</v>
      </c>
      <c r="H49" s="148"/>
      <c r="I49" s="147" t="s">
        <v>37</v>
      </c>
      <c r="J49" s="120" t="s">
        <v>10</v>
      </c>
    </row>
    <row r="50" spans="1:10" s="120" customFormat="1" ht="13.8" thickBot="1" x14ac:dyDescent="0.35">
      <c r="A50" s="132">
        <f t="shared" si="0"/>
        <v>41</v>
      </c>
      <c r="B50" s="140"/>
      <c r="C50" s="141"/>
      <c r="D50" s="169"/>
      <c r="E50" s="143" t="s">
        <v>21</v>
      </c>
      <c r="F50" s="144"/>
      <c r="G50" s="170" t="s">
        <v>30</v>
      </c>
      <c r="H50" s="149"/>
      <c r="I50" s="147" t="s">
        <v>38</v>
      </c>
      <c r="J50" s="120" t="s">
        <v>10</v>
      </c>
    </row>
    <row r="51" spans="1:10" s="120" customFormat="1" ht="25.5" customHeight="1" thickBot="1" x14ac:dyDescent="0.35">
      <c r="A51" s="132">
        <f t="shared" si="0"/>
        <v>42</v>
      </c>
      <c r="B51" s="140"/>
      <c r="C51" s="141"/>
      <c r="D51" s="169"/>
      <c r="E51" s="143" t="s">
        <v>23</v>
      </c>
      <c r="F51" s="144"/>
      <c r="G51" s="170" t="s">
        <v>30</v>
      </c>
      <c r="H51" s="148"/>
      <c r="I51" s="147" t="s">
        <v>39</v>
      </c>
      <c r="J51" s="120" t="s">
        <v>10</v>
      </c>
    </row>
    <row r="52" spans="1:10" s="120" customFormat="1" ht="13.8" thickBot="1" x14ac:dyDescent="0.35">
      <c r="A52" s="132">
        <f t="shared" si="0"/>
        <v>43</v>
      </c>
      <c r="B52" s="140"/>
      <c r="C52" s="141"/>
      <c r="D52" s="169"/>
      <c r="E52" s="143" t="s">
        <v>25</v>
      </c>
      <c r="F52" s="144"/>
      <c r="G52" s="170" t="s">
        <v>30</v>
      </c>
      <c r="H52" s="148"/>
      <c r="I52" s="147" t="s">
        <v>40</v>
      </c>
      <c r="J52" s="120" t="s">
        <v>10</v>
      </c>
    </row>
    <row r="53" spans="1:10" s="120" customFormat="1" ht="13.8" thickBot="1" x14ac:dyDescent="0.35">
      <c r="A53" s="132">
        <f t="shared" si="0"/>
        <v>44</v>
      </c>
      <c r="B53" s="140"/>
      <c r="C53" s="141"/>
      <c r="D53" s="169"/>
      <c r="E53" s="143" t="s">
        <v>27</v>
      </c>
      <c r="F53" s="144"/>
      <c r="G53" s="170" t="s">
        <v>30</v>
      </c>
      <c r="H53" s="171"/>
      <c r="I53" s="147" t="s">
        <v>28</v>
      </c>
      <c r="J53" s="120" t="s">
        <v>10</v>
      </c>
    </row>
    <row r="54" spans="1:10" s="120" customFormat="1" ht="13.8" thickBot="1" x14ac:dyDescent="0.35">
      <c r="A54" s="132">
        <f t="shared" si="0"/>
        <v>45</v>
      </c>
      <c r="B54" s="140"/>
      <c r="C54" s="141"/>
      <c r="D54" s="169"/>
      <c r="E54" s="143" t="s">
        <v>48</v>
      </c>
      <c r="F54" s="144"/>
      <c r="G54" s="170" t="s">
        <v>30</v>
      </c>
      <c r="H54" s="148"/>
      <c r="I54" s="147" t="s">
        <v>31</v>
      </c>
      <c r="J54" s="120" t="s">
        <v>10</v>
      </c>
    </row>
    <row r="55" spans="1:10" s="120" customFormat="1" ht="13.8" thickBot="1" x14ac:dyDescent="0.35">
      <c r="A55" s="132">
        <f t="shared" si="0"/>
        <v>46</v>
      </c>
      <c r="B55" s="140"/>
      <c r="C55" s="141"/>
      <c r="D55" s="169"/>
      <c r="E55" s="143" t="s">
        <v>41</v>
      </c>
      <c r="F55" s="144"/>
      <c r="G55" s="170" t="s">
        <v>42</v>
      </c>
      <c r="H55" s="481"/>
      <c r="I55" s="147" t="s">
        <v>43</v>
      </c>
      <c r="J55" s="120" t="s">
        <v>10</v>
      </c>
    </row>
    <row r="56" spans="1:10" s="120" customFormat="1" ht="13.8" thickBot="1" x14ac:dyDescent="0.35">
      <c r="A56" s="132">
        <f t="shared" si="0"/>
        <v>47</v>
      </c>
      <c r="B56" s="140"/>
      <c r="C56" s="141"/>
      <c r="D56" s="172"/>
      <c r="E56" s="173" t="s">
        <v>44</v>
      </c>
      <c r="F56" s="179"/>
      <c r="G56" s="180" t="s">
        <v>45</v>
      </c>
      <c r="H56" s="483"/>
      <c r="I56" s="181" t="s">
        <v>46</v>
      </c>
      <c r="J56" s="120" t="s">
        <v>10</v>
      </c>
    </row>
    <row r="57" spans="1:10" ht="27" thickBot="1" x14ac:dyDescent="0.25">
      <c r="A57" s="132">
        <f t="shared" si="0"/>
        <v>48</v>
      </c>
      <c r="B57" s="182" t="s">
        <v>51</v>
      </c>
      <c r="C57" s="183" t="s">
        <v>52</v>
      </c>
      <c r="D57" s="184" t="s">
        <v>53</v>
      </c>
      <c r="E57" s="185"/>
      <c r="F57" s="144"/>
      <c r="G57" s="145" t="s">
        <v>13</v>
      </c>
      <c r="H57" s="436" t="s">
        <v>333</v>
      </c>
      <c r="I57" s="428" t="s">
        <v>340</v>
      </c>
      <c r="J57" s="120" t="s">
        <v>10</v>
      </c>
    </row>
    <row r="58" spans="1:10" ht="27" thickBot="1" x14ac:dyDescent="0.25">
      <c r="A58" s="132">
        <f t="shared" si="0"/>
        <v>49</v>
      </c>
      <c r="B58" s="182"/>
      <c r="C58" s="186"/>
      <c r="D58" s="187" t="s">
        <v>54</v>
      </c>
      <c r="E58" s="188"/>
      <c r="F58" s="144"/>
      <c r="G58" s="170" t="s">
        <v>55</v>
      </c>
      <c r="H58" s="148"/>
      <c r="I58" s="147" t="s">
        <v>242</v>
      </c>
      <c r="J58" s="120" t="s">
        <v>10</v>
      </c>
    </row>
    <row r="59" spans="1:10" ht="27" thickBot="1" x14ac:dyDescent="0.25">
      <c r="A59" s="132">
        <f t="shared" si="0"/>
        <v>50</v>
      </c>
      <c r="B59" s="182"/>
      <c r="C59" s="186"/>
      <c r="D59" s="187" t="s">
        <v>56</v>
      </c>
      <c r="E59" s="188"/>
      <c r="F59" s="144"/>
      <c r="G59" s="170" t="s">
        <v>13</v>
      </c>
      <c r="H59" s="148"/>
      <c r="I59" s="147" t="s">
        <v>243</v>
      </c>
      <c r="J59" s="120" t="s">
        <v>10</v>
      </c>
    </row>
    <row r="60" spans="1:10" ht="40.200000000000003" thickBot="1" x14ac:dyDescent="0.25">
      <c r="A60" s="132">
        <f t="shared" si="0"/>
        <v>51</v>
      </c>
      <c r="B60" s="182"/>
      <c r="C60" s="186"/>
      <c r="D60" s="187" t="s">
        <v>57</v>
      </c>
      <c r="E60" s="188"/>
      <c r="F60" s="144"/>
      <c r="G60" s="170"/>
      <c r="H60" s="178"/>
      <c r="I60" s="147" t="s">
        <v>157</v>
      </c>
      <c r="J60" s="120" t="s">
        <v>10</v>
      </c>
    </row>
    <row r="61" spans="1:10" ht="13.8" thickBot="1" x14ac:dyDescent="0.25">
      <c r="A61" s="132">
        <f t="shared" si="0"/>
        <v>52</v>
      </c>
      <c r="B61" s="182"/>
      <c r="C61" s="186"/>
      <c r="D61" s="187" t="s">
        <v>58</v>
      </c>
      <c r="E61" s="188"/>
      <c r="F61" s="144"/>
      <c r="G61" s="170" t="s">
        <v>13</v>
      </c>
      <c r="H61" s="148"/>
      <c r="I61" s="147" t="s">
        <v>59</v>
      </c>
      <c r="J61" s="120" t="s">
        <v>10</v>
      </c>
    </row>
    <row r="62" spans="1:10" ht="13.8" thickBot="1" x14ac:dyDescent="0.25">
      <c r="A62" s="132">
        <f t="shared" si="0"/>
        <v>53</v>
      </c>
      <c r="B62" s="182"/>
      <c r="C62" s="186"/>
      <c r="D62" s="141" t="s">
        <v>60</v>
      </c>
      <c r="E62" s="150" t="s">
        <v>17</v>
      </c>
      <c r="F62" s="151"/>
      <c r="G62" s="170" t="s">
        <v>13</v>
      </c>
      <c r="H62" s="148"/>
      <c r="I62" s="147" t="s">
        <v>61</v>
      </c>
      <c r="J62" s="120" t="s">
        <v>10</v>
      </c>
    </row>
    <row r="63" spans="1:10" ht="13.8" thickBot="1" x14ac:dyDescent="0.25">
      <c r="A63" s="132">
        <f t="shared" si="0"/>
        <v>54</v>
      </c>
      <c r="B63" s="182"/>
      <c r="C63" s="186"/>
      <c r="D63" s="141"/>
      <c r="E63" s="150" t="s">
        <v>62</v>
      </c>
      <c r="F63" s="144"/>
      <c r="G63" s="170" t="s">
        <v>13</v>
      </c>
      <c r="H63" s="189"/>
      <c r="I63" s="147" t="s">
        <v>20</v>
      </c>
      <c r="J63" s="120" t="s">
        <v>10</v>
      </c>
    </row>
    <row r="64" spans="1:10" ht="13.8" thickBot="1" x14ac:dyDescent="0.25">
      <c r="A64" s="132">
        <f t="shared" si="0"/>
        <v>55</v>
      </c>
      <c r="B64" s="182"/>
      <c r="C64" s="186"/>
      <c r="D64" s="141"/>
      <c r="E64" s="143" t="s">
        <v>63</v>
      </c>
      <c r="F64" s="144"/>
      <c r="G64" s="170" t="s">
        <v>13</v>
      </c>
      <c r="H64" s="178"/>
      <c r="I64" s="147" t="s">
        <v>38</v>
      </c>
      <c r="J64" s="120" t="s">
        <v>10</v>
      </c>
    </row>
    <row r="65" spans="1:10" ht="13.8" thickBot="1" x14ac:dyDescent="0.25">
      <c r="A65" s="132">
        <f t="shared" si="0"/>
        <v>56</v>
      </c>
      <c r="B65" s="182"/>
      <c r="C65" s="186"/>
      <c r="D65" s="141"/>
      <c r="E65" s="143" t="s">
        <v>64</v>
      </c>
      <c r="F65" s="144"/>
      <c r="G65" s="170" t="s">
        <v>13</v>
      </c>
      <c r="H65" s="149"/>
      <c r="I65" s="147" t="s">
        <v>24</v>
      </c>
      <c r="J65" s="120" t="s">
        <v>10</v>
      </c>
    </row>
    <row r="66" spans="1:10" ht="13.8" thickBot="1" x14ac:dyDescent="0.25">
      <c r="A66" s="132">
        <f t="shared" si="0"/>
        <v>57</v>
      </c>
      <c r="B66" s="182"/>
      <c r="C66" s="186"/>
      <c r="D66" s="141"/>
      <c r="E66" s="143" t="s">
        <v>25</v>
      </c>
      <c r="F66" s="144"/>
      <c r="G66" s="170" t="s">
        <v>13</v>
      </c>
      <c r="H66" s="148"/>
      <c r="I66" s="147" t="s">
        <v>26</v>
      </c>
      <c r="J66" s="120" t="s">
        <v>10</v>
      </c>
    </row>
    <row r="67" spans="1:10" ht="13.8" thickBot="1" x14ac:dyDescent="0.25">
      <c r="A67" s="132">
        <f t="shared" si="0"/>
        <v>58</v>
      </c>
      <c r="B67" s="182"/>
      <c r="C67" s="186"/>
      <c r="D67" s="141"/>
      <c r="E67" s="143" t="s">
        <v>27</v>
      </c>
      <c r="F67" s="144"/>
      <c r="G67" s="170" t="s">
        <v>13</v>
      </c>
      <c r="H67" s="171"/>
      <c r="I67" s="147" t="s">
        <v>28</v>
      </c>
      <c r="J67" s="120" t="s">
        <v>10</v>
      </c>
    </row>
    <row r="68" spans="1:10" ht="13.8" thickBot="1" x14ac:dyDescent="0.25">
      <c r="A68" s="132">
        <f t="shared" si="0"/>
        <v>59</v>
      </c>
      <c r="B68" s="182"/>
      <c r="C68" s="186"/>
      <c r="D68" s="190"/>
      <c r="E68" s="143" t="s">
        <v>29</v>
      </c>
      <c r="F68" s="144"/>
      <c r="G68" s="170" t="s">
        <v>13</v>
      </c>
      <c r="H68" s="148"/>
      <c r="I68" s="147" t="s">
        <v>31</v>
      </c>
      <c r="J68" s="120" t="s">
        <v>10</v>
      </c>
    </row>
    <row r="69" spans="1:10" ht="53.4" thickBot="1" x14ac:dyDescent="0.25">
      <c r="A69" s="132">
        <f t="shared" si="0"/>
        <v>60</v>
      </c>
      <c r="B69" s="182"/>
      <c r="C69" s="186"/>
      <c r="D69" s="191" t="s">
        <v>65</v>
      </c>
      <c r="E69" s="192"/>
      <c r="F69" s="151"/>
      <c r="G69" s="170" t="s">
        <v>13</v>
      </c>
      <c r="H69" s="2"/>
      <c r="I69" s="147" t="s">
        <v>244</v>
      </c>
      <c r="J69" s="120" t="s">
        <v>10</v>
      </c>
    </row>
    <row r="70" spans="1:10" ht="40.200000000000003" thickBot="1" x14ac:dyDescent="0.25">
      <c r="A70" s="132">
        <f t="shared" si="0"/>
        <v>61</v>
      </c>
      <c r="B70" s="182"/>
      <c r="C70" s="186"/>
      <c r="D70" s="187" t="s">
        <v>66</v>
      </c>
      <c r="E70" s="188"/>
      <c r="F70" s="144"/>
      <c r="G70" s="170" t="s">
        <v>13</v>
      </c>
      <c r="H70" s="1"/>
      <c r="I70" s="147" t="s">
        <v>245</v>
      </c>
      <c r="J70" s="120" t="s">
        <v>10</v>
      </c>
    </row>
    <row r="71" spans="1:10" ht="66.599999999999994" thickBot="1" x14ac:dyDescent="0.25">
      <c r="A71" s="132">
        <f t="shared" si="0"/>
        <v>62</v>
      </c>
      <c r="B71" s="182"/>
      <c r="C71" s="193"/>
      <c r="D71" s="194" t="s">
        <v>67</v>
      </c>
      <c r="E71" s="173"/>
      <c r="F71" s="173"/>
      <c r="G71" s="175" t="s">
        <v>13</v>
      </c>
      <c r="H71" s="195"/>
      <c r="I71" s="176" t="s">
        <v>246</v>
      </c>
      <c r="J71" s="120" t="s">
        <v>10</v>
      </c>
    </row>
    <row r="72" spans="1:10" ht="13.8" thickBot="1" x14ac:dyDescent="0.25">
      <c r="A72" s="132">
        <f t="shared" si="0"/>
        <v>63</v>
      </c>
      <c r="B72" s="182"/>
      <c r="C72" s="196" t="s">
        <v>68</v>
      </c>
      <c r="D72" s="184" t="s">
        <v>69</v>
      </c>
      <c r="E72" s="185"/>
      <c r="F72" s="166"/>
      <c r="G72" s="197" t="s">
        <v>13</v>
      </c>
      <c r="H72" s="148"/>
      <c r="I72" s="198" t="s">
        <v>70</v>
      </c>
      <c r="J72" s="120" t="s">
        <v>10</v>
      </c>
    </row>
    <row r="73" spans="1:10" ht="13.8" thickBot="1" x14ac:dyDescent="0.25">
      <c r="A73" s="132">
        <f t="shared" si="0"/>
        <v>64</v>
      </c>
      <c r="B73" s="182"/>
      <c r="C73" s="199"/>
      <c r="D73" s="191" t="s">
        <v>71</v>
      </c>
      <c r="E73" s="192"/>
      <c r="F73" s="151"/>
      <c r="G73" s="200" t="s">
        <v>13</v>
      </c>
      <c r="H73" s="148"/>
      <c r="I73" s="147" t="s">
        <v>72</v>
      </c>
      <c r="J73" s="120" t="s">
        <v>10</v>
      </c>
    </row>
    <row r="74" spans="1:10" ht="53.4" thickBot="1" x14ac:dyDescent="0.25">
      <c r="A74" s="132">
        <f t="shared" si="0"/>
        <v>65</v>
      </c>
      <c r="B74" s="182"/>
      <c r="C74" s="199"/>
      <c r="D74" s="191" t="s">
        <v>334</v>
      </c>
      <c r="E74" s="192"/>
      <c r="F74" s="151"/>
      <c r="G74" s="200" t="s">
        <v>13</v>
      </c>
      <c r="H74" s="201"/>
      <c r="I74" s="147" t="s">
        <v>335</v>
      </c>
      <c r="J74" s="120" t="s">
        <v>10</v>
      </c>
    </row>
    <row r="75" spans="1:10" ht="27" thickBot="1" x14ac:dyDescent="0.25">
      <c r="A75" s="132">
        <f t="shared" si="0"/>
        <v>66</v>
      </c>
      <c r="B75" s="182"/>
      <c r="C75" s="199"/>
      <c r="D75" s="191" t="s">
        <v>73</v>
      </c>
      <c r="E75" s="192"/>
      <c r="F75" s="151"/>
      <c r="G75" s="200" t="s">
        <v>13</v>
      </c>
      <c r="H75" s="171"/>
      <c r="I75" s="147" t="s">
        <v>247</v>
      </c>
      <c r="J75" s="120" t="s">
        <v>10</v>
      </c>
    </row>
    <row r="76" spans="1:10" ht="27" thickBot="1" x14ac:dyDescent="0.25">
      <c r="A76" s="132">
        <f t="shared" si="0"/>
        <v>67</v>
      </c>
      <c r="B76" s="182"/>
      <c r="C76" s="199"/>
      <c r="D76" s="191" t="s">
        <v>74</v>
      </c>
      <c r="E76" s="192"/>
      <c r="F76" s="151"/>
      <c r="G76" s="200" t="s">
        <v>13</v>
      </c>
      <c r="H76" s="148"/>
      <c r="I76" s="147" t="s">
        <v>248</v>
      </c>
      <c r="J76" s="120" t="s">
        <v>10</v>
      </c>
    </row>
    <row r="77" spans="1:10" ht="40.200000000000003" thickBot="1" x14ac:dyDescent="0.25">
      <c r="A77" s="132">
        <f t="shared" si="0"/>
        <v>68</v>
      </c>
      <c r="B77" s="182"/>
      <c r="C77" s="199"/>
      <c r="D77" s="191" t="s">
        <v>76</v>
      </c>
      <c r="E77" s="192"/>
      <c r="F77" s="151"/>
      <c r="G77" s="200" t="s">
        <v>77</v>
      </c>
      <c r="H77" s="202"/>
      <c r="I77" s="147" t="s">
        <v>233</v>
      </c>
      <c r="J77" s="120" t="s">
        <v>10</v>
      </c>
    </row>
    <row r="78" spans="1:10" ht="40.200000000000003" thickBot="1" x14ac:dyDescent="0.25">
      <c r="A78" s="132">
        <f t="shared" si="0"/>
        <v>69</v>
      </c>
      <c r="B78" s="182"/>
      <c r="C78" s="199"/>
      <c r="D78" s="191" t="s">
        <v>78</v>
      </c>
      <c r="E78" s="192"/>
      <c r="F78" s="151"/>
      <c r="G78" s="200" t="s">
        <v>77</v>
      </c>
      <c r="H78" s="202"/>
      <c r="I78" s="147" t="s">
        <v>279</v>
      </c>
      <c r="J78" s="120" t="s">
        <v>10</v>
      </c>
    </row>
    <row r="79" spans="1:10" ht="40.200000000000003" thickBot="1" x14ac:dyDescent="0.25">
      <c r="A79" s="132">
        <f t="shared" si="0"/>
        <v>70</v>
      </c>
      <c r="B79" s="182"/>
      <c r="C79" s="199"/>
      <c r="D79" s="191" t="s">
        <v>79</v>
      </c>
      <c r="E79" s="192"/>
      <c r="F79" s="151"/>
      <c r="G79" s="200" t="s">
        <v>77</v>
      </c>
      <c r="H79" s="202"/>
      <c r="I79" s="147" t="s">
        <v>234</v>
      </c>
      <c r="J79" s="120" t="s">
        <v>10</v>
      </c>
    </row>
    <row r="80" spans="1:10" ht="40.200000000000003" thickBot="1" x14ac:dyDescent="0.25">
      <c r="A80" s="132">
        <f t="shared" si="0"/>
        <v>71</v>
      </c>
      <c r="B80" s="182"/>
      <c r="C80" s="199"/>
      <c r="D80" s="191" t="s">
        <v>80</v>
      </c>
      <c r="E80" s="192"/>
      <c r="F80" s="151"/>
      <c r="G80" s="200" t="s">
        <v>77</v>
      </c>
      <c r="H80" s="86"/>
      <c r="I80" s="147" t="s">
        <v>234</v>
      </c>
      <c r="J80" s="120" t="s">
        <v>10</v>
      </c>
    </row>
    <row r="81" spans="1:10" ht="40.200000000000003" thickBot="1" x14ac:dyDescent="0.25">
      <c r="A81" s="132">
        <f t="shared" si="0"/>
        <v>72</v>
      </c>
      <c r="B81" s="182"/>
      <c r="C81" s="199"/>
      <c r="D81" s="191" t="s">
        <v>81</v>
      </c>
      <c r="E81" s="192"/>
      <c r="F81" s="151"/>
      <c r="G81" s="200" t="s">
        <v>77</v>
      </c>
      <c r="H81" s="86"/>
      <c r="I81" s="147" t="s">
        <v>234</v>
      </c>
      <c r="J81" s="120" t="s">
        <v>10</v>
      </c>
    </row>
    <row r="82" spans="1:10" ht="40.200000000000003" thickBot="1" x14ac:dyDescent="0.25">
      <c r="A82" s="132">
        <f t="shared" si="0"/>
        <v>73</v>
      </c>
      <c r="B82" s="182"/>
      <c r="C82" s="199"/>
      <c r="D82" s="191" t="s">
        <v>82</v>
      </c>
      <c r="E82" s="192"/>
      <c r="F82" s="151"/>
      <c r="G82" s="200" t="s">
        <v>77</v>
      </c>
      <c r="H82" s="86"/>
      <c r="I82" s="147" t="s">
        <v>234</v>
      </c>
      <c r="J82" s="120" t="s">
        <v>10</v>
      </c>
    </row>
    <row r="83" spans="1:10" ht="40.200000000000003" thickBot="1" x14ac:dyDescent="0.25">
      <c r="A83" s="132">
        <f t="shared" si="0"/>
        <v>74</v>
      </c>
      <c r="B83" s="182"/>
      <c r="C83" s="199"/>
      <c r="D83" s="191" t="s">
        <v>83</v>
      </c>
      <c r="E83" s="192"/>
      <c r="F83" s="151"/>
      <c r="G83" s="200" t="s">
        <v>77</v>
      </c>
      <c r="H83" s="86"/>
      <c r="I83" s="147" t="s">
        <v>235</v>
      </c>
      <c r="J83" s="120" t="s">
        <v>10</v>
      </c>
    </row>
    <row r="84" spans="1:10" ht="40.200000000000003" thickBot="1" x14ac:dyDescent="0.25">
      <c r="A84" s="132">
        <f t="shared" si="0"/>
        <v>75</v>
      </c>
      <c r="B84" s="182"/>
      <c r="C84" s="199"/>
      <c r="D84" s="191" t="s">
        <v>84</v>
      </c>
      <c r="E84" s="192"/>
      <c r="F84" s="151"/>
      <c r="G84" s="200" t="s">
        <v>77</v>
      </c>
      <c r="H84" s="86"/>
      <c r="I84" s="147" t="s">
        <v>234</v>
      </c>
      <c r="J84" s="120" t="s">
        <v>10</v>
      </c>
    </row>
    <row r="85" spans="1:10" ht="40.200000000000003" thickBot="1" x14ac:dyDescent="0.25">
      <c r="A85" s="132">
        <f t="shared" si="0"/>
        <v>76</v>
      </c>
      <c r="B85" s="182"/>
      <c r="C85" s="199"/>
      <c r="D85" s="191" t="s">
        <v>86</v>
      </c>
      <c r="E85" s="192"/>
      <c r="F85" s="151"/>
      <c r="G85" s="200" t="s">
        <v>77</v>
      </c>
      <c r="H85" s="86"/>
      <c r="I85" s="147" t="s">
        <v>234</v>
      </c>
      <c r="J85" s="120" t="s">
        <v>10</v>
      </c>
    </row>
    <row r="86" spans="1:10" ht="40.200000000000003" thickBot="1" x14ac:dyDescent="0.25">
      <c r="A86" s="132">
        <f t="shared" si="0"/>
        <v>77</v>
      </c>
      <c r="B86" s="182"/>
      <c r="C86" s="199"/>
      <c r="D86" s="191" t="s">
        <v>87</v>
      </c>
      <c r="E86" s="192"/>
      <c r="F86" s="151"/>
      <c r="G86" s="200" t="s">
        <v>77</v>
      </c>
      <c r="H86" s="435">
        <f>H80-SUM(H81:H85)</f>
        <v>0</v>
      </c>
      <c r="I86" s="147" t="s">
        <v>280</v>
      </c>
      <c r="J86" s="120" t="s">
        <v>10</v>
      </c>
    </row>
    <row r="87" spans="1:10" ht="27" thickBot="1" x14ac:dyDescent="0.25">
      <c r="A87" s="132">
        <f t="shared" ref="A87:A151" si="1">ROW()-9</f>
        <v>78</v>
      </c>
      <c r="B87" s="182"/>
      <c r="C87" s="199"/>
      <c r="D87" s="191" t="s">
        <v>88</v>
      </c>
      <c r="E87" s="192"/>
      <c r="F87" s="151"/>
      <c r="G87" s="200" t="s">
        <v>89</v>
      </c>
      <c r="H87" s="148"/>
      <c r="I87" s="147" t="s">
        <v>156</v>
      </c>
      <c r="J87" s="120" t="s">
        <v>10</v>
      </c>
    </row>
    <row r="88" spans="1:10" ht="27" thickBot="1" x14ac:dyDescent="0.25">
      <c r="A88" s="132">
        <f t="shared" si="1"/>
        <v>79</v>
      </c>
      <c r="B88" s="182"/>
      <c r="C88" s="199"/>
      <c r="D88" s="429" t="s">
        <v>341</v>
      </c>
      <c r="E88" s="192"/>
      <c r="F88" s="151"/>
      <c r="G88" s="200" t="s">
        <v>13</v>
      </c>
      <c r="H88" s="201"/>
      <c r="I88" s="430" t="s">
        <v>253</v>
      </c>
    </row>
    <row r="89" spans="1:10" ht="40.200000000000003" thickBot="1" x14ac:dyDescent="0.25">
      <c r="A89" s="132">
        <f t="shared" si="1"/>
        <v>80</v>
      </c>
      <c r="B89" s="182"/>
      <c r="C89" s="199"/>
      <c r="D89" s="191" t="s">
        <v>90</v>
      </c>
      <c r="E89" s="192"/>
      <c r="F89" s="151"/>
      <c r="G89" s="200" t="s">
        <v>13</v>
      </c>
      <c r="H89" s="1"/>
      <c r="I89" s="147" t="s">
        <v>350</v>
      </c>
      <c r="J89" s="120" t="s">
        <v>10</v>
      </c>
    </row>
    <row r="90" spans="1:10" ht="43.95" customHeight="1" thickBot="1" x14ac:dyDescent="0.25">
      <c r="A90" s="132">
        <f t="shared" si="1"/>
        <v>81</v>
      </c>
      <c r="B90" s="182"/>
      <c r="C90" s="199"/>
      <c r="D90" s="191" t="s">
        <v>91</v>
      </c>
      <c r="E90" s="192"/>
      <c r="F90" s="151"/>
      <c r="G90" s="200" t="s">
        <v>89</v>
      </c>
      <c r="H90" s="1"/>
      <c r="I90" s="147" t="s">
        <v>351</v>
      </c>
      <c r="J90" s="120" t="s">
        <v>10</v>
      </c>
    </row>
    <row r="91" spans="1:10" ht="57" customHeight="1" thickBot="1" x14ac:dyDescent="0.25">
      <c r="A91" s="132">
        <f t="shared" si="1"/>
        <v>82</v>
      </c>
      <c r="B91" s="182"/>
      <c r="C91" s="199"/>
      <c r="D91" s="191" t="s">
        <v>208</v>
      </c>
      <c r="E91" s="192"/>
      <c r="F91" s="151"/>
      <c r="G91" s="200" t="s">
        <v>13</v>
      </c>
      <c r="H91" s="1"/>
      <c r="I91" s="147" t="s">
        <v>249</v>
      </c>
      <c r="J91" s="120" t="s">
        <v>10</v>
      </c>
    </row>
    <row r="92" spans="1:10" ht="51.45" customHeight="1" thickBot="1" x14ac:dyDescent="0.25">
      <c r="A92" s="132">
        <f t="shared" si="1"/>
        <v>83</v>
      </c>
      <c r="B92" s="182"/>
      <c r="C92" s="199"/>
      <c r="D92" s="191" t="s">
        <v>92</v>
      </c>
      <c r="E92" s="192"/>
      <c r="F92" s="151"/>
      <c r="G92" s="200" t="s">
        <v>13</v>
      </c>
      <c r="H92" s="1"/>
      <c r="I92" s="147" t="s">
        <v>250</v>
      </c>
      <c r="J92" s="120" t="s">
        <v>10</v>
      </c>
    </row>
    <row r="93" spans="1:10" ht="13.8" thickBot="1" x14ac:dyDescent="0.25">
      <c r="A93" s="132">
        <f t="shared" si="1"/>
        <v>84</v>
      </c>
      <c r="B93" s="182"/>
      <c r="C93" s="199"/>
      <c r="D93" s="191" t="s">
        <v>93</v>
      </c>
      <c r="E93" s="192"/>
      <c r="F93" s="151"/>
      <c r="G93" s="200" t="s">
        <v>13</v>
      </c>
      <c r="H93" s="1"/>
      <c r="I93" s="147" t="s">
        <v>238</v>
      </c>
      <c r="J93" s="120" t="s">
        <v>10</v>
      </c>
    </row>
    <row r="94" spans="1:10" ht="13.8" thickBot="1" x14ac:dyDescent="0.25">
      <c r="A94" s="132">
        <f t="shared" si="1"/>
        <v>85</v>
      </c>
      <c r="B94" s="182"/>
      <c r="C94" s="199"/>
      <c r="D94" s="191" t="s">
        <v>94</v>
      </c>
      <c r="E94" s="192"/>
      <c r="F94" s="151"/>
      <c r="G94" s="200" t="s">
        <v>13</v>
      </c>
      <c r="H94" s="1"/>
      <c r="I94" s="147" t="s">
        <v>238</v>
      </c>
      <c r="J94" s="120" t="s">
        <v>10</v>
      </c>
    </row>
    <row r="95" spans="1:10" ht="13.8" thickBot="1" x14ac:dyDescent="0.25">
      <c r="A95" s="132">
        <f t="shared" si="1"/>
        <v>86</v>
      </c>
      <c r="B95" s="182"/>
      <c r="C95" s="199"/>
      <c r="D95" s="191" t="s">
        <v>95</v>
      </c>
      <c r="E95" s="192"/>
      <c r="F95" s="151"/>
      <c r="G95" s="200" t="s">
        <v>13</v>
      </c>
      <c r="H95" s="1"/>
      <c r="I95" s="147" t="s">
        <v>238</v>
      </c>
      <c r="J95" s="120" t="s">
        <v>10</v>
      </c>
    </row>
    <row r="96" spans="1:10" ht="13.8" thickBot="1" x14ac:dyDescent="0.25">
      <c r="A96" s="132">
        <f t="shared" si="1"/>
        <v>87</v>
      </c>
      <c r="B96" s="182"/>
      <c r="C96" s="199"/>
      <c r="D96" s="191" t="s">
        <v>96</v>
      </c>
      <c r="E96" s="192"/>
      <c r="F96" s="151"/>
      <c r="G96" s="200" t="s">
        <v>13</v>
      </c>
      <c r="H96" s="1"/>
      <c r="I96" s="147" t="s">
        <v>238</v>
      </c>
      <c r="J96" s="120" t="s">
        <v>10</v>
      </c>
    </row>
    <row r="97" spans="1:10" ht="66.599999999999994" thickBot="1" x14ac:dyDescent="0.25">
      <c r="A97" s="132">
        <f t="shared" si="1"/>
        <v>88</v>
      </c>
      <c r="B97" s="182"/>
      <c r="C97" s="199"/>
      <c r="D97" s="191" t="s">
        <v>97</v>
      </c>
      <c r="E97" s="192"/>
      <c r="F97" s="151"/>
      <c r="G97" s="200" t="s">
        <v>13</v>
      </c>
      <c r="H97" s="1"/>
      <c r="I97" s="147" t="s">
        <v>251</v>
      </c>
      <c r="J97" s="120" t="s">
        <v>10</v>
      </c>
    </row>
    <row r="98" spans="1:10" ht="27" thickBot="1" x14ac:dyDescent="0.25">
      <c r="A98" s="132">
        <f t="shared" si="1"/>
        <v>89</v>
      </c>
      <c r="B98" s="182"/>
      <c r="C98" s="199"/>
      <c r="D98" s="191" t="s">
        <v>98</v>
      </c>
      <c r="E98" s="192"/>
      <c r="F98" s="151"/>
      <c r="G98" s="200" t="s">
        <v>55</v>
      </c>
      <c r="H98" s="1"/>
      <c r="I98" s="147" t="s">
        <v>252</v>
      </c>
      <c r="J98" s="120" t="s">
        <v>10</v>
      </c>
    </row>
    <row r="99" spans="1:10" ht="27" thickBot="1" x14ac:dyDescent="0.25">
      <c r="A99" s="132">
        <f t="shared" si="1"/>
        <v>90</v>
      </c>
      <c r="B99" s="182"/>
      <c r="C99" s="199"/>
      <c r="D99" s="191" t="s">
        <v>99</v>
      </c>
      <c r="E99" s="192"/>
      <c r="F99" s="151"/>
      <c r="G99" s="200" t="s">
        <v>13</v>
      </c>
      <c r="H99" s="1"/>
      <c r="I99" s="147" t="s">
        <v>253</v>
      </c>
      <c r="J99" s="120" t="s">
        <v>10</v>
      </c>
    </row>
    <row r="100" spans="1:10" ht="27" thickBot="1" x14ac:dyDescent="0.25">
      <c r="A100" s="132">
        <f t="shared" si="1"/>
        <v>91</v>
      </c>
      <c r="B100" s="182"/>
      <c r="C100" s="199"/>
      <c r="D100" s="431" t="s">
        <v>342</v>
      </c>
      <c r="E100" s="192"/>
      <c r="F100" s="151"/>
      <c r="G100" s="200" t="s">
        <v>13</v>
      </c>
      <c r="H100" s="1"/>
      <c r="I100" s="147" t="s">
        <v>253</v>
      </c>
      <c r="J100" s="120" t="s">
        <v>10</v>
      </c>
    </row>
    <row r="101" spans="1:10" ht="27" thickBot="1" x14ac:dyDescent="0.25">
      <c r="A101" s="132">
        <f t="shared" si="1"/>
        <v>92</v>
      </c>
      <c r="B101" s="182"/>
      <c r="C101" s="199"/>
      <c r="D101" s="204" t="s">
        <v>100</v>
      </c>
      <c r="E101" s="192" t="s">
        <v>101</v>
      </c>
      <c r="F101" s="151"/>
      <c r="G101" s="200" t="s">
        <v>13</v>
      </c>
      <c r="H101" s="426"/>
      <c r="I101" s="147" t="s">
        <v>254</v>
      </c>
      <c r="J101" s="120" t="s">
        <v>10</v>
      </c>
    </row>
    <row r="102" spans="1:10" ht="13.8" thickBot="1" x14ac:dyDescent="0.25">
      <c r="A102" s="132">
        <f t="shared" si="1"/>
        <v>93</v>
      </c>
      <c r="B102" s="182"/>
      <c r="C102" s="199"/>
      <c r="D102" s="205"/>
      <c r="E102" s="188" t="s">
        <v>102</v>
      </c>
      <c r="F102" s="144"/>
      <c r="G102" s="200" t="s">
        <v>13</v>
      </c>
      <c r="H102" s="1"/>
      <c r="I102" s="147" t="s">
        <v>103</v>
      </c>
      <c r="J102" s="120" t="s">
        <v>10</v>
      </c>
    </row>
    <row r="103" spans="1:10" ht="27" thickBot="1" x14ac:dyDescent="0.25">
      <c r="A103" s="132">
        <f t="shared" si="1"/>
        <v>94</v>
      </c>
      <c r="B103" s="182"/>
      <c r="C103" s="199"/>
      <c r="D103" s="205"/>
      <c r="E103" s="188" t="s">
        <v>104</v>
      </c>
      <c r="F103" s="144"/>
      <c r="G103" s="200" t="s">
        <v>13</v>
      </c>
      <c r="H103" s="427"/>
      <c r="I103" s="147" t="s">
        <v>255</v>
      </c>
      <c r="J103" s="120" t="s">
        <v>10</v>
      </c>
    </row>
    <row r="104" spans="1:10" ht="27" thickBot="1" x14ac:dyDescent="0.25">
      <c r="A104" s="132">
        <f t="shared" si="1"/>
        <v>95</v>
      </c>
      <c r="B104" s="182"/>
      <c r="C104" s="199"/>
      <c r="D104" s="206" t="s">
        <v>105</v>
      </c>
      <c r="E104" s="188" t="s">
        <v>106</v>
      </c>
      <c r="F104" s="144"/>
      <c r="G104" s="200" t="s">
        <v>13</v>
      </c>
      <c r="H104" s="426"/>
      <c r="I104" s="147" t="s">
        <v>238</v>
      </c>
      <c r="J104" s="120" t="s">
        <v>10</v>
      </c>
    </row>
    <row r="105" spans="1:10" ht="13.8" thickBot="1" x14ac:dyDescent="0.25">
      <c r="A105" s="132">
        <f t="shared" si="1"/>
        <v>96</v>
      </c>
      <c r="B105" s="182"/>
      <c r="C105" s="199"/>
      <c r="D105" s="207"/>
      <c r="E105" s="188" t="s">
        <v>102</v>
      </c>
      <c r="F105" s="144"/>
      <c r="G105" s="200" t="s">
        <v>13</v>
      </c>
      <c r="H105" s="1"/>
      <c r="I105" s="147" t="s">
        <v>238</v>
      </c>
      <c r="J105" s="120" t="s">
        <v>10</v>
      </c>
    </row>
    <row r="106" spans="1:10" ht="13.8" thickBot="1" x14ac:dyDescent="0.25">
      <c r="A106" s="132">
        <f t="shared" si="1"/>
        <v>97</v>
      </c>
      <c r="B106" s="182"/>
      <c r="C106" s="199"/>
      <c r="D106" s="208"/>
      <c r="E106" s="188" t="s">
        <v>104</v>
      </c>
      <c r="F106" s="144"/>
      <c r="G106" s="200" t="s">
        <v>13</v>
      </c>
      <c r="H106" s="427"/>
      <c r="I106" s="147" t="s">
        <v>238</v>
      </c>
      <c r="J106" s="120" t="s">
        <v>10</v>
      </c>
    </row>
    <row r="107" spans="1:10" ht="27" thickBot="1" x14ac:dyDescent="0.25">
      <c r="A107" s="132">
        <f t="shared" si="1"/>
        <v>98</v>
      </c>
      <c r="B107" s="182"/>
      <c r="C107" s="199"/>
      <c r="D107" s="206" t="s">
        <v>107</v>
      </c>
      <c r="E107" s="188" t="s">
        <v>106</v>
      </c>
      <c r="F107" s="144"/>
      <c r="G107" s="200" t="s">
        <v>13</v>
      </c>
      <c r="H107" s="426"/>
      <c r="I107" s="147" t="s">
        <v>238</v>
      </c>
      <c r="J107" s="120" t="s">
        <v>10</v>
      </c>
    </row>
    <row r="108" spans="1:10" ht="13.8" thickBot="1" x14ac:dyDescent="0.25">
      <c r="A108" s="132">
        <f t="shared" si="1"/>
        <v>99</v>
      </c>
      <c r="B108" s="182"/>
      <c r="C108" s="199"/>
      <c r="D108" s="207"/>
      <c r="E108" s="188" t="s">
        <v>102</v>
      </c>
      <c r="F108" s="144"/>
      <c r="G108" s="200" t="s">
        <v>13</v>
      </c>
      <c r="H108" s="1"/>
      <c r="I108" s="147" t="s">
        <v>238</v>
      </c>
      <c r="J108" s="120" t="s">
        <v>10</v>
      </c>
    </row>
    <row r="109" spans="1:10" ht="13.8" thickBot="1" x14ac:dyDescent="0.25">
      <c r="A109" s="132">
        <f t="shared" si="1"/>
        <v>100</v>
      </c>
      <c r="B109" s="182"/>
      <c r="C109" s="199"/>
      <c r="D109" s="208"/>
      <c r="E109" s="188" t="s">
        <v>104</v>
      </c>
      <c r="F109" s="144"/>
      <c r="G109" s="200" t="s">
        <v>13</v>
      </c>
      <c r="H109" s="427"/>
      <c r="I109" s="147" t="s">
        <v>238</v>
      </c>
      <c r="J109" s="120" t="s">
        <v>10</v>
      </c>
    </row>
    <row r="110" spans="1:10" ht="27" thickBot="1" x14ac:dyDescent="0.25">
      <c r="A110" s="132">
        <f t="shared" si="1"/>
        <v>101</v>
      </c>
      <c r="B110" s="182"/>
      <c r="C110" s="199"/>
      <c r="D110" s="206" t="s">
        <v>108</v>
      </c>
      <c r="E110" s="188" t="s">
        <v>106</v>
      </c>
      <c r="F110" s="144"/>
      <c r="G110" s="200" t="s">
        <v>13</v>
      </c>
      <c r="H110" s="426"/>
      <c r="I110" s="147" t="s">
        <v>238</v>
      </c>
      <c r="J110" s="120" t="s">
        <v>10</v>
      </c>
    </row>
    <row r="111" spans="1:10" ht="13.8" thickBot="1" x14ac:dyDescent="0.25">
      <c r="A111" s="132">
        <f t="shared" si="1"/>
        <v>102</v>
      </c>
      <c r="B111" s="182"/>
      <c r="C111" s="199"/>
      <c r="D111" s="207"/>
      <c r="E111" s="188" t="s">
        <v>102</v>
      </c>
      <c r="F111" s="144"/>
      <c r="G111" s="200" t="s">
        <v>13</v>
      </c>
      <c r="H111" s="1"/>
      <c r="I111" s="147" t="s">
        <v>238</v>
      </c>
      <c r="J111" s="120" t="s">
        <v>10</v>
      </c>
    </row>
    <row r="112" spans="1:10" ht="13.8" thickBot="1" x14ac:dyDescent="0.25">
      <c r="A112" s="132">
        <f t="shared" si="1"/>
        <v>103</v>
      </c>
      <c r="B112" s="182"/>
      <c r="C112" s="199"/>
      <c r="D112" s="208"/>
      <c r="E112" s="188" t="s">
        <v>104</v>
      </c>
      <c r="F112" s="144"/>
      <c r="G112" s="200" t="s">
        <v>13</v>
      </c>
      <c r="H112" s="427"/>
      <c r="I112" s="147" t="s">
        <v>238</v>
      </c>
      <c r="J112" s="120" t="s">
        <v>10</v>
      </c>
    </row>
    <row r="113" spans="1:10" ht="27" thickBot="1" x14ac:dyDescent="0.25">
      <c r="A113" s="132">
        <f t="shared" si="1"/>
        <v>104</v>
      </c>
      <c r="B113" s="182"/>
      <c r="C113" s="199"/>
      <c r="D113" s="206" t="s">
        <v>109</v>
      </c>
      <c r="E113" s="188" t="s">
        <v>106</v>
      </c>
      <c r="F113" s="144"/>
      <c r="G113" s="200" t="s">
        <v>13</v>
      </c>
      <c r="H113" s="426"/>
      <c r="I113" s="147" t="s">
        <v>238</v>
      </c>
      <c r="J113" s="120" t="s">
        <v>10</v>
      </c>
    </row>
    <row r="114" spans="1:10" ht="13.8" thickBot="1" x14ac:dyDescent="0.25">
      <c r="A114" s="132">
        <f t="shared" si="1"/>
        <v>105</v>
      </c>
      <c r="B114" s="182"/>
      <c r="C114" s="199"/>
      <c r="D114" s="207"/>
      <c r="E114" s="188" t="s">
        <v>102</v>
      </c>
      <c r="F114" s="144"/>
      <c r="G114" s="200" t="s">
        <v>30</v>
      </c>
      <c r="H114" s="1"/>
      <c r="I114" s="147" t="s">
        <v>238</v>
      </c>
      <c r="J114" s="120" t="s">
        <v>10</v>
      </c>
    </row>
    <row r="115" spans="1:10" ht="13.8" thickBot="1" x14ac:dyDescent="0.25">
      <c r="A115" s="132">
        <f t="shared" si="1"/>
        <v>106</v>
      </c>
      <c r="B115" s="182"/>
      <c r="C115" s="199"/>
      <c r="D115" s="208"/>
      <c r="E115" s="188" t="s">
        <v>104</v>
      </c>
      <c r="F115" s="144"/>
      <c r="G115" s="200" t="s">
        <v>13</v>
      </c>
      <c r="H115" s="427"/>
      <c r="I115" s="147" t="s">
        <v>238</v>
      </c>
      <c r="J115" s="120" t="s">
        <v>10</v>
      </c>
    </row>
    <row r="116" spans="1:10" ht="27" thickBot="1" x14ac:dyDescent="0.25">
      <c r="A116" s="132">
        <f t="shared" si="1"/>
        <v>107</v>
      </c>
      <c r="B116" s="182"/>
      <c r="C116" s="199"/>
      <c r="D116" s="209" t="s">
        <v>112</v>
      </c>
      <c r="E116" s="192" t="s">
        <v>113</v>
      </c>
      <c r="F116" s="151"/>
      <c r="G116" s="210" t="s">
        <v>114</v>
      </c>
      <c r="H116" s="201"/>
      <c r="I116" s="147" t="s">
        <v>256</v>
      </c>
      <c r="J116" s="120" t="s">
        <v>10</v>
      </c>
    </row>
    <row r="117" spans="1:10" ht="27" thickBot="1" x14ac:dyDescent="0.25">
      <c r="A117" s="132">
        <f t="shared" si="1"/>
        <v>108</v>
      </c>
      <c r="B117" s="182"/>
      <c r="C117" s="199"/>
      <c r="D117" s="211"/>
      <c r="E117" s="188" t="s">
        <v>115</v>
      </c>
      <c r="F117" s="144"/>
      <c r="G117" s="210" t="s">
        <v>155</v>
      </c>
      <c r="H117" s="212"/>
      <c r="I117" s="147" t="s">
        <v>257</v>
      </c>
      <c r="J117" s="120" t="s">
        <v>10</v>
      </c>
    </row>
    <row r="118" spans="1:10" ht="27" thickBot="1" x14ac:dyDescent="0.25">
      <c r="A118" s="132">
        <f t="shared" si="1"/>
        <v>109</v>
      </c>
      <c r="B118" s="182"/>
      <c r="C118" s="199"/>
      <c r="D118" s="213" t="s">
        <v>117</v>
      </c>
      <c r="E118" s="192" t="s">
        <v>118</v>
      </c>
      <c r="F118" s="151"/>
      <c r="G118" s="210" t="s">
        <v>13</v>
      </c>
      <c r="H118" s="201"/>
      <c r="I118" s="147" t="s">
        <v>258</v>
      </c>
      <c r="J118" s="120" t="s">
        <v>10</v>
      </c>
    </row>
    <row r="119" spans="1:10" ht="27" thickBot="1" x14ac:dyDescent="0.25">
      <c r="A119" s="132">
        <f t="shared" si="1"/>
        <v>110</v>
      </c>
      <c r="B119" s="182"/>
      <c r="C119" s="199"/>
      <c r="D119" s="213"/>
      <c r="E119" s="188" t="s">
        <v>119</v>
      </c>
      <c r="F119" s="144"/>
      <c r="G119" s="210" t="s">
        <v>13</v>
      </c>
      <c r="H119" s="214"/>
      <c r="I119" s="147" t="s">
        <v>259</v>
      </c>
      <c r="J119" s="120" t="s">
        <v>10</v>
      </c>
    </row>
    <row r="120" spans="1:10" ht="27" thickBot="1" x14ac:dyDescent="0.25">
      <c r="A120" s="132">
        <f t="shared" si="1"/>
        <v>111</v>
      </c>
      <c r="B120" s="182"/>
      <c r="C120" s="199"/>
      <c r="D120" s="215"/>
      <c r="E120" s="216" t="s">
        <v>120</v>
      </c>
      <c r="F120" s="217"/>
      <c r="G120" s="218" t="s">
        <v>89</v>
      </c>
      <c r="H120" s="219"/>
      <c r="I120" s="220" t="s">
        <v>260</v>
      </c>
      <c r="J120" s="120" t="s">
        <v>10</v>
      </c>
    </row>
    <row r="121" spans="1:10" ht="27" thickBot="1" x14ac:dyDescent="0.25">
      <c r="A121" s="132">
        <f t="shared" si="1"/>
        <v>112</v>
      </c>
      <c r="B121" s="133" t="s">
        <v>121</v>
      </c>
      <c r="C121" s="196" t="s">
        <v>122</v>
      </c>
      <c r="D121" s="141"/>
      <c r="E121" s="182"/>
      <c r="F121" s="140"/>
      <c r="G121" s="221" t="s">
        <v>116</v>
      </c>
      <c r="H121" s="222"/>
      <c r="I121" s="223" t="s">
        <v>261</v>
      </c>
      <c r="J121" s="120" t="s">
        <v>10</v>
      </c>
    </row>
    <row r="122" spans="1:10" ht="27" thickBot="1" x14ac:dyDescent="0.25">
      <c r="A122" s="132">
        <f t="shared" si="1"/>
        <v>113</v>
      </c>
      <c r="B122" s="140"/>
      <c r="C122" s="164" t="s">
        <v>123</v>
      </c>
      <c r="D122" s="224" t="s">
        <v>124</v>
      </c>
      <c r="E122" s="185"/>
      <c r="F122" s="166"/>
      <c r="G122" s="225" t="s">
        <v>116</v>
      </c>
      <c r="H122" s="226"/>
      <c r="I122" s="227" t="s">
        <v>262</v>
      </c>
      <c r="J122" s="120" t="s">
        <v>10</v>
      </c>
    </row>
    <row r="123" spans="1:10" ht="27" thickBot="1" x14ac:dyDescent="0.25">
      <c r="A123" s="132">
        <f t="shared" si="1"/>
        <v>114</v>
      </c>
      <c r="B123" s="140"/>
      <c r="C123" s="169"/>
      <c r="D123" s="228" t="s">
        <v>125</v>
      </c>
      <c r="E123" s="192" t="s">
        <v>126</v>
      </c>
      <c r="F123" s="151"/>
      <c r="G123" s="200" t="s">
        <v>13</v>
      </c>
      <c r="H123" s="148"/>
      <c r="I123" s="147" t="s">
        <v>263</v>
      </c>
      <c r="J123" s="120" t="s">
        <v>10</v>
      </c>
    </row>
    <row r="124" spans="1:10" ht="27" thickBot="1" x14ac:dyDescent="0.25">
      <c r="A124" s="132">
        <f t="shared" si="1"/>
        <v>115</v>
      </c>
      <c r="B124" s="140"/>
      <c r="C124" s="169"/>
      <c r="D124" s="229"/>
      <c r="E124" s="192" t="s">
        <v>41</v>
      </c>
      <c r="F124" s="151"/>
      <c r="G124" s="200" t="s">
        <v>127</v>
      </c>
      <c r="H124" s="484"/>
      <c r="I124" s="147" t="s">
        <v>264</v>
      </c>
      <c r="J124" s="120" t="s">
        <v>10</v>
      </c>
    </row>
    <row r="125" spans="1:10" ht="27" thickBot="1" x14ac:dyDescent="0.25">
      <c r="A125" s="132">
        <f t="shared" si="1"/>
        <v>116</v>
      </c>
      <c r="B125" s="140"/>
      <c r="C125" s="169"/>
      <c r="D125" s="230"/>
      <c r="E125" s="192" t="s">
        <v>128</v>
      </c>
      <c r="F125" s="151"/>
      <c r="G125" s="200" t="s">
        <v>13</v>
      </c>
      <c r="H125" s="146"/>
      <c r="I125" s="147" t="s">
        <v>265</v>
      </c>
      <c r="J125" s="120" t="s">
        <v>10</v>
      </c>
    </row>
    <row r="126" spans="1:10" ht="13.8" thickBot="1" x14ac:dyDescent="0.25">
      <c r="A126" s="132">
        <f t="shared" si="1"/>
        <v>117</v>
      </c>
      <c r="B126" s="140"/>
      <c r="C126" s="169"/>
      <c r="D126" s="229" t="s">
        <v>129</v>
      </c>
      <c r="E126" s="192" t="s">
        <v>126</v>
      </c>
      <c r="F126" s="151"/>
      <c r="G126" s="200" t="s">
        <v>13</v>
      </c>
      <c r="H126" s="148"/>
      <c r="I126" s="147" t="s">
        <v>238</v>
      </c>
      <c r="J126" s="120" t="s">
        <v>10</v>
      </c>
    </row>
    <row r="127" spans="1:10" ht="13.8" thickBot="1" x14ac:dyDescent="0.25">
      <c r="A127" s="132">
        <f t="shared" si="1"/>
        <v>118</v>
      </c>
      <c r="B127" s="140"/>
      <c r="C127" s="169"/>
      <c r="D127" s="229"/>
      <c r="E127" s="192" t="s">
        <v>41</v>
      </c>
      <c r="F127" s="151"/>
      <c r="G127" s="200" t="s">
        <v>127</v>
      </c>
      <c r="H127" s="484"/>
      <c r="I127" s="147" t="s">
        <v>238</v>
      </c>
      <c r="J127" s="120" t="s">
        <v>10</v>
      </c>
    </row>
    <row r="128" spans="1:10" ht="13.8" thickBot="1" x14ac:dyDescent="0.25">
      <c r="A128" s="132">
        <f t="shared" si="1"/>
        <v>119</v>
      </c>
      <c r="B128" s="140"/>
      <c r="C128" s="169"/>
      <c r="D128" s="230"/>
      <c r="E128" s="192" t="s">
        <v>128</v>
      </c>
      <c r="F128" s="151"/>
      <c r="G128" s="200" t="s">
        <v>13</v>
      </c>
      <c r="H128" s="146"/>
      <c r="I128" s="147" t="s">
        <v>238</v>
      </c>
      <c r="J128" s="120" t="s">
        <v>10</v>
      </c>
    </row>
    <row r="129" spans="1:10" ht="13.8" thickBot="1" x14ac:dyDescent="0.25">
      <c r="A129" s="132">
        <f t="shared" si="1"/>
        <v>120</v>
      </c>
      <c r="B129" s="140"/>
      <c r="C129" s="169"/>
      <c r="D129" s="229" t="s">
        <v>130</v>
      </c>
      <c r="E129" s="192" t="s">
        <v>126</v>
      </c>
      <c r="F129" s="151"/>
      <c r="G129" s="200" t="s">
        <v>13</v>
      </c>
      <c r="H129" s="148"/>
      <c r="I129" s="147" t="s">
        <v>238</v>
      </c>
      <c r="J129" s="120" t="s">
        <v>10</v>
      </c>
    </row>
    <row r="130" spans="1:10" ht="13.8" thickBot="1" x14ac:dyDescent="0.25">
      <c r="A130" s="132">
        <f t="shared" si="1"/>
        <v>121</v>
      </c>
      <c r="B130" s="140"/>
      <c r="C130" s="169"/>
      <c r="D130" s="229"/>
      <c r="E130" s="192" t="s">
        <v>41</v>
      </c>
      <c r="F130" s="151"/>
      <c r="G130" s="200" t="s">
        <v>127</v>
      </c>
      <c r="H130" s="484"/>
      <c r="I130" s="147" t="s">
        <v>238</v>
      </c>
      <c r="J130" s="120" t="s">
        <v>10</v>
      </c>
    </row>
    <row r="131" spans="1:10" ht="13.8" thickBot="1" x14ac:dyDescent="0.25">
      <c r="A131" s="132">
        <f t="shared" si="1"/>
        <v>122</v>
      </c>
      <c r="B131" s="140"/>
      <c r="C131" s="169"/>
      <c r="D131" s="230"/>
      <c r="E131" s="192" t="s">
        <v>128</v>
      </c>
      <c r="F131" s="151"/>
      <c r="G131" s="200" t="s">
        <v>13</v>
      </c>
      <c r="H131" s="148"/>
      <c r="I131" s="147" t="s">
        <v>238</v>
      </c>
      <c r="J131" s="120" t="s">
        <v>10</v>
      </c>
    </row>
    <row r="132" spans="1:10" ht="13.8" thickBot="1" x14ac:dyDescent="0.25">
      <c r="A132" s="132">
        <f t="shared" si="1"/>
        <v>123</v>
      </c>
      <c r="B132" s="140"/>
      <c r="C132" s="169"/>
      <c r="D132" s="229" t="s">
        <v>131</v>
      </c>
      <c r="E132" s="192" t="s">
        <v>126</v>
      </c>
      <c r="F132" s="151"/>
      <c r="G132" s="200" t="s">
        <v>13</v>
      </c>
      <c r="H132" s="231"/>
      <c r="I132" s="147" t="s">
        <v>238</v>
      </c>
      <c r="J132" s="120" t="s">
        <v>10</v>
      </c>
    </row>
    <row r="133" spans="1:10" ht="13.8" thickBot="1" x14ac:dyDescent="0.25">
      <c r="A133" s="132">
        <f t="shared" si="1"/>
        <v>124</v>
      </c>
      <c r="B133" s="140"/>
      <c r="C133" s="169"/>
      <c r="D133" s="229"/>
      <c r="E133" s="192" t="s">
        <v>41</v>
      </c>
      <c r="F133" s="151"/>
      <c r="G133" s="200" t="s">
        <v>127</v>
      </c>
      <c r="H133" s="484"/>
      <c r="I133" s="147" t="s">
        <v>238</v>
      </c>
      <c r="J133" s="120" t="s">
        <v>10</v>
      </c>
    </row>
    <row r="134" spans="1:10" ht="13.8" thickBot="1" x14ac:dyDescent="0.25">
      <c r="A134" s="132">
        <f t="shared" si="1"/>
        <v>125</v>
      </c>
      <c r="B134" s="140"/>
      <c r="C134" s="169"/>
      <c r="D134" s="230"/>
      <c r="E134" s="192" t="s">
        <v>128</v>
      </c>
      <c r="F134" s="151"/>
      <c r="G134" s="200" t="s">
        <v>13</v>
      </c>
      <c r="H134" s="148"/>
      <c r="I134" s="147" t="s">
        <v>238</v>
      </c>
      <c r="J134" s="120" t="s">
        <v>10</v>
      </c>
    </row>
    <row r="135" spans="1:10" ht="13.8" thickBot="1" x14ac:dyDescent="0.25">
      <c r="A135" s="132">
        <f t="shared" si="1"/>
        <v>126</v>
      </c>
      <c r="B135" s="140"/>
      <c r="C135" s="169"/>
      <c r="D135" s="229" t="s">
        <v>132</v>
      </c>
      <c r="E135" s="192" t="s">
        <v>126</v>
      </c>
      <c r="F135" s="151"/>
      <c r="G135" s="200" t="s">
        <v>13</v>
      </c>
      <c r="H135" s="148"/>
      <c r="I135" s="147" t="s">
        <v>238</v>
      </c>
      <c r="J135" s="120" t="s">
        <v>10</v>
      </c>
    </row>
    <row r="136" spans="1:10" ht="13.8" thickBot="1" x14ac:dyDescent="0.25">
      <c r="A136" s="132">
        <f t="shared" si="1"/>
        <v>127</v>
      </c>
      <c r="B136" s="140"/>
      <c r="C136" s="169"/>
      <c r="D136" s="229"/>
      <c r="E136" s="192" t="s">
        <v>41</v>
      </c>
      <c r="F136" s="151"/>
      <c r="G136" s="200" t="s">
        <v>127</v>
      </c>
      <c r="H136" s="484"/>
      <c r="I136" s="147" t="s">
        <v>238</v>
      </c>
      <c r="J136" s="120" t="s">
        <v>10</v>
      </c>
    </row>
    <row r="137" spans="1:10" ht="13.8" thickBot="1" x14ac:dyDescent="0.25">
      <c r="A137" s="132">
        <f t="shared" si="1"/>
        <v>128</v>
      </c>
      <c r="B137" s="140"/>
      <c r="C137" s="172"/>
      <c r="D137" s="232"/>
      <c r="E137" s="233" t="s">
        <v>128</v>
      </c>
      <c r="F137" s="234"/>
      <c r="G137" s="235" t="s">
        <v>13</v>
      </c>
      <c r="H137" s="189"/>
      <c r="I137" s="181" t="s">
        <v>238</v>
      </c>
      <c r="J137" s="120" t="s">
        <v>10</v>
      </c>
    </row>
    <row r="138" spans="1:10" ht="27" thickBot="1" x14ac:dyDescent="0.25">
      <c r="A138" s="132">
        <f t="shared" si="1"/>
        <v>129</v>
      </c>
      <c r="B138" s="140"/>
      <c r="C138" s="169" t="s">
        <v>133</v>
      </c>
      <c r="D138" s="236" t="s">
        <v>134</v>
      </c>
      <c r="E138" s="121"/>
      <c r="F138" s="157"/>
      <c r="G138" s="167" t="s">
        <v>116</v>
      </c>
      <c r="H138" s="237"/>
      <c r="I138" s="198" t="s">
        <v>266</v>
      </c>
      <c r="J138" s="120" t="s">
        <v>10</v>
      </c>
    </row>
    <row r="139" spans="1:10" ht="27" thickBot="1" x14ac:dyDescent="0.25">
      <c r="A139" s="132">
        <f t="shared" si="1"/>
        <v>130</v>
      </c>
      <c r="B139" s="140"/>
      <c r="C139" s="169"/>
      <c r="D139" s="238" t="s">
        <v>135</v>
      </c>
      <c r="E139" s="239" t="s">
        <v>135</v>
      </c>
      <c r="F139" s="240"/>
      <c r="G139" s="200" t="s">
        <v>13</v>
      </c>
      <c r="H139" s="201"/>
      <c r="I139" s="147" t="s">
        <v>267</v>
      </c>
      <c r="J139" s="120" t="s">
        <v>10</v>
      </c>
    </row>
    <row r="140" spans="1:10" ht="27" thickBot="1" x14ac:dyDescent="0.25">
      <c r="A140" s="132">
        <f t="shared" si="1"/>
        <v>131</v>
      </c>
      <c r="B140" s="140"/>
      <c r="C140" s="169"/>
      <c r="D140" s="241"/>
      <c r="E140" s="239" t="s">
        <v>136</v>
      </c>
      <c r="F140" s="240"/>
      <c r="G140" s="200" t="s">
        <v>13</v>
      </c>
      <c r="H140" s="148"/>
      <c r="I140" s="147" t="s">
        <v>268</v>
      </c>
      <c r="J140" s="120" t="s">
        <v>10</v>
      </c>
    </row>
    <row r="141" spans="1:10" ht="27" thickBot="1" x14ac:dyDescent="0.25">
      <c r="A141" s="132">
        <f t="shared" si="1"/>
        <v>132</v>
      </c>
      <c r="B141" s="140"/>
      <c r="C141" s="169"/>
      <c r="D141" s="241"/>
      <c r="E141" s="242" t="s">
        <v>137</v>
      </c>
      <c r="F141" s="243"/>
      <c r="G141" s="200" t="s">
        <v>13</v>
      </c>
      <c r="H141" s="148"/>
      <c r="I141" s="147" t="s">
        <v>269</v>
      </c>
      <c r="J141" s="120" t="s">
        <v>10</v>
      </c>
    </row>
    <row r="142" spans="1:10" ht="27" thickBot="1" x14ac:dyDescent="0.25">
      <c r="A142" s="132">
        <f t="shared" si="1"/>
        <v>133</v>
      </c>
      <c r="B142" s="140"/>
      <c r="C142" s="213"/>
      <c r="D142" s="228" t="s">
        <v>138</v>
      </c>
      <c r="E142" s="206" t="s">
        <v>139</v>
      </c>
      <c r="F142" s="244" t="s">
        <v>126</v>
      </c>
      <c r="G142" s="200" t="s">
        <v>13</v>
      </c>
      <c r="H142" s="148"/>
      <c r="I142" s="147" t="s">
        <v>270</v>
      </c>
      <c r="J142" s="120" t="s">
        <v>10</v>
      </c>
    </row>
    <row r="143" spans="1:10" ht="27" thickBot="1" x14ac:dyDescent="0.25">
      <c r="A143" s="132">
        <f t="shared" si="1"/>
        <v>134</v>
      </c>
      <c r="B143" s="140"/>
      <c r="C143" s="213"/>
      <c r="D143" s="229"/>
      <c r="E143" s="207"/>
      <c r="F143" s="245" t="s">
        <v>140</v>
      </c>
      <c r="G143" s="200" t="s">
        <v>42</v>
      </c>
      <c r="H143" s="484"/>
      <c r="I143" s="147" t="s">
        <v>271</v>
      </c>
      <c r="J143" s="120" t="s">
        <v>10</v>
      </c>
    </row>
    <row r="144" spans="1:10" ht="27" thickBot="1" x14ac:dyDescent="0.25">
      <c r="A144" s="132">
        <f t="shared" si="1"/>
        <v>135</v>
      </c>
      <c r="B144" s="140"/>
      <c r="C144" s="213"/>
      <c r="D144" s="229"/>
      <c r="E144" s="208"/>
      <c r="F144" s="245" t="s">
        <v>141</v>
      </c>
      <c r="G144" s="200" t="s">
        <v>13</v>
      </c>
      <c r="H144" s="148"/>
      <c r="I144" s="147" t="s">
        <v>272</v>
      </c>
      <c r="J144" s="120" t="s">
        <v>10</v>
      </c>
    </row>
    <row r="145" spans="1:10" ht="13.8" thickBot="1" x14ac:dyDescent="0.25">
      <c r="A145" s="132">
        <f t="shared" si="1"/>
        <v>136</v>
      </c>
      <c r="B145" s="140"/>
      <c r="C145" s="213"/>
      <c r="D145" s="229"/>
      <c r="E145" s="207" t="s">
        <v>142</v>
      </c>
      <c r="F145" s="245" t="s">
        <v>126</v>
      </c>
      <c r="G145" s="200" t="s">
        <v>13</v>
      </c>
      <c r="H145" s="148"/>
      <c r="I145" s="147" t="s">
        <v>239</v>
      </c>
      <c r="J145" s="120" t="s">
        <v>10</v>
      </c>
    </row>
    <row r="146" spans="1:10" ht="13.8" thickBot="1" x14ac:dyDescent="0.25">
      <c r="A146" s="132">
        <f t="shared" si="1"/>
        <v>137</v>
      </c>
      <c r="B146" s="140"/>
      <c r="C146" s="213"/>
      <c r="D146" s="229"/>
      <c r="E146" s="207"/>
      <c r="F146" s="245" t="s">
        <v>140</v>
      </c>
      <c r="G146" s="200" t="s">
        <v>42</v>
      </c>
      <c r="H146" s="484"/>
      <c r="I146" s="147" t="s">
        <v>239</v>
      </c>
      <c r="J146" s="120" t="s">
        <v>10</v>
      </c>
    </row>
    <row r="147" spans="1:10" ht="33" customHeight="1" thickBot="1" x14ac:dyDescent="0.25">
      <c r="A147" s="132">
        <f t="shared" si="1"/>
        <v>138</v>
      </c>
      <c r="B147" s="140"/>
      <c r="C147" s="213"/>
      <c r="D147" s="229"/>
      <c r="E147" s="208"/>
      <c r="F147" s="245" t="s">
        <v>141</v>
      </c>
      <c r="G147" s="200" t="s">
        <v>13</v>
      </c>
      <c r="H147" s="148"/>
      <c r="I147" s="147" t="s">
        <v>239</v>
      </c>
      <c r="J147" s="120" t="s">
        <v>10</v>
      </c>
    </row>
    <row r="148" spans="1:10" ht="13.8" thickBot="1" x14ac:dyDescent="0.25">
      <c r="A148" s="132">
        <f t="shared" si="1"/>
        <v>139</v>
      </c>
      <c r="B148" s="140"/>
      <c r="C148" s="213"/>
      <c r="D148" s="229"/>
      <c r="E148" s="207" t="s">
        <v>143</v>
      </c>
      <c r="F148" s="245" t="s">
        <v>126</v>
      </c>
      <c r="G148" s="200" t="s">
        <v>13</v>
      </c>
      <c r="H148" s="148"/>
      <c r="I148" s="147" t="s">
        <v>239</v>
      </c>
      <c r="J148" s="120" t="s">
        <v>10</v>
      </c>
    </row>
    <row r="149" spans="1:10" ht="13.8" thickBot="1" x14ac:dyDescent="0.25">
      <c r="A149" s="132">
        <f t="shared" si="1"/>
        <v>140</v>
      </c>
      <c r="B149" s="140"/>
      <c r="C149" s="213"/>
      <c r="D149" s="229"/>
      <c r="E149" s="207"/>
      <c r="F149" s="245" t="s">
        <v>140</v>
      </c>
      <c r="G149" s="200" t="s">
        <v>42</v>
      </c>
      <c r="H149" s="484"/>
      <c r="I149" s="147" t="s">
        <v>239</v>
      </c>
      <c r="J149" s="120" t="s">
        <v>10</v>
      </c>
    </row>
    <row r="150" spans="1:10" ht="13.8" thickBot="1" x14ac:dyDescent="0.25">
      <c r="A150" s="132">
        <f t="shared" si="1"/>
        <v>141</v>
      </c>
      <c r="B150" s="140"/>
      <c r="C150" s="213"/>
      <c r="D150" s="229"/>
      <c r="E150" s="208"/>
      <c r="F150" s="245" t="s">
        <v>141</v>
      </c>
      <c r="G150" s="200" t="s">
        <v>13</v>
      </c>
      <c r="H150" s="148"/>
      <c r="I150" s="147" t="s">
        <v>239</v>
      </c>
      <c r="J150" s="120" t="s">
        <v>10</v>
      </c>
    </row>
    <row r="151" spans="1:10" ht="13.8" thickBot="1" x14ac:dyDescent="0.25">
      <c r="A151" s="132">
        <f t="shared" si="1"/>
        <v>142</v>
      </c>
      <c r="B151" s="140"/>
      <c r="C151" s="213"/>
      <c r="D151" s="229"/>
      <c r="E151" s="207" t="s">
        <v>144</v>
      </c>
      <c r="F151" s="245" t="s">
        <v>126</v>
      </c>
      <c r="G151" s="200" t="s">
        <v>13</v>
      </c>
      <c r="H151" s="148"/>
      <c r="I151" s="147" t="s">
        <v>239</v>
      </c>
      <c r="J151" s="120" t="s">
        <v>10</v>
      </c>
    </row>
    <row r="152" spans="1:10" ht="13.8" thickBot="1" x14ac:dyDescent="0.25">
      <c r="A152" s="132">
        <f t="shared" ref="A152:A162" si="2">ROW()-9</f>
        <v>143</v>
      </c>
      <c r="B152" s="140"/>
      <c r="C152" s="213"/>
      <c r="D152" s="229"/>
      <c r="E152" s="207"/>
      <c r="F152" s="245" t="s">
        <v>140</v>
      </c>
      <c r="G152" s="200" t="s">
        <v>42</v>
      </c>
      <c r="H152" s="484"/>
      <c r="I152" s="147" t="s">
        <v>239</v>
      </c>
      <c r="J152" s="120" t="s">
        <v>10</v>
      </c>
    </row>
    <row r="153" spans="1:10" ht="13.8" thickBot="1" x14ac:dyDescent="0.25">
      <c r="A153" s="132">
        <f t="shared" si="2"/>
        <v>144</v>
      </c>
      <c r="B153" s="140"/>
      <c r="C153" s="213"/>
      <c r="D153" s="229"/>
      <c r="E153" s="208"/>
      <c r="F153" s="245" t="s">
        <v>141</v>
      </c>
      <c r="G153" s="200" t="s">
        <v>13</v>
      </c>
      <c r="H153" s="148"/>
      <c r="I153" s="147" t="s">
        <v>239</v>
      </c>
      <c r="J153" s="120" t="s">
        <v>10</v>
      </c>
    </row>
    <row r="154" spans="1:10" ht="13.8" thickBot="1" x14ac:dyDescent="0.25">
      <c r="A154" s="132">
        <f t="shared" si="2"/>
        <v>145</v>
      </c>
      <c r="B154" s="140"/>
      <c r="C154" s="213"/>
      <c r="D154" s="229"/>
      <c r="E154" s="207" t="s">
        <v>145</v>
      </c>
      <c r="F154" s="245" t="s">
        <v>126</v>
      </c>
      <c r="G154" s="200" t="s">
        <v>13</v>
      </c>
      <c r="H154" s="148"/>
      <c r="I154" s="147" t="s">
        <v>239</v>
      </c>
      <c r="J154" s="120" t="s">
        <v>10</v>
      </c>
    </row>
    <row r="155" spans="1:10" ht="13.8" thickBot="1" x14ac:dyDescent="0.25">
      <c r="A155" s="132">
        <f t="shared" si="2"/>
        <v>146</v>
      </c>
      <c r="B155" s="140"/>
      <c r="C155" s="213"/>
      <c r="D155" s="229"/>
      <c r="E155" s="207"/>
      <c r="F155" s="244" t="s">
        <v>140</v>
      </c>
      <c r="G155" s="200" t="s">
        <v>42</v>
      </c>
      <c r="H155" s="484"/>
      <c r="I155" s="147" t="s">
        <v>239</v>
      </c>
      <c r="J155" s="120" t="s">
        <v>10</v>
      </c>
    </row>
    <row r="156" spans="1:10" ht="13.8" thickBot="1" x14ac:dyDescent="0.25">
      <c r="A156" s="132">
        <f t="shared" si="2"/>
        <v>147</v>
      </c>
      <c r="B156" s="140"/>
      <c r="C156" s="213"/>
      <c r="D156" s="229"/>
      <c r="E156" s="208"/>
      <c r="F156" s="245" t="s">
        <v>141</v>
      </c>
      <c r="G156" s="200" t="s">
        <v>13</v>
      </c>
      <c r="H156" s="148"/>
      <c r="I156" s="147" t="s">
        <v>239</v>
      </c>
      <c r="J156" s="120" t="s">
        <v>10</v>
      </c>
    </row>
    <row r="157" spans="1:10" ht="13.8" thickBot="1" x14ac:dyDescent="0.25">
      <c r="A157" s="132">
        <f t="shared" si="2"/>
        <v>148</v>
      </c>
      <c r="B157" s="140"/>
      <c r="C157" s="247"/>
      <c r="D157" s="228" t="s">
        <v>146</v>
      </c>
      <c r="E157" s="248" t="s">
        <v>147</v>
      </c>
      <c r="F157" s="151"/>
      <c r="G157" s="200" t="s">
        <v>13</v>
      </c>
      <c r="H157" s="201"/>
      <c r="I157" s="147" t="s">
        <v>273</v>
      </c>
      <c r="J157" s="120" t="s">
        <v>10</v>
      </c>
    </row>
    <row r="158" spans="1:10" ht="13.8" thickBot="1" x14ac:dyDescent="0.25">
      <c r="A158" s="132">
        <f t="shared" si="2"/>
        <v>149</v>
      </c>
      <c r="B158" s="140"/>
      <c r="C158" s="247"/>
      <c r="D158" s="229"/>
      <c r="E158" s="249" t="s">
        <v>148</v>
      </c>
      <c r="F158" s="144"/>
      <c r="G158" s="200" t="s">
        <v>13</v>
      </c>
      <c r="H158" s="201"/>
      <c r="I158" s="147" t="s">
        <v>274</v>
      </c>
      <c r="J158" s="120" t="s">
        <v>10</v>
      </c>
    </row>
    <row r="159" spans="1:10" ht="27" thickBot="1" x14ac:dyDescent="0.25">
      <c r="A159" s="132">
        <f t="shared" si="2"/>
        <v>150</v>
      </c>
      <c r="B159" s="140"/>
      <c r="C159" s="247"/>
      <c r="D159" s="230"/>
      <c r="E159" s="249" t="s">
        <v>149</v>
      </c>
      <c r="F159" s="144"/>
      <c r="G159" s="200" t="s">
        <v>13</v>
      </c>
      <c r="H159" s="201"/>
      <c r="I159" s="147" t="s">
        <v>275</v>
      </c>
      <c r="J159" s="120" t="s">
        <v>10</v>
      </c>
    </row>
    <row r="160" spans="1:10" ht="13.8" thickBot="1" x14ac:dyDescent="0.25">
      <c r="A160" s="132">
        <f t="shared" si="2"/>
        <v>151</v>
      </c>
      <c r="B160" s="140"/>
      <c r="C160" s="213"/>
      <c r="D160" s="229" t="s">
        <v>150</v>
      </c>
      <c r="E160" s="143" t="s">
        <v>151</v>
      </c>
      <c r="F160" s="144"/>
      <c r="G160" s="200" t="s">
        <v>13</v>
      </c>
      <c r="H160" s="201"/>
      <c r="I160" s="147" t="s">
        <v>276</v>
      </c>
      <c r="J160" s="120" t="s">
        <v>10</v>
      </c>
    </row>
    <row r="161" spans="1:10" ht="13.8" thickBot="1" x14ac:dyDescent="0.25">
      <c r="A161" s="132">
        <f t="shared" si="2"/>
        <v>152</v>
      </c>
      <c r="B161" s="140"/>
      <c r="C161" s="213"/>
      <c r="D161" s="229"/>
      <c r="E161" s="143" t="s">
        <v>152</v>
      </c>
      <c r="F161" s="144"/>
      <c r="G161" s="200" t="s">
        <v>13</v>
      </c>
      <c r="H161" s="201"/>
      <c r="I161" s="147" t="s">
        <v>277</v>
      </c>
      <c r="J161" s="120" t="s">
        <v>10</v>
      </c>
    </row>
    <row r="162" spans="1:10" ht="27" thickBot="1" x14ac:dyDescent="0.25">
      <c r="A162" s="250">
        <f t="shared" si="2"/>
        <v>153</v>
      </c>
      <c r="B162" s="251"/>
      <c r="C162" s="172"/>
      <c r="D162" s="252"/>
      <c r="E162" s="173" t="s">
        <v>150</v>
      </c>
      <c r="F162" s="174"/>
      <c r="G162" s="175" t="s">
        <v>116</v>
      </c>
      <c r="H162" s="253"/>
      <c r="I162" s="176" t="s">
        <v>278</v>
      </c>
      <c r="J162" s="120" t="s">
        <v>10</v>
      </c>
    </row>
    <row r="163" spans="1:10" x14ac:dyDescent="0.2">
      <c r="A163" s="254" t="s">
        <v>153</v>
      </c>
      <c r="B163" s="118" t="s">
        <v>153</v>
      </c>
      <c r="C163" s="255" t="s">
        <v>153</v>
      </c>
      <c r="D163" s="255" t="s">
        <v>153</v>
      </c>
      <c r="E163" s="255" t="s">
        <v>153</v>
      </c>
      <c r="F163" s="255" t="s">
        <v>153</v>
      </c>
      <c r="G163" s="118" t="s">
        <v>153</v>
      </c>
      <c r="H163" s="256" t="s">
        <v>153</v>
      </c>
      <c r="I163" s="120" t="s">
        <v>10</v>
      </c>
      <c r="J163" s="102"/>
    </row>
    <row r="164" spans="1:10" x14ac:dyDescent="0.2">
      <c r="H164" s="257"/>
      <c r="I164" s="120"/>
      <c r="J164" s="102"/>
    </row>
    <row r="165" spans="1:10" x14ac:dyDescent="0.2">
      <c r="H165" s="257"/>
      <c r="I165" s="120"/>
      <c r="J165" s="102"/>
    </row>
    <row r="166" spans="1:10" x14ac:dyDescent="0.2">
      <c r="H166" s="257"/>
      <c r="I166" s="120"/>
      <c r="J166" s="102"/>
    </row>
    <row r="167" spans="1:10" x14ac:dyDescent="0.2">
      <c r="H167" s="257"/>
      <c r="I167" s="120"/>
      <c r="J167" s="102"/>
    </row>
    <row r="168" spans="1:10" x14ac:dyDescent="0.2">
      <c r="H168" s="257"/>
      <c r="I168" s="120"/>
      <c r="J168" s="102"/>
    </row>
    <row r="169" spans="1:10" x14ac:dyDescent="0.2">
      <c r="H169" s="257"/>
      <c r="I169" s="120"/>
      <c r="J169" s="102"/>
    </row>
    <row r="170" spans="1:10" x14ac:dyDescent="0.2">
      <c r="H170" s="257"/>
      <c r="I170" s="120"/>
      <c r="J170" s="102"/>
    </row>
    <row r="171" spans="1:10" x14ac:dyDescent="0.2">
      <c r="H171" s="257"/>
      <c r="I171" s="120"/>
      <c r="J171" s="102"/>
    </row>
    <row r="172" spans="1:10" x14ac:dyDescent="0.2">
      <c r="H172" s="257"/>
      <c r="I172" s="120"/>
      <c r="J172" s="102"/>
    </row>
    <row r="173" spans="1:10" x14ac:dyDescent="0.2">
      <c r="H173" s="257"/>
      <c r="I173" s="120"/>
      <c r="J173" s="102"/>
    </row>
    <row r="174" spans="1:10" x14ac:dyDescent="0.2">
      <c r="H174" s="257"/>
      <c r="I174" s="120"/>
      <c r="J174" s="102"/>
    </row>
    <row r="175" spans="1:10" x14ac:dyDescent="0.2">
      <c r="H175" s="257"/>
      <c r="I175" s="120"/>
      <c r="J175" s="102"/>
    </row>
    <row r="176" spans="1:10" x14ac:dyDescent="0.2">
      <c r="H176" s="257"/>
      <c r="I176" s="120"/>
      <c r="J176" s="102"/>
    </row>
    <row r="177" spans="8:10" x14ac:dyDescent="0.2">
      <c r="H177" s="257"/>
      <c r="I177" s="120"/>
      <c r="J177" s="102"/>
    </row>
    <row r="178" spans="8:10" x14ac:dyDescent="0.2">
      <c r="H178" s="257"/>
      <c r="I178" s="120"/>
      <c r="J178" s="102"/>
    </row>
    <row r="179" spans="8:10" x14ac:dyDescent="0.2">
      <c r="H179" s="257"/>
      <c r="I179" s="120"/>
      <c r="J179" s="102"/>
    </row>
    <row r="180" spans="8:10" x14ac:dyDescent="0.2">
      <c r="H180" s="257"/>
      <c r="I180" s="120"/>
      <c r="J180" s="102"/>
    </row>
    <row r="181" spans="8:10" x14ac:dyDescent="0.2">
      <c r="H181" s="257"/>
      <c r="I181" s="120"/>
      <c r="J181" s="102"/>
    </row>
    <row r="182" spans="8:10" x14ac:dyDescent="0.2">
      <c r="H182" s="257"/>
      <c r="I182" s="120"/>
      <c r="J182" s="102"/>
    </row>
    <row r="183" spans="8:10" x14ac:dyDescent="0.2">
      <c r="H183" s="257"/>
      <c r="I183" s="120"/>
      <c r="J183" s="102"/>
    </row>
    <row r="184" spans="8:10" x14ac:dyDescent="0.2">
      <c r="H184" s="257"/>
      <c r="I184" s="120"/>
      <c r="J184" s="102"/>
    </row>
    <row r="185" spans="8:10" x14ac:dyDescent="0.2">
      <c r="H185" s="257"/>
      <c r="I185" s="120"/>
      <c r="J185" s="102"/>
    </row>
    <row r="186" spans="8:10" x14ac:dyDescent="0.2">
      <c r="H186" s="257"/>
      <c r="I186" s="120"/>
      <c r="J186" s="102"/>
    </row>
    <row r="187" spans="8:10" x14ac:dyDescent="0.2">
      <c r="H187" s="257"/>
      <c r="I187" s="120"/>
      <c r="J187" s="102"/>
    </row>
    <row r="188" spans="8:10" x14ac:dyDescent="0.2">
      <c r="H188" s="257"/>
      <c r="I188" s="120"/>
      <c r="J188" s="102"/>
    </row>
    <row r="189" spans="8:10" x14ac:dyDescent="0.2">
      <c r="H189" s="257"/>
      <c r="I189" s="120"/>
      <c r="J189" s="102"/>
    </row>
    <row r="190" spans="8:10" x14ac:dyDescent="0.2">
      <c r="H190" s="257"/>
      <c r="I190" s="120"/>
      <c r="J190" s="102"/>
    </row>
    <row r="191" spans="8:10" x14ac:dyDescent="0.2">
      <c r="H191" s="257"/>
      <c r="I191" s="120"/>
      <c r="J191" s="102"/>
    </row>
    <row r="192" spans="8:10" x14ac:dyDescent="0.2">
      <c r="H192" s="257"/>
      <c r="I192" s="120"/>
      <c r="J192" s="102"/>
    </row>
    <row r="193" spans="8:10" x14ac:dyDescent="0.2">
      <c r="H193" s="257"/>
      <c r="I193" s="120"/>
      <c r="J193" s="102"/>
    </row>
    <row r="194" spans="8:10" x14ac:dyDescent="0.2">
      <c r="H194" s="257"/>
      <c r="I194" s="120"/>
      <c r="J194" s="102"/>
    </row>
    <row r="195" spans="8:10" x14ac:dyDescent="0.2">
      <c r="H195" s="257"/>
      <c r="I195" s="120"/>
      <c r="J195" s="102"/>
    </row>
    <row r="196" spans="8:10" x14ac:dyDescent="0.2">
      <c r="H196" s="257"/>
      <c r="I196" s="120"/>
      <c r="J196" s="102"/>
    </row>
    <row r="197" spans="8:10" x14ac:dyDescent="0.2">
      <c r="H197" s="257"/>
      <c r="I197" s="120"/>
      <c r="J197" s="102"/>
    </row>
    <row r="198" spans="8:10" x14ac:dyDescent="0.2">
      <c r="H198" s="257"/>
      <c r="I198" s="120"/>
      <c r="J198" s="102"/>
    </row>
    <row r="199" spans="8:10" x14ac:dyDescent="0.2">
      <c r="H199" s="257"/>
      <c r="I199" s="120"/>
      <c r="J199" s="102"/>
    </row>
    <row r="200" spans="8:10" x14ac:dyDescent="0.2">
      <c r="H200" s="257"/>
      <c r="I200" s="120"/>
      <c r="J200" s="102"/>
    </row>
    <row r="201" spans="8:10" x14ac:dyDescent="0.2">
      <c r="H201" s="257"/>
      <c r="I201" s="120"/>
      <c r="J201" s="102"/>
    </row>
    <row r="202" spans="8:10" x14ac:dyDescent="0.2">
      <c r="H202" s="257"/>
      <c r="I202" s="120"/>
      <c r="J202" s="102"/>
    </row>
    <row r="203" spans="8:10" x14ac:dyDescent="0.2">
      <c r="H203" s="257"/>
      <c r="I203" s="120"/>
      <c r="J203" s="102"/>
    </row>
    <row r="204" spans="8:10" x14ac:dyDescent="0.2">
      <c r="H204" s="257"/>
      <c r="I204" s="120"/>
      <c r="J204" s="102"/>
    </row>
    <row r="205" spans="8:10" x14ac:dyDescent="0.2">
      <c r="H205" s="257"/>
      <c r="I205" s="120"/>
      <c r="J205" s="102"/>
    </row>
    <row r="206" spans="8:10" x14ac:dyDescent="0.2">
      <c r="H206" s="257"/>
      <c r="I206" s="120"/>
      <c r="J206" s="102"/>
    </row>
    <row r="207" spans="8:10" x14ac:dyDescent="0.2">
      <c r="H207" s="257"/>
      <c r="I207" s="120"/>
      <c r="J207" s="102"/>
    </row>
    <row r="208" spans="8:10" x14ac:dyDescent="0.2">
      <c r="H208" s="257"/>
      <c r="I208" s="120"/>
      <c r="J208" s="102"/>
    </row>
    <row r="209" spans="8:10" x14ac:dyDescent="0.2">
      <c r="H209" s="257"/>
      <c r="I209" s="120"/>
      <c r="J209" s="102"/>
    </row>
    <row r="210" spans="8:10" x14ac:dyDescent="0.2">
      <c r="H210" s="257"/>
      <c r="I210" s="120"/>
      <c r="J210" s="102"/>
    </row>
    <row r="211" spans="8:10" x14ac:dyDescent="0.2">
      <c r="H211" s="257"/>
      <c r="I211" s="120"/>
      <c r="J211" s="102"/>
    </row>
    <row r="212" spans="8:10" x14ac:dyDescent="0.2">
      <c r="H212" s="257"/>
      <c r="I212" s="120"/>
      <c r="J212" s="102"/>
    </row>
    <row r="213" spans="8:10" x14ac:dyDescent="0.2">
      <c r="H213" s="257"/>
      <c r="I213" s="120"/>
      <c r="J213" s="102"/>
    </row>
    <row r="214" spans="8:10" x14ac:dyDescent="0.2">
      <c r="H214" s="257"/>
      <c r="I214" s="120"/>
      <c r="J214" s="102"/>
    </row>
    <row r="215" spans="8:10" x14ac:dyDescent="0.2">
      <c r="H215" s="257"/>
      <c r="I215" s="120"/>
      <c r="J215" s="102"/>
    </row>
    <row r="216" spans="8:10" x14ac:dyDescent="0.2">
      <c r="H216" s="257"/>
      <c r="I216" s="120"/>
      <c r="J216" s="102"/>
    </row>
    <row r="217" spans="8:10" x14ac:dyDescent="0.2">
      <c r="H217" s="257"/>
      <c r="I217" s="120"/>
      <c r="J217" s="102"/>
    </row>
    <row r="218" spans="8:10" x14ac:dyDescent="0.2">
      <c r="H218" s="257"/>
      <c r="I218" s="120"/>
      <c r="J218" s="102"/>
    </row>
    <row r="219" spans="8:10" x14ac:dyDescent="0.2">
      <c r="H219" s="257"/>
      <c r="I219" s="120"/>
      <c r="J219" s="102"/>
    </row>
    <row r="220" spans="8:10" x14ac:dyDescent="0.2">
      <c r="H220" s="257"/>
      <c r="I220" s="120"/>
      <c r="J220" s="102"/>
    </row>
    <row r="221" spans="8:10" x14ac:dyDescent="0.2">
      <c r="H221" s="257"/>
      <c r="I221" s="120"/>
      <c r="J221" s="102"/>
    </row>
    <row r="222" spans="8:10" x14ac:dyDescent="0.2">
      <c r="H222" s="257"/>
      <c r="I222" s="120"/>
      <c r="J222" s="102"/>
    </row>
    <row r="223" spans="8:10" x14ac:dyDescent="0.2">
      <c r="H223" s="257"/>
      <c r="I223" s="120"/>
      <c r="J223" s="102"/>
    </row>
    <row r="224" spans="8:10" x14ac:dyDescent="0.2">
      <c r="H224" s="257"/>
      <c r="I224" s="120"/>
      <c r="J224" s="102"/>
    </row>
    <row r="225" spans="8:10" x14ac:dyDescent="0.2">
      <c r="H225" s="257"/>
      <c r="I225" s="120"/>
      <c r="J225" s="102"/>
    </row>
    <row r="226" spans="8:10" x14ac:dyDescent="0.2">
      <c r="H226" s="257"/>
      <c r="I226" s="120"/>
      <c r="J226" s="102"/>
    </row>
    <row r="227" spans="8:10" x14ac:dyDescent="0.2">
      <c r="H227" s="257"/>
      <c r="I227" s="120"/>
      <c r="J227" s="102"/>
    </row>
    <row r="228" spans="8:10" x14ac:dyDescent="0.2">
      <c r="H228" s="257"/>
      <c r="I228" s="120"/>
      <c r="J228" s="102"/>
    </row>
    <row r="229" spans="8:10" x14ac:dyDescent="0.2">
      <c r="H229" s="257"/>
      <c r="I229" s="120"/>
      <c r="J229" s="102"/>
    </row>
    <row r="230" spans="8:10" x14ac:dyDescent="0.2">
      <c r="H230" s="257"/>
      <c r="I230" s="120"/>
      <c r="J230" s="102"/>
    </row>
    <row r="231" spans="8:10" x14ac:dyDescent="0.2">
      <c r="H231" s="257"/>
      <c r="I231" s="120"/>
      <c r="J231" s="102"/>
    </row>
    <row r="232" spans="8:10" x14ac:dyDescent="0.2">
      <c r="H232" s="257"/>
      <c r="I232" s="120"/>
      <c r="J232" s="102"/>
    </row>
    <row r="233" spans="8:10" x14ac:dyDescent="0.2">
      <c r="H233" s="257"/>
      <c r="I233" s="120"/>
      <c r="J233" s="102"/>
    </row>
    <row r="234" spans="8:10" x14ac:dyDescent="0.2">
      <c r="H234" s="257"/>
      <c r="I234" s="120"/>
      <c r="J234" s="102"/>
    </row>
  </sheetData>
  <sheetProtection algorithmName="SHA-512" hashValue="812Fkhui0Z24k7/bgT5k1evk68RSWJVblD4T2nMO+CNVJB31KLNyFH3eedyaAtm0KPAjksh8V9NjkBR93S7uyA==" saltValue="9ROcrZ6j5ZGoLLAI1dBFRg==" spinCount="100000" sheet="1" formatColumns="0" formatRows="0" selectLockedCells="1"/>
  <phoneticPr fontId="3"/>
  <conditionalFormatting sqref="C11:I18">
    <cfRule type="expression" dxfId="15" priority="8">
      <formula>$H$10="コンソーシアムによる参加登録"</formula>
    </cfRule>
  </conditionalFormatting>
  <conditionalFormatting sqref="C19:I56">
    <cfRule type="expression" dxfId="14" priority="10">
      <formula>$H$10="単一事業者による参加登録"</formula>
    </cfRule>
  </conditionalFormatting>
  <conditionalFormatting sqref="E11:F18">
    <cfRule type="expression" dxfId="13" priority="15">
      <formula>$G$9="コンソーシアムによる参加登録"</formula>
    </cfRule>
  </conditionalFormatting>
  <conditionalFormatting sqref="E19:F56">
    <cfRule type="expression" dxfId="12" priority="13">
      <formula>$G$9="単一事業者による参加登録"</formula>
    </cfRule>
  </conditionalFormatting>
  <conditionalFormatting sqref="E101:F115">
    <cfRule type="expression" dxfId="11" priority="14">
      <formula>$G$114="なし"</formula>
    </cfRule>
  </conditionalFormatting>
  <conditionalFormatting sqref="E140:F140">
    <cfRule type="expression" dxfId="10" priority="9">
      <formula>OR($G$154="プロジェクトファイナンス",$G$154="コーポレートファイナンス")</formula>
    </cfRule>
  </conditionalFormatting>
  <conditionalFormatting sqref="G140:I140">
    <cfRule type="expression" dxfId="9" priority="11">
      <formula>OR($H$139="プロジェクトファイナンス",$H$139="コーポレートファイナンス")</formula>
    </cfRule>
  </conditionalFormatting>
  <conditionalFormatting sqref="H101:H115">
    <cfRule type="expression" dxfId="8" priority="1">
      <formula>$H$102="なし"</formula>
    </cfRule>
  </conditionalFormatting>
  <conditionalFormatting sqref="H132">
    <cfRule type="expression" dxfId="7" priority="6">
      <formula>$H$131="なし"</formula>
    </cfRule>
  </conditionalFormatting>
  <conditionalFormatting sqref="H134:H135 H137">
    <cfRule type="expression" dxfId="6" priority="7">
      <formula>$H$133="なし"</formula>
    </cfRule>
  </conditionalFormatting>
  <conditionalFormatting sqref="I101:I103 D101:G115">
    <cfRule type="expression" dxfId="5" priority="12">
      <formula>$H$100="なし"</formula>
    </cfRule>
  </conditionalFormatting>
  <dataValidations count="22">
    <dataValidation type="decimal" allowBlank="1" showInputMessage="1" showErrorMessage="1" errorTitle="無効な入力" error="0以上100以下の数値(整数または小数点を含む数)を入力してください。" sqref="H28:H29 H46:H47 H143 H155 H149 H146 H152 H55:H56 H63 H37:H38 H124 H127 H130 H133 H136" xr:uid="{4AF20F34-1D1F-4DB2-B62D-FDBEC31F8646}">
      <formula1>0</formula1>
      <formula2>100</formula2>
    </dataValidation>
    <dataValidation type="textLength" imeMode="disabled" allowBlank="1" showInputMessage="1" showErrorMessage="1" error="半角英数字4桁で入力してください" sqref="H20" xr:uid="{A1399E54-8EF1-46AD-90F9-E68A9C960888}">
      <formula1>4</formula1>
      <formula2>4</formula2>
    </dataValidation>
    <dataValidation type="textLength" imeMode="disabled" operator="equal" allowBlank="1" showInputMessage="1" showErrorMessage="1" errorTitle="無効な入力" error="半角英数字4桁で入力してください" sqref="H128 H11 H125 H110 H101 H104 H107 H113" xr:uid="{83CEDCA4-5BE0-4ECD-9916-E1A6B5A74FCC}">
      <formula1>4</formula1>
    </dataValidation>
    <dataValidation type="textLength" imeMode="disabled" operator="equal" allowBlank="1" showInputMessage="1" showErrorMessage="1" errorTitle="無効な入力" error="半角英数字10桁で入力してください" sqref="H132 H112 H109 H106 H103 H115" xr:uid="{6E0D3376-9607-462D-A826-25FDDE256A5D}">
      <formula1>10</formula1>
    </dataValidation>
    <dataValidation type="list" allowBlank="1" showInputMessage="1" showErrorMessage="1" sqref="H118" xr:uid="{055854C3-48C2-43A0-B320-D3BB406710F6}">
      <formula1>"必要,不要"</formula1>
    </dataValidation>
    <dataValidation type="list" allowBlank="1" showInputMessage="1" showErrorMessage="1" sqref="H88 H99:H100" xr:uid="{E59D4C4C-5F12-467B-B0A3-2DD3E35BF3D4}">
      <formula1>"あり,なし"</formula1>
    </dataValidation>
    <dataValidation type="custom" operator="greaterThanOrEqual" allowBlank="1" showInputMessage="1" showErrorMessage="1" errorTitle="無効な入力" error="YYYYMMDD形式で入力してください" sqref="H116" xr:uid="{1530E551-F906-45B5-BE70-84A56FA0911D}">
      <formula1>AND(LEN(H116)=8,ISNUMBER(TEXT(H116,"0000!/00!/00")*1))</formula1>
    </dataValidation>
    <dataValidation type="list" allowBlank="1" showInputMessage="1" showErrorMessage="1" sqref="H10" xr:uid="{324AECDF-25A7-48C1-9D9C-7CD17275B196}">
      <formula1>"単一事業者による参加登録,コンソーシアムによる参加登録"</formula1>
    </dataValidation>
    <dataValidation type="whole" allowBlank="1" showInputMessage="1" showErrorMessage="1" errorTitle="無効な入力" error="13桁の数字で入力してください" sqref="H14 H32 H23 H65 H41 H50" xr:uid="{96C7C3E3-2A80-4B8E-A108-170B2BB92776}">
      <formula1>1000000000000</formula1>
      <formula2>9999999999999</formula2>
    </dataValidation>
    <dataValidation type="whole" allowBlank="1" showInputMessage="1" showErrorMessage="1" error="YYYYMM形式で入力してください" sqref="H87" xr:uid="{3F983854-D8DA-421C-BEAD-BAA663C83C23}">
      <formula1>202404</formula1>
      <formula2>999912</formula2>
    </dataValidation>
    <dataValidation type="custom" allowBlank="1" showInputMessage="1" showErrorMessage="1" errorTitle="無効な入力" error="YYYYMM形式で入力してください" sqref="H120 H90" xr:uid="{D1503250-1B58-4589-9275-53400D88651E}">
      <formula1>AND(LENB(H90)=6,ISNUMBER(TEXT(H90,"0000!/00")*1))</formula1>
    </dataValidation>
    <dataValidation type="list" allowBlank="1" showInputMessage="1" showErrorMessage="1" sqref="H71" xr:uid="{1C778B94-61C3-4A51-9F59-63BA1B03CEFE}">
      <formula1>"1.北海道,2.東北,3.東京,4.中部,5.北陸,6.関西,7.中国,8.四国,9.九州"</formula1>
    </dataValidation>
    <dataValidation type="list" allowBlank="1" showInputMessage="1" showErrorMessage="1" sqref="H74" xr:uid="{D2E32C7D-EDD3-4F62-B509-DDE89151FA83}">
      <formula1>"新設,リプレース"</formula1>
    </dataValidation>
    <dataValidation type="list" imeMode="disabled" operator="equal" allowBlank="1" showInputMessage="1" showErrorMessage="1" errorTitle="無効な入力" error="半角英数字10桁で入力してください" sqref="H75" xr:uid="{885B6064-9DCC-48DE-9055-085C99FEBEA6}">
      <formula1>INDIRECT($H$74)</formula1>
    </dataValidation>
    <dataValidation type="whole" operator="greaterThanOrEqual" allowBlank="1" showInputMessage="1" showErrorMessage="1" errorTitle="無効な入力" error="0以上の整数値を入力してください" sqref="H138 H162" xr:uid="{CA793A72-A295-47D1-83CD-34D0177FF070}">
      <formula1>0</formula1>
    </dataValidation>
    <dataValidation type="list" allowBlank="1" showInputMessage="1" showErrorMessage="1" sqref="H139" xr:uid="{4DD883CE-2E60-4DB7-BF1C-A94A2428A319}">
      <formula1>"プロジェクトファイナンス,コーポレートファイナンス,その他"</formula1>
    </dataValidation>
    <dataValidation type="list" allowBlank="1" showInputMessage="1" showErrorMessage="1" sqref="H76" xr:uid="{F9F33EB9-0A10-4BDA-8C88-3215A114BDEA}">
      <formula1>INDIRECT($H$75)</formula1>
    </dataValidation>
    <dataValidation type="textLength" imeMode="halfAlpha" operator="equal" allowBlank="1" showInputMessage="1" showErrorMessage="1" errorTitle="無効な入力" error="半角英数字5桁で入力してください" sqref="H70" xr:uid="{161BFDEF-1BB7-48F4-9912-6BDDB166ACC3}">
      <formula1>5</formula1>
    </dataValidation>
    <dataValidation type="textLength" operator="equal" allowBlank="1" showInputMessage="1" showErrorMessage="1" errorTitle="無効な入力" error="22桁の半角数字で入力してください" sqref="H69" xr:uid="{A7531241-7F6A-426B-A54B-53CF22941594}">
      <formula1>22</formula1>
    </dataValidation>
    <dataValidation type="custom" allowBlank="1" showInputMessage="1" showErrorMessage="1" errorTitle="無効な入力" error="半角英数字で入力してください" sqref="H89 H92:H96" xr:uid="{B5EDA236-0370-46CA-804C-481F4CDD3633}">
      <formula1>LEN(H89)=LENB(H89)</formula1>
    </dataValidation>
    <dataValidation allowBlank="1" showInputMessage="1" showErrorMessage="1" errorTitle="無効な入力" error="YYYYMM形式で入力してください" sqref="H91" xr:uid="{1A169F81-BC9E-4169-9624-FC604B33A51F}"/>
    <dataValidation operator="greaterThanOrEqual" allowBlank="1" showInputMessage="1" showErrorMessage="1" errorTitle="無効な入力" error="0以上の半角数字で入力してください" sqref="H97" xr:uid="{6099FC23-AEA5-4BA5-94C8-CF27942A03ED}"/>
  </dataValidations>
  <pageMargins left="0.70866141732283472" right="0.70866141732283472" top="0.74803149606299213" bottom="0.74803149606299213" header="0.31496062992125984" footer="0.31496062992125984"/>
  <pageSetup paperSize="8" scale="69" fitToHeight="0" orientation="landscape" horizontalDpi="1200" verticalDpi="1200" r:id="rId1"/>
  <headerFooter>
    <oddHeader>&amp;L&amp;F&amp;C&amp;A&amp;R&amp;D</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DD25B-6AC6-48FF-A50D-7BEC2C0C9BB2}">
  <dimension ref="A1:O135"/>
  <sheetViews>
    <sheetView showGridLines="0" zoomScaleNormal="100" workbookViewId="0">
      <selection activeCell="E2" sqref="E2"/>
    </sheetView>
  </sheetViews>
  <sheetFormatPr defaultColWidth="7.36328125" defaultRowHeight="13.2" x14ac:dyDescent="0.2"/>
  <cols>
    <col min="1" max="1" width="12.36328125" style="259" customWidth="1"/>
    <col min="2" max="2" width="13.81640625" style="259" customWidth="1"/>
    <col min="3" max="3" width="34.6328125" style="259" customWidth="1"/>
    <col min="4" max="4" width="36.453125" style="259" customWidth="1"/>
    <col min="5" max="5" width="35.6328125" style="259" customWidth="1"/>
    <col min="6" max="16384" width="7.36328125" style="259"/>
  </cols>
  <sheetData>
    <row r="1" spans="1:15" x14ac:dyDescent="0.2">
      <c r="A1" s="258"/>
      <c r="B1" s="258"/>
    </row>
    <row r="2" spans="1:15" x14ac:dyDescent="0.2">
      <c r="E2" s="260" t="s">
        <v>158</v>
      </c>
    </row>
    <row r="3" spans="1:15" x14ac:dyDescent="0.2">
      <c r="E3" s="259" t="str">
        <f>"応札事業者名："&amp;IF(E14&lt;&gt;"-",E14,IF(E25&lt;&gt;"-",E25,""))</f>
        <v>応札事業者名：</v>
      </c>
    </row>
    <row r="7" spans="1:15" x14ac:dyDescent="0.2">
      <c r="E7" s="259" t="str">
        <f>"発電設備名："&amp;IF(E65&lt;&gt;"",E65,"")</f>
        <v>発電設備名：</v>
      </c>
    </row>
    <row r="9" spans="1:15" ht="21.6" customHeight="1" x14ac:dyDescent="0.25">
      <c r="A9" s="439" t="s">
        <v>159</v>
      </c>
      <c r="B9" s="439"/>
      <c r="C9" s="439"/>
      <c r="D9" s="439"/>
      <c r="E9" s="439"/>
    </row>
    <row r="11" spans="1:15" ht="16.2" x14ac:dyDescent="0.2">
      <c r="A11" s="261" t="s">
        <v>160</v>
      </c>
      <c r="B11" s="261"/>
    </row>
    <row r="12" spans="1:15" ht="16.8" thickBot="1" x14ac:dyDescent="0.25">
      <c r="A12" s="261" t="s">
        <v>161</v>
      </c>
      <c r="B12" s="261"/>
    </row>
    <row r="13" spans="1:15" ht="13.8" thickBot="1" x14ac:dyDescent="0.25">
      <c r="A13" s="262" t="s">
        <v>15</v>
      </c>
      <c r="B13" s="263"/>
      <c r="C13" s="263"/>
      <c r="D13" s="264"/>
      <c r="E13" s="265" t="str">
        <f>IF(参加登録申請者記入シート!$H$10="単一事業者による参加登録", IF(参加登録申請者記入シート!H11="", "-", 参加登録申請者記入シート!H11), "-")</f>
        <v>-</v>
      </c>
      <c r="F13" s="259" t="s">
        <v>10</v>
      </c>
      <c r="O13" s="259" t="str">
        <f>IF(J13=0,"",COUNTIF(電源等情報登録項目!$K$6:$L$60,J13))</f>
        <v/>
      </c>
    </row>
    <row r="14" spans="1:15" ht="13.8" thickBot="1" x14ac:dyDescent="0.25">
      <c r="A14" s="266" t="s">
        <v>17</v>
      </c>
      <c r="B14" s="267"/>
      <c r="C14" s="267"/>
      <c r="D14" s="268"/>
      <c r="E14" s="265" t="str">
        <f>IF(参加登録申請者記入シート!$H$10="単一事業者による参加登録", IF(参加登録申請者記入シート!H12="", "-", 参加登録申請者記入シート!H12), "-")</f>
        <v>-</v>
      </c>
      <c r="F14" s="259" t="s">
        <v>10</v>
      </c>
      <c r="O14" s="259" t="str">
        <f>IF(J14=0,"",COUNTIF(電源等情報登録項目!$K$6:$L$60,J14))</f>
        <v/>
      </c>
    </row>
    <row r="15" spans="1:15" ht="13.8" thickBot="1" x14ac:dyDescent="0.25">
      <c r="A15" s="266" t="s">
        <v>19</v>
      </c>
      <c r="B15" s="267"/>
      <c r="C15" s="267"/>
      <c r="D15" s="268"/>
      <c r="E15" s="265" t="str">
        <f>IF(参加登録申請者記入シート!$H$10="単一事業者による参加登録", IF(参加登録申請者記入シート!H13="", "-", 参加登録申請者記入シート!H13), "-")</f>
        <v>-</v>
      </c>
      <c r="F15" s="259" t="s">
        <v>10</v>
      </c>
      <c r="O15" s="259" t="str">
        <f>IF(J15=0,"",COUNTIF(電源等情報登録項目!$K$6:$L$60,J15))</f>
        <v/>
      </c>
    </row>
    <row r="16" spans="1:15" ht="13.8" thickBot="1" x14ac:dyDescent="0.25">
      <c r="A16" s="266" t="s">
        <v>21</v>
      </c>
      <c r="B16" s="267"/>
      <c r="C16" s="267"/>
      <c r="D16" s="268"/>
      <c r="E16" s="265" t="str">
        <f>IF(参加登録申請者記入シート!$H$10="単一事業者による参加登録", IF(参加登録申請者記入シート!H14="", "-", 参加登録申請者記入シート!H14), "-")</f>
        <v>-</v>
      </c>
      <c r="F16" s="259" t="s">
        <v>10</v>
      </c>
      <c r="O16" s="259" t="str">
        <f>IF(J16=0,"",COUNTIF(電源等情報登録項目!$K$6:$L$60,J16))</f>
        <v/>
      </c>
    </row>
    <row r="17" spans="1:15" ht="13.8" thickBot="1" x14ac:dyDescent="0.25">
      <c r="A17" s="266" t="s">
        <v>162</v>
      </c>
      <c r="B17" s="267"/>
      <c r="C17" s="267"/>
      <c r="D17" s="268"/>
      <c r="E17" s="265" t="str">
        <f>IF(参加登録申請者記入シート!$H$10="単一事業者による参加登録", IF(参加登録申請者記入シート!H15="", "-", 参加登録申請者記入シート!H15), "-")</f>
        <v>-</v>
      </c>
      <c r="F17" s="259" t="s">
        <v>10</v>
      </c>
      <c r="O17" s="259" t="str">
        <f>IF(J17=0,"",COUNTIF(電源等情報登録項目!$K$6:$L$60,J17))</f>
        <v/>
      </c>
    </row>
    <row r="18" spans="1:15" ht="13.8" thickBot="1" x14ac:dyDescent="0.25">
      <c r="A18" s="266" t="s">
        <v>163</v>
      </c>
      <c r="B18" s="267"/>
      <c r="C18" s="267"/>
      <c r="D18" s="268"/>
      <c r="E18" s="265" t="str">
        <f>IF(参加登録申請者記入シート!$H$10="単一事業者による参加登録", IF(参加登録申請者記入シート!H16="", "-", 参加登録申請者記入シート!H16), "-")</f>
        <v>-</v>
      </c>
      <c r="F18" s="259" t="s">
        <v>10</v>
      </c>
      <c r="O18" s="259" t="str">
        <f>IF(J18=0,"",COUNTIF(電源等情報登録項目!$K$6:$L$60,J18))</f>
        <v/>
      </c>
    </row>
    <row r="19" spans="1:15" ht="13.8" thickBot="1" x14ac:dyDescent="0.25">
      <c r="A19" s="269" t="s">
        <v>27</v>
      </c>
      <c r="B19" s="270"/>
      <c r="C19" s="270"/>
      <c r="D19" s="271"/>
      <c r="E19" s="265" t="str">
        <f>IF(参加登録申請者記入シート!$H$10="単一事業者による参加登録", IF(参加登録申請者記入シート!H17="", "-", 参加登録申請者記入シート!H17), "-")</f>
        <v>-</v>
      </c>
      <c r="F19" s="259" t="s">
        <v>10</v>
      </c>
      <c r="O19" s="259" t="str">
        <f>IF(J19=0,"",COUNTIF(電源等情報登録項目!$K$6:$L$60,J19))</f>
        <v/>
      </c>
    </row>
    <row r="20" spans="1:15" ht="13.8" thickBot="1" x14ac:dyDescent="0.25">
      <c r="A20" s="272" t="s">
        <v>29</v>
      </c>
      <c r="B20" s="273"/>
      <c r="C20" s="273"/>
      <c r="D20" s="274"/>
      <c r="E20" s="275" t="str">
        <f>IF(参加登録申請者記入シート!$H$10="単一事業者による参加登録", IF(参加登録申請者記入シート!H18="", "-", 参加登録申請者記入シート!H18), "-")</f>
        <v>-</v>
      </c>
      <c r="F20" s="259" t="s">
        <v>10</v>
      </c>
      <c r="O20" s="259" t="str">
        <f>IF(J20=0,"",COUNTIF(電源等情報登録項目!$K$6:$L$60,J20))</f>
        <v/>
      </c>
    </row>
    <row r="21" spans="1:15" x14ac:dyDescent="0.2">
      <c r="A21" s="276"/>
      <c r="B21" s="276"/>
      <c r="C21" s="276"/>
      <c r="O21" s="259" t="str">
        <f>IF(J21=0,"",COUNTIF(電源等情報登録項目!$K$6:$L$60,J21))</f>
        <v/>
      </c>
    </row>
    <row r="22" spans="1:15" ht="16.8" thickBot="1" x14ac:dyDescent="0.25">
      <c r="A22" s="277" t="s">
        <v>32</v>
      </c>
      <c r="B22" s="277"/>
      <c r="C22" s="276"/>
      <c r="O22" s="259" t="str">
        <f>IF(J22=0,"",COUNTIF(電源等情報登録項目!$K$6:$L$60,J22))</f>
        <v/>
      </c>
    </row>
    <row r="23" spans="1:15" ht="13.8" thickBot="1" x14ac:dyDescent="0.25">
      <c r="A23" s="278" t="s">
        <v>33</v>
      </c>
      <c r="B23" s="279"/>
      <c r="C23" s="279"/>
      <c r="D23" s="280"/>
      <c r="E23" s="281" t="str">
        <f>IF(参加登録申請者記入シート!H19&lt;&gt;"",参加登録申請者記入シート!H19,"-")</f>
        <v>-</v>
      </c>
      <c r="F23" s="259" t="s">
        <v>10</v>
      </c>
      <c r="O23" s="259" t="str">
        <f>IF(J23=0,"",COUNTIF(電源等情報登録項目!$K$6:$L$60,J23))</f>
        <v/>
      </c>
    </row>
    <row r="24" spans="1:15" x14ac:dyDescent="0.2">
      <c r="A24" s="278" t="s">
        <v>35</v>
      </c>
      <c r="B24" s="282"/>
      <c r="C24" s="283" t="s">
        <v>15</v>
      </c>
      <c r="D24" s="284"/>
      <c r="E24" s="265" t="str">
        <f>IF(参加登録申請者記入シート!H20&lt;&gt;"",参加登録申請者記入シート!H20,"-")</f>
        <v>-</v>
      </c>
      <c r="F24" s="259" t="s">
        <v>10</v>
      </c>
      <c r="O24" s="259" t="str">
        <f>IF(J24=0,"",COUNTIF(電源等情報登録項目!$K$6:$L$60,J24))</f>
        <v/>
      </c>
    </row>
    <row r="25" spans="1:15" x14ac:dyDescent="0.2">
      <c r="A25" s="285"/>
      <c r="B25" s="286"/>
      <c r="C25" s="287" t="s">
        <v>17</v>
      </c>
      <c r="D25" s="288"/>
      <c r="E25" s="289" t="str">
        <f>IF(参加登録申請者記入シート!H21&lt;&gt;"",参加登録申請者記入シート!H21,"-")</f>
        <v>-</v>
      </c>
      <c r="F25" s="259" t="s">
        <v>10</v>
      </c>
      <c r="O25" s="259" t="str">
        <f>IF(J25=0,"",COUNTIF(電源等情報登録項目!$K$6:$L$60,J25))</f>
        <v/>
      </c>
    </row>
    <row r="26" spans="1:15" x14ac:dyDescent="0.2">
      <c r="A26" s="285"/>
      <c r="B26" s="286"/>
      <c r="C26" s="287" t="s">
        <v>19</v>
      </c>
      <c r="D26" s="288"/>
      <c r="E26" s="289" t="str">
        <f>IF(参加登録申請者記入シート!H22&lt;&gt;"",参加登録申請者記入シート!H22,"-")</f>
        <v>-</v>
      </c>
      <c r="F26" s="259" t="s">
        <v>10</v>
      </c>
      <c r="O26" s="259" t="str">
        <f>IF(J26=0,"",COUNTIF(電源等情報登録項目!$K$6:$L$60,J26))</f>
        <v/>
      </c>
    </row>
    <row r="27" spans="1:15" x14ac:dyDescent="0.2">
      <c r="A27" s="285"/>
      <c r="B27" s="286"/>
      <c r="C27" s="287" t="s">
        <v>21</v>
      </c>
      <c r="D27" s="288"/>
      <c r="E27" s="290" t="str">
        <f>IF(参加登録申請者記入シート!H23&lt;&gt;"",参加登録申請者記入シート!H23,"-")</f>
        <v>-</v>
      </c>
      <c r="F27" s="259" t="s">
        <v>10</v>
      </c>
      <c r="O27" s="259" t="str">
        <f>IF(J27=0,"",COUNTIF(電源等情報登録項目!$K$6:$L$60,J27))</f>
        <v/>
      </c>
    </row>
    <row r="28" spans="1:15" x14ac:dyDescent="0.2">
      <c r="A28" s="285"/>
      <c r="B28" s="286"/>
      <c r="C28" s="287" t="s">
        <v>162</v>
      </c>
      <c r="D28" s="288"/>
      <c r="E28" s="289" t="str">
        <f>IF(参加登録申請者記入シート!H24&lt;&gt;"",参加登録申請者記入シート!H24,"-")</f>
        <v>-</v>
      </c>
      <c r="F28" s="259" t="s">
        <v>10</v>
      </c>
      <c r="O28" s="259" t="str">
        <f>IF(J28=0,"",COUNTIF(電源等情報登録項目!$K$6:$L$60,J28))</f>
        <v/>
      </c>
    </row>
    <row r="29" spans="1:15" x14ac:dyDescent="0.2">
      <c r="A29" s="285"/>
      <c r="B29" s="286"/>
      <c r="C29" s="287" t="s">
        <v>163</v>
      </c>
      <c r="D29" s="288"/>
      <c r="E29" s="289" t="str">
        <f>IF(参加登録申請者記入シート!H25&lt;&gt;"",参加登録申請者記入シート!H25,"-")</f>
        <v>-</v>
      </c>
      <c r="F29" s="259" t="s">
        <v>10</v>
      </c>
      <c r="O29" s="259" t="str">
        <f>IF(J29=0,"",COUNTIF(電源等情報登録項目!$K$6:$L$60,J29))</f>
        <v/>
      </c>
    </row>
    <row r="30" spans="1:15" x14ac:dyDescent="0.2">
      <c r="A30" s="285"/>
      <c r="B30" s="286"/>
      <c r="C30" s="287" t="s">
        <v>27</v>
      </c>
      <c r="D30" s="288"/>
      <c r="E30" s="289" t="str">
        <f>IF(参加登録申請者記入シート!H26&lt;&gt;"",参加登録申請者記入シート!H26,"-")</f>
        <v>-</v>
      </c>
      <c r="F30" s="259" t="s">
        <v>10</v>
      </c>
      <c r="O30" s="259" t="str">
        <f>IF(J30=0,"",COUNTIF(電源等情報登録項目!$K$6:$L$60,J30))</f>
        <v/>
      </c>
    </row>
    <row r="31" spans="1:15" x14ac:dyDescent="0.2">
      <c r="A31" s="285"/>
      <c r="B31" s="286"/>
      <c r="C31" s="287" t="s">
        <v>29</v>
      </c>
      <c r="D31" s="288"/>
      <c r="E31" s="289" t="str">
        <f>IF(参加登録申請者記入シート!H27&lt;&gt;"",参加登録申請者記入シート!H27,"-")</f>
        <v>-</v>
      </c>
      <c r="F31" s="259" t="s">
        <v>10</v>
      </c>
      <c r="O31" s="259" t="str">
        <f>IF(J31=0,"",COUNTIF(電源等情報登録項目!$K$6:$L$60,J31))</f>
        <v/>
      </c>
    </row>
    <row r="32" spans="1:15" x14ac:dyDescent="0.2">
      <c r="A32" s="285"/>
      <c r="B32" s="286"/>
      <c r="C32" s="287" t="s">
        <v>164</v>
      </c>
      <c r="D32" s="288"/>
      <c r="E32" s="291" t="str">
        <f>IF(参加登録申請者記入シート!H28&lt;&gt;"",参加登録申請者記入シート!H28,"-")</f>
        <v>-</v>
      </c>
      <c r="F32" s="259" t="s">
        <v>10</v>
      </c>
      <c r="O32" s="259" t="str">
        <f>IF(J32=0,"",COUNTIF(電源等情報登録項目!$K$6:$L$60,J32))</f>
        <v/>
      </c>
    </row>
    <row r="33" spans="1:15" ht="13.8" thickBot="1" x14ac:dyDescent="0.25">
      <c r="A33" s="292"/>
      <c r="B33" s="293"/>
      <c r="C33" s="294" t="s">
        <v>165</v>
      </c>
      <c r="D33" s="295"/>
      <c r="E33" s="296" t="str">
        <f>IF(参加登録申請者記入シート!H29&lt;&gt;"",参加登録申請者記入シート!H29,"-")</f>
        <v>-</v>
      </c>
      <c r="F33" s="259" t="s">
        <v>10</v>
      </c>
      <c r="O33" s="259" t="str">
        <f>IF(J33=0,"",COUNTIF(電源等情報登録項目!$K$6:$L$60,J33))</f>
        <v/>
      </c>
    </row>
    <row r="34" spans="1:15" x14ac:dyDescent="0.2">
      <c r="A34" s="285" t="s">
        <v>47</v>
      </c>
      <c r="B34" s="282"/>
      <c r="C34" s="297" t="s">
        <v>17</v>
      </c>
      <c r="D34" s="298"/>
      <c r="E34" s="299" t="str">
        <f>IF(参加登録申請者記入シート!H30&lt;&gt;"",参加登録申請者記入シート!H30,"-")</f>
        <v>-</v>
      </c>
      <c r="F34" s="259" t="s">
        <v>10</v>
      </c>
      <c r="O34" s="259" t="str">
        <f>IF(J34=0,"",COUNTIF(電源等情報登録項目!$K$6:$L$60,J34))</f>
        <v/>
      </c>
    </row>
    <row r="35" spans="1:15" x14ac:dyDescent="0.2">
      <c r="A35" s="285"/>
      <c r="B35" s="286"/>
      <c r="C35" s="287" t="s">
        <v>19</v>
      </c>
      <c r="D35" s="288"/>
      <c r="E35" s="289" t="str">
        <f>IF(参加登録申請者記入シート!H31&lt;&gt;"",参加登録申請者記入シート!H31,"-")</f>
        <v>-</v>
      </c>
      <c r="F35" s="259" t="s">
        <v>10</v>
      </c>
      <c r="O35" s="259" t="str">
        <f>IF(J35=0,"",COUNTIF(電源等情報登録項目!$K$6:$L$60,J35))</f>
        <v/>
      </c>
    </row>
    <row r="36" spans="1:15" x14ac:dyDescent="0.2">
      <c r="A36" s="285"/>
      <c r="B36" s="286"/>
      <c r="C36" s="287" t="s">
        <v>21</v>
      </c>
      <c r="D36" s="288"/>
      <c r="E36" s="290" t="str">
        <f>IF(参加登録申請者記入シート!H32&lt;&gt;"",参加登録申請者記入シート!H32,"-")</f>
        <v>-</v>
      </c>
      <c r="F36" s="259" t="s">
        <v>10</v>
      </c>
      <c r="O36" s="259" t="str">
        <f>IF(J36=0,"",COUNTIF(電源等情報登録項目!$K$6:$L$60,J36))</f>
        <v/>
      </c>
    </row>
    <row r="37" spans="1:15" x14ac:dyDescent="0.2">
      <c r="A37" s="285"/>
      <c r="B37" s="286"/>
      <c r="C37" s="287" t="s">
        <v>162</v>
      </c>
      <c r="D37" s="288"/>
      <c r="E37" s="289" t="str">
        <f>IF(参加登録申請者記入シート!H33&lt;&gt;"",参加登録申請者記入シート!H33,"-")</f>
        <v>-</v>
      </c>
      <c r="F37" s="259" t="s">
        <v>10</v>
      </c>
      <c r="O37" s="259" t="str">
        <f>IF(J37=0,"",COUNTIF(電源等情報登録項目!$K$6:$L$60,J37))</f>
        <v/>
      </c>
    </row>
    <row r="38" spans="1:15" x14ac:dyDescent="0.2">
      <c r="A38" s="285"/>
      <c r="B38" s="286"/>
      <c r="C38" s="287" t="s">
        <v>163</v>
      </c>
      <c r="D38" s="288"/>
      <c r="E38" s="289" t="str">
        <f>IF(参加登録申請者記入シート!H34&lt;&gt;"",参加登録申請者記入シート!H34,"-")</f>
        <v>-</v>
      </c>
      <c r="F38" s="259" t="s">
        <v>10</v>
      </c>
      <c r="O38" s="259" t="str">
        <f>IF(J38=0,"",COUNTIF(電源等情報登録項目!$K$6:$L$60,J38))</f>
        <v/>
      </c>
    </row>
    <row r="39" spans="1:15" x14ac:dyDescent="0.2">
      <c r="A39" s="285"/>
      <c r="B39" s="286"/>
      <c r="C39" s="287" t="s">
        <v>27</v>
      </c>
      <c r="D39" s="288"/>
      <c r="E39" s="289" t="str">
        <f>IF(参加登録申請者記入シート!H35&lt;&gt;"",参加登録申請者記入シート!H35,"-")</f>
        <v>-</v>
      </c>
      <c r="F39" s="259" t="s">
        <v>10</v>
      </c>
      <c r="O39" s="259" t="str">
        <f>IF(J39=0,"",COUNTIF(電源等情報登録項目!$K$6:$L$60,J39))</f>
        <v/>
      </c>
    </row>
    <row r="40" spans="1:15" x14ac:dyDescent="0.2">
      <c r="A40" s="285"/>
      <c r="B40" s="286"/>
      <c r="C40" s="287" t="s">
        <v>29</v>
      </c>
      <c r="D40" s="288"/>
      <c r="E40" s="289" t="str">
        <f>IF(参加登録申請者記入シート!H36&lt;&gt;"",参加登録申請者記入シート!H36,"-")</f>
        <v>-</v>
      </c>
      <c r="F40" s="259" t="s">
        <v>10</v>
      </c>
      <c r="O40" s="259" t="str">
        <f>IF(J40=0,"",COUNTIF(電源等情報登録項目!$K$6:$L$60,J40))</f>
        <v/>
      </c>
    </row>
    <row r="41" spans="1:15" x14ac:dyDescent="0.2">
      <c r="A41" s="285"/>
      <c r="B41" s="286"/>
      <c r="C41" s="287" t="s">
        <v>164</v>
      </c>
      <c r="D41" s="288"/>
      <c r="E41" s="300" t="str">
        <f>IF(参加登録申請者記入シート!H37&lt;&gt;"",参加登録申請者記入シート!H37,"-")</f>
        <v>-</v>
      </c>
      <c r="F41" s="259" t="s">
        <v>10</v>
      </c>
      <c r="O41" s="259" t="str">
        <f>IF(J41=0,"",COUNTIF(電源等情報登録項目!$K$6:$L$60,J41))</f>
        <v/>
      </c>
    </row>
    <row r="42" spans="1:15" ht="13.8" thickBot="1" x14ac:dyDescent="0.25">
      <c r="A42" s="292"/>
      <c r="B42" s="293"/>
      <c r="C42" s="294" t="s">
        <v>165</v>
      </c>
      <c r="D42" s="295"/>
      <c r="E42" s="296" t="str">
        <f>IF(参加登録申請者記入シート!H38&lt;&gt;"",参加登録申請者記入シート!H38,"-")</f>
        <v>-</v>
      </c>
      <c r="F42" s="259" t="s">
        <v>10</v>
      </c>
      <c r="O42" s="259" t="str">
        <f>IF(J42=0,"",COUNTIF(電源等情報登録項目!$K$6:$L$60,J42))</f>
        <v/>
      </c>
    </row>
    <row r="43" spans="1:15" x14ac:dyDescent="0.2">
      <c r="A43" s="285" t="s">
        <v>49</v>
      </c>
      <c r="B43" s="282"/>
      <c r="C43" s="297" t="s">
        <v>17</v>
      </c>
      <c r="D43" s="298"/>
      <c r="E43" s="299" t="str">
        <f>IF(参加登録申請者記入シート!H39&lt;&gt;"",参加登録申請者記入シート!H39,"-")</f>
        <v>-</v>
      </c>
      <c r="F43" s="259" t="s">
        <v>10</v>
      </c>
      <c r="O43" s="259" t="str">
        <f>IF(J43=0,"",COUNTIF(電源等情報登録項目!$K$6:$L$60,J43))</f>
        <v/>
      </c>
    </row>
    <row r="44" spans="1:15" x14ac:dyDescent="0.2">
      <c r="A44" s="285"/>
      <c r="B44" s="286"/>
      <c r="C44" s="287" t="s">
        <v>19</v>
      </c>
      <c r="D44" s="288"/>
      <c r="E44" s="289" t="str">
        <f>IF(参加登録申請者記入シート!H40&lt;&gt;"",参加登録申請者記入シート!H40,"-")</f>
        <v>-</v>
      </c>
      <c r="F44" s="259" t="s">
        <v>10</v>
      </c>
      <c r="O44" s="259" t="str">
        <f>IF(J44=0,"",COUNTIF(電源等情報登録項目!$K$6:$L$60,J44))</f>
        <v/>
      </c>
    </row>
    <row r="45" spans="1:15" x14ac:dyDescent="0.2">
      <c r="A45" s="285"/>
      <c r="B45" s="286"/>
      <c r="C45" s="287" t="s">
        <v>21</v>
      </c>
      <c r="D45" s="288"/>
      <c r="E45" s="290" t="str">
        <f>IF(参加登録申請者記入シート!H41&lt;&gt;"",参加登録申請者記入シート!H41,"-")</f>
        <v>-</v>
      </c>
      <c r="F45" s="259" t="s">
        <v>10</v>
      </c>
      <c r="O45" s="259" t="str">
        <f>IF(J45=0,"",COUNTIF(電源等情報登録項目!$K$6:$L$60,J45))</f>
        <v/>
      </c>
    </row>
    <row r="46" spans="1:15" x14ac:dyDescent="0.2">
      <c r="A46" s="285"/>
      <c r="B46" s="286"/>
      <c r="C46" s="287" t="s">
        <v>162</v>
      </c>
      <c r="D46" s="288"/>
      <c r="E46" s="289" t="str">
        <f>IF(参加登録申請者記入シート!H42&lt;&gt;"",参加登録申請者記入シート!H42,"-")</f>
        <v>-</v>
      </c>
      <c r="F46" s="259" t="s">
        <v>10</v>
      </c>
      <c r="O46" s="259" t="str">
        <f>IF(J46=0,"",COUNTIF(電源等情報登録項目!$K$6:$L$60,J46))</f>
        <v/>
      </c>
    </row>
    <row r="47" spans="1:15" x14ac:dyDescent="0.2">
      <c r="A47" s="285"/>
      <c r="B47" s="286"/>
      <c r="C47" s="287" t="s">
        <v>163</v>
      </c>
      <c r="D47" s="288"/>
      <c r="E47" s="289" t="str">
        <f>IF(参加登録申請者記入シート!H43&lt;&gt;"",参加登録申請者記入シート!H43,"-")</f>
        <v>-</v>
      </c>
      <c r="F47" s="259" t="s">
        <v>10</v>
      </c>
      <c r="O47" s="259" t="str">
        <f>IF(J47=0,"",COUNTIF(電源等情報登録項目!$K$6:$L$60,J47))</f>
        <v/>
      </c>
    </row>
    <row r="48" spans="1:15" x14ac:dyDescent="0.2">
      <c r="A48" s="285"/>
      <c r="B48" s="286"/>
      <c r="C48" s="287" t="s">
        <v>27</v>
      </c>
      <c r="D48" s="288"/>
      <c r="E48" s="289" t="str">
        <f>IF(参加登録申請者記入シート!H44&lt;&gt;"",参加登録申請者記入シート!H44,"-")</f>
        <v>-</v>
      </c>
      <c r="F48" s="259" t="s">
        <v>10</v>
      </c>
      <c r="O48" s="259" t="str">
        <f>IF(J48=0,"",COUNTIF(電源等情報登録項目!$K$6:$L$60,J48))</f>
        <v/>
      </c>
    </row>
    <row r="49" spans="1:15" x14ac:dyDescent="0.2">
      <c r="A49" s="285"/>
      <c r="B49" s="286"/>
      <c r="C49" s="287" t="s">
        <v>29</v>
      </c>
      <c r="D49" s="288"/>
      <c r="E49" s="289" t="str">
        <f>IF(参加登録申請者記入シート!H45&lt;&gt;"",参加登録申請者記入シート!H45,"-")</f>
        <v>-</v>
      </c>
      <c r="F49" s="259" t="s">
        <v>10</v>
      </c>
      <c r="O49" s="259" t="str">
        <f>IF(J49=0,"",COUNTIF(電源等情報登録項目!$K$6:$L$60,J49))</f>
        <v/>
      </c>
    </row>
    <row r="50" spans="1:15" x14ac:dyDescent="0.2">
      <c r="A50" s="285"/>
      <c r="B50" s="286"/>
      <c r="C50" s="287" t="s">
        <v>164</v>
      </c>
      <c r="D50" s="288"/>
      <c r="E50" s="300" t="str">
        <f>IF(参加登録申請者記入シート!H46&lt;&gt;"",参加登録申請者記入シート!H46,"-")</f>
        <v>-</v>
      </c>
      <c r="F50" s="259" t="s">
        <v>10</v>
      </c>
      <c r="O50" s="259" t="str">
        <f>IF(J50=0,"",COUNTIF(電源等情報登録項目!$K$6:$L$60,J50))</f>
        <v/>
      </c>
    </row>
    <row r="51" spans="1:15" ht="13.8" thickBot="1" x14ac:dyDescent="0.25">
      <c r="A51" s="292"/>
      <c r="B51" s="293"/>
      <c r="C51" s="294" t="s">
        <v>165</v>
      </c>
      <c r="D51" s="295"/>
      <c r="E51" s="296" t="str">
        <f>IF(参加登録申請者記入シート!H47&lt;&gt;"",参加登録申請者記入シート!H47,"-")</f>
        <v>-</v>
      </c>
      <c r="F51" s="259" t="s">
        <v>10</v>
      </c>
      <c r="O51" s="259" t="str">
        <f>IF(J51=0,"",COUNTIF(電源等情報登録項目!$K$6:$L$60,J51))</f>
        <v/>
      </c>
    </row>
    <row r="52" spans="1:15" x14ac:dyDescent="0.2">
      <c r="A52" s="285" t="s">
        <v>50</v>
      </c>
      <c r="B52" s="282"/>
      <c r="C52" s="297" t="s">
        <v>17</v>
      </c>
      <c r="D52" s="298"/>
      <c r="E52" s="299" t="str">
        <f>IF(参加登録申請者記入シート!H48&lt;&gt;"",参加登録申請者記入シート!H48,"-")</f>
        <v>-</v>
      </c>
      <c r="F52" s="259" t="s">
        <v>10</v>
      </c>
      <c r="O52" s="259" t="str">
        <f>IF(J52=0,"",COUNTIF(電源等情報登録項目!$K$6:$L$60,J52))</f>
        <v/>
      </c>
    </row>
    <row r="53" spans="1:15" x14ac:dyDescent="0.2">
      <c r="A53" s="285"/>
      <c r="B53" s="286"/>
      <c r="C53" s="287" t="s">
        <v>19</v>
      </c>
      <c r="D53" s="288"/>
      <c r="E53" s="289" t="str">
        <f>IF(参加登録申請者記入シート!H49&lt;&gt;"",参加登録申請者記入シート!H49,"-")</f>
        <v>-</v>
      </c>
      <c r="F53" s="259" t="s">
        <v>10</v>
      </c>
      <c r="O53" s="259" t="str">
        <f>IF(J53=0,"",COUNTIF(電源等情報登録項目!$K$6:$L$60,J53))</f>
        <v/>
      </c>
    </row>
    <row r="54" spans="1:15" x14ac:dyDescent="0.2">
      <c r="A54" s="285"/>
      <c r="B54" s="286"/>
      <c r="C54" s="287" t="s">
        <v>21</v>
      </c>
      <c r="D54" s="288"/>
      <c r="E54" s="290" t="str">
        <f>IF(参加登録申請者記入シート!H50&lt;&gt;"",参加登録申請者記入シート!H50,"-")</f>
        <v>-</v>
      </c>
      <c r="F54" s="259" t="s">
        <v>10</v>
      </c>
      <c r="O54" s="259" t="str">
        <f>IF(J54=0,"",COUNTIF(電源等情報登録項目!$K$6:$L$60,J54))</f>
        <v/>
      </c>
    </row>
    <row r="55" spans="1:15" x14ac:dyDescent="0.2">
      <c r="A55" s="285"/>
      <c r="B55" s="286"/>
      <c r="C55" s="287" t="s">
        <v>162</v>
      </c>
      <c r="D55" s="288"/>
      <c r="E55" s="289" t="str">
        <f>IF(参加登録申請者記入シート!H51&lt;&gt;"",参加登録申請者記入シート!H51,"-")</f>
        <v>-</v>
      </c>
      <c r="F55" s="259" t="s">
        <v>10</v>
      </c>
      <c r="O55" s="259" t="str">
        <f>IF(J55=0,"",COUNTIF(電源等情報登録項目!$K$6:$L$60,J55))</f>
        <v/>
      </c>
    </row>
    <row r="56" spans="1:15" x14ac:dyDescent="0.2">
      <c r="A56" s="285"/>
      <c r="B56" s="286"/>
      <c r="C56" s="287" t="s">
        <v>163</v>
      </c>
      <c r="D56" s="288"/>
      <c r="E56" s="289" t="str">
        <f>IF(参加登録申請者記入シート!H52&lt;&gt;"",参加登録申請者記入シート!H52,"-")</f>
        <v>-</v>
      </c>
      <c r="F56" s="259" t="s">
        <v>10</v>
      </c>
      <c r="O56" s="259" t="str">
        <f>IF(J56=0,"",COUNTIF(電源等情報登録項目!$K$6:$L$60,J56))</f>
        <v/>
      </c>
    </row>
    <row r="57" spans="1:15" x14ac:dyDescent="0.2">
      <c r="A57" s="285"/>
      <c r="B57" s="286"/>
      <c r="C57" s="287" t="s">
        <v>27</v>
      </c>
      <c r="D57" s="288"/>
      <c r="E57" s="289" t="str">
        <f>IF(参加登録申請者記入シート!H53&lt;&gt;"",参加登録申請者記入シート!H53,"-")</f>
        <v>-</v>
      </c>
      <c r="F57" s="259" t="s">
        <v>10</v>
      </c>
      <c r="O57" s="259" t="str">
        <f>IF(J57=0,"",COUNTIF(電源等情報登録項目!$K$6:$L$60,J57))</f>
        <v/>
      </c>
    </row>
    <row r="58" spans="1:15" x14ac:dyDescent="0.2">
      <c r="A58" s="285"/>
      <c r="B58" s="286"/>
      <c r="C58" s="287" t="s">
        <v>29</v>
      </c>
      <c r="D58" s="288"/>
      <c r="E58" s="289" t="str">
        <f>IF(参加登録申請者記入シート!H54&lt;&gt;"",参加登録申請者記入シート!H54,"-")</f>
        <v>-</v>
      </c>
      <c r="F58" s="259" t="s">
        <v>10</v>
      </c>
      <c r="O58" s="259" t="str">
        <f>IF(J58=0,"",COUNTIF(電源等情報登録項目!$K$6:$L$60,J58))</f>
        <v/>
      </c>
    </row>
    <row r="59" spans="1:15" x14ac:dyDescent="0.2">
      <c r="A59" s="285"/>
      <c r="B59" s="286"/>
      <c r="C59" s="287" t="s">
        <v>164</v>
      </c>
      <c r="D59" s="288"/>
      <c r="E59" s="300" t="str">
        <f>IF(参加登録申請者記入シート!H55&lt;&gt;"",参加登録申請者記入シート!H55,"-")</f>
        <v>-</v>
      </c>
      <c r="F59" s="259" t="s">
        <v>10</v>
      </c>
      <c r="O59" s="259" t="str">
        <f>IF(J59=0,"",COUNTIF(電源等情報登録項目!$K$6:$L$60,J59))</f>
        <v/>
      </c>
    </row>
    <row r="60" spans="1:15" ht="13.8" thickBot="1" x14ac:dyDescent="0.25">
      <c r="A60" s="292"/>
      <c r="B60" s="293"/>
      <c r="C60" s="294" t="s">
        <v>165</v>
      </c>
      <c r="D60" s="295"/>
      <c r="E60" s="296" t="str">
        <f>IF(参加登録申請者記入シート!H56&lt;&gt;"",参加登録申請者記入シート!H56,"-")</f>
        <v>-</v>
      </c>
      <c r="F60" s="259" t="s">
        <v>10</v>
      </c>
      <c r="O60" s="259" t="str">
        <f>IF(J60=0,"",COUNTIF(電源等情報登録項目!$K$6:$L$60,J60))</f>
        <v/>
      </c>
    </row>
    <row r="61" spans="1:15" x14ac:dyDescent="0.2">
      <c r="A61" s="276"/>
      <c r="B61" s="276"/>
      <c r="C61" s="276"/>
      <c r="O61" s="259" t="str">
        <f>IF(J61=0,"",COUNTIF(電源等情報登録項目!$K$6:$L$60,J61))</f>
        <v/>
      </c>
    </row>
    <row r="62" spans="1:15" ht="16.8" thickBot="1" x14ac:dyDescent="0.25">
      <c r="A62" s="277" t="s">
        <v>166</v>
      </c>
      <c r="B62" s="277"/>
      <c r="C62" s="276"/>
      <c r="O62" s="259" t="str">
        <f>IF(J62=0,"",COUNTIF(電源等情報登録項目!$K$6:$L$60,J62))</f>
        <v/>
      </c>
    </row>
    <row r="63" spans="1:15" x14ac:dyDescent="0.2">
      <c r="A63" s="440" t="s">
        <v>167</v>
      </c>
      <c r="B63" s="441"/>
      <c r="C63" s="441"/>
      <c r="D63" s="264"/>
      <c r="E63" s="265" t="s">
        <v>207</v>
      </c>
      <c r="F63" s="259" t="s">
        <v>10</v>
      </c>
      <c r="O63" s="259" t="str">
        <f>IF(J63=0,"",COUNTIF(電源等情報登録項目!$K$6:$L$60,J63))</f>
        <v/>
      </c>
    </row>
    <row r="64" spans="1:15" x14ac:dyDescent="0.2">
      <c r="A64" s="442" t="s">
        <v>337</v>
      </c>
      <c r="B64" s="443"/>
      <c r="C64" s="443"/>
      <c r="D64" s="268"/>
      <c r="E64" s="289" t="str">
        <f>IF(参加登録申請者記入シート!H74&lt;&gt;"",参加登録申請者記入シート!H74,"")</f>
        <v/>
      </c>
      <c r="F64" s="259" t="s">
        <v>10</v>
      </c>
      <c r="O64" s="259" t="str">
        <f>IF(J64=0,"",COUNTIF(電源等情報登録項目!$K$6:$L$60,J64))</f>
        <v/>
      </c>
    </row>
    <row r="65" spans="1:15" x14ac:dyDescent="0.2">
      <c r="A65" s="442" t="s">
        <v>168</v>
      </c>
      <c r="B65" s="443"/>
      <c r="C65" s="443"/>
      <c r="D65" s="268"/>
      <c r="E65" s="289" t="str">
        <f>IF(参加登録申請者記入シート!H59&lt;&gt;"",参加登録申請者記入シート!H59,"")</f>
        <v/>
      </c>
      <c r="F65" s="259" t="s">
        <v>10</v>
      </c>
      <c r="O65" s="259" t="str">
        <f>IF(J65=0,"",COUNTIF(電源等情報登録項目!$K$6:$L$60,J65))</f>
        <v/>
      </c>
    </row>
    <row r="66" spans="1:15" x14ac:dyDescent="0.2">
      <c r="A66" s="442" t="s">
        <v>185</v>
      </c>
      <c r="B66" s="443"/>
      <c r="C66" s="443"/>
      <c r="D66" s="268"/>
      <c r="E66" s="289" t="str">
        <f>IF(参加登録申請者記入シート!H75&lt;&gt;"",参加登録申請者記入シート!H75,"")</f>
        <v/>
      </c>
      <c r="F66" s="259" t="s">
        <v>10</v>
      </c>
      <c r="O66" s="259" t="str">
        <f>IF(J66=0,"",COUNTIF(電源等情報登録項目!$K$6:$L$60,J66))</f>
        <v/>
      </c>
    </row>
    <row r="67" spans="1:15" ht="13.8" thickBot="1" x14ac:dyDescent="0.25">
      <c r="A67" s="437" t="s">
        <v>169</v>
      </c>
      <c r="B67" s="438"/>
      <c r="C67" s="438"/>
      <c r="D67" s="271"/>
      <c r="E67" s="301" t="str">
        <f>IF(参加登録申請者記入シート!H61&lt;&gt;"",参加登録申請者記入シート!H61,"")</f>
        <v/>
      </c>
      <c r="F67" s="259" t="s">
        <v>10</v>
      </c>
      <c r="O67" s="259" t="str">
        <f>IF(J67=0,"",COUNTIF(電源等情報登録項目!$K$6:$L$60,J67))</f>
        <v/>
      </c>
    </row>
    <row r="68" spans="1:15" x14ac:dyDescent="0.2">
      <c r="A68" s="278" t="s">
        <v>60</v>
      </c>
      <c r="B68" s="279"/>
      <c r="C68" s="302" t="s">
        <v>170</v>
      </c>
      <c r="D68" s="303"/>
      <c r="E68" s="304" t="str">
        <f>IF(参加登録申請者記入シート!H62&lt;&gt;"",参加登録申請者記入シート!H62,"")</f>
        <v/>
      </c>
      <c r="F68" s="259" t="s">
        <v>10</v>
      </c>
      <c r="O68" s="259" t="str">
        <f>IF(J68=0,"",COUNTIF(電源等情報登録項目!$K$6:$L$60,J68))</f>
        <v/>
      </c>
    </row>
    <row r="69" spans="1:15" x14ac:dyDescent="0.2">
      <c r="A69" s="285"/>
      <c r="B69" s="286"/>
      <c r="C69" s="305" t="s">
        <v>171</v>
      </c>
      <c r="D69" s="306"/>
      <c r="E69" s="307" t="str">
        <f>IF(参加登録申請者記入シート!H63&lt;&gt;"",参加登録申請者記入シート!H63,"")</f>
        <v/>
      </c>
      <c r="F69" s="259" t="s">
        <v>10</v>
      </c>
      <c r="O69" s="259" t="str">
        <f>IF(J69=0,"",COUNTIF(電源等情報登録項目!$K$6:$L$60,J69))</f>
        <v/>
      </c>
    </row>
    <row r="70" spans="1:15" x14ac:dyDescent="0.2">
      <c r="A70" s="285"/>
      <c r="B70" s="286"/>
      <c r="C70" s="305" t="s">
        <v>172</v>
      </c>
      <c r="D70" s="306"/>
      <c r="E70" s="290" t="str">
        <f>IF(参加登録申請者記入シート!H64&lt;&gt;"",参加登録申請者記入シート!H64,"")</f>
        <v/>
      </c>
      <c r="F70" s="259" t="s">
        <v>10</v>
      </c>
      <c r="O70" s="259" t="str">
        <f>IF(J70=0,"",COUNTIF(電源等情報登録項目!$K$6:$L$60,J70))</f>
        <v/>
      </c>
    </row>
    <row r="71" spans="1:15" x14ac:dyDescent="0.2">
      <c r="A71" s="285"/>
      <c r="B71" s="286"/>
      <c r="C71" s="305" t="s">
        <v>173</v>
      </c>
      <c r="D71" s="306"/>
      <c r="E71" s="307" t="str">
        <f>IF(参加登録申請者記入シート!H65&lt;&gt;"",参加登録申請者記入シート!H65,"")</f>
        <v/>
      </c>
      <c r="F71" s="259" t="s">
        <v>10</v>
      </c>
      <c r="O71" s="259" t="str">
        <f>IF(J71=0,"",COUNTIF(電源等情報登録項目!$K$6:$L$60,J71))</f>
        <v/>
      </c>
    </row>
    <row r="72" spans="1:15" x14ac:dyDescent="0.2">
      <c r="A72" s="285"/>
      <c r="B72" s="286"/>
      <c r="C72" s="305" t="s">
        <v>174</v>
      </c>
      <c r="D72" s="306"/>
      <c r="E72" s="307" t="str">
        <f>IF(参加登録申請者記入シート!H66&lt;&gt;"",参加登録申請者記入シート!H66,"")</f>
        <v/>
      </c>
      <c r="F72" s="259" t="s">
        <v>10</v>
      </c>
      <c r="O72" s="259" t="str">
        <f>IF(J72=0,"",COUNTIF(電源等情報登録項目!$K$6:$L$60,J72))</f>
        <v/>
      </c>
    </row>
    <row r="73" spans="1:15" x14ac:dyDescent="0.2">
      <c r="A73" s="285"/>
      <c r="B73" s="286"/>
      <c r="C73" s="308" t="s">
        <v>27</v>
      </c>
      <c r="D73" s="309"/>
      <c r="E73" s="307" t="str">
        <f>IF(参加登録申請者記入シート!H67&lt;&gt;"",参加登録申請者記入シート!H67,"")</f>
        <v/>
      </c>
      <c r="F73" s="259" t="s">
        <v>10</v>
      </c>
      <c r="O73" s="259" t="str">
        <f>IF(J73=0,"",COUNTIF(電源等情報登録項目!$K$6:$L$60,J73))</f>
        <v/>
      </c>
    </row>
    <row r="74" spans="1:15" ht="13.8" thickBot="1" x14ac:dyDescent="0.25">
      <c r="A74" s="292"/>
      <c r="B74" s="293"/>
      <c r="C74" s="310" t="s">
        <v>29</v>
      </c>
      <c r="D74" s="311"/>
      <c r="E74" s="312" t="str">
        <f>IF(参加登録申請者記入シート!H68&lt;&gt;"",参加登録申請者記入シート!H68,"")</f>
        <v/>
      </c>
      <c r="F74" s="259" t="s">
        <v>10</v>
      </c>
      <c r="O74" s="259" t="str">
        <f>IF(J74=0,"",COUNTIF(電源等情報登録項目!$K$6:$L$60,J74))</f>
        <v/>
      </c>
    </row>
    <row r="75" spans="1:15" x14ac:dyDescent="0.2">
      <c r="A75" s="285" t="s">
        <v>175</v>
      </c>
      <c r="B75" s="286"/>
      <c r="C75" s="313" t="s">
        <v>176</v>
      </c>
      <c r="D75" s="314"/>
      <c r="E75" s="94" t="str">
        <f>IF(参加登録申請者記入シート!H77&lt;&gt;"",参加登録申請者記入シート!H77,"")</f>
        <v/>
      </c>
      <c r="F75" s="259" t="s">
        <v>10</v>
      </c>
      <c r="O75" s="259" t="str">
        <f>IF(J75=0,"",COUNTIF(電源等情報登録項目!$K$6:$L$60,J75))</f>
        <v/>
      </c>
    </row>
    <row r="76" spans="1:15" x14ac:dyDescent="0.2">
      <c r="A76" s="285"/>
      <c r="B76" s="286"/>
      <c r="C76" s="305" t="s">
        <v>80</v>
      </c>
      <c r="D76" s="306"/>
      <c r="E76" s="4" t="str">
        <f>IF(参加登録申請者記入シート!H80&lt;&gt;"",参加登録申請者記入シート!H80,"")</f>
        <v/>
      </c>
      <c r="F76" s="259" t="s">
        <v>10</v>
      </c>
      <c r="O76" s="259" t="str">
        <f>IF(J76=0,"",COUNTIF(電源等情報登録項目!$K$6:$L$60,J76))</f>
        <v/>
      </c>
    </row>
    <row r="77" spans="1:15" ht="13.8" thickBot="1" x14ac:dyDescent="0.25">
      <c r="A77" s="292"/>
      <c r="B77" s="293"/>
      <c r="C77" s="310" t="s">
        <v>177</v>
      </c>
      <c r="D77" s="311"/>
      <c r="E77" s="93">
        <f>IF(参加登録申請者記入シート!H86&lt;&gt;"",参加登録申請者記入シート!H86,"")</f>
        <v>0</v>
      </c>
      <c r="F77" s="259" t="s">
        <v>10</v>
      </c>
      <c r="O77" s="259" t="str">
        <f>IF(J77=0,"",COUNTIF(電源等情報登録項目!$K$6:$L$60,J77))</f>
        <v/>
      </c>
    </row>
    <row r="78" spans="1:15" x14ac:dyDescent="0.2">
      <c r="A78" s="285" t="s">
        <v>112</v>
      </c>
      <c r="B78" s="286"/>
      <c r="C78" s="313" t="s">
        <v>113</v>
      </c>
      <c r="D78" s="314"/>
      <c r="E78" s="5" t="str">
        <f>IF(参加登録申請者記入シート!H116&lt;&gt;"",参加登録申請者記入シート!H116,"")</f>
        <v/>
      </c>
      <c r="F78" s="259" t="s">
        <v>10</v>
      </c>
      <c r="O78" s="259" t="str">
        <f>IF(J78=0,"",COUNTIF(電源等情報登録項目!$K$6:$L$60,J78))</f>
        <v/>
      </c>
    </row>
    <row r="79" spans="1:15" ht="13.8" thickBot="1" x14ac:dyDescent="0.25">
      <c r="A79" s="292"/>
      <c r="B79" s="293"/>
      <c r="C79" s="310" t="s">
        <v>115</v>
      </c>
      <c r="D79" s="311"/>
      <c r="E79" s="6" t="str">
        <f>IF(参加登録申請者記入シート!H117&lt;&gt;"",参加登録申請者記入シート!H117,"")</f>
        <v/>
      </c>
      <c r="F79" s="259" t="s">
        <v>10</v>
      </c>
      <c r="O79" s="259" t="str">
        <f>IF(J79=0,"",COUNTIF(電源等情報登録項目!$K$6:$L$60,J79))</f>
        <v/>
      </c>
    </row>
    <row r="80" spans="1:15" x14ac:dyDescent="0.2">
      <c r="A80" s="285" t="s">
        <v>117</v>
      </c>
      <c r="B80" s="286"/>
      <c r="C80" s="302" t="s">
        <v>118</v>
      </c>
      <c r="D80" s="303"/>
      <c r="E80" s="265" t="str">
        <f>IF(参加登録申請者記入シート!H118&lt;&gt;"",参加登録申請者記入シート!H118,"")</f>
        <v/>
      </c>
      <c r="F80" s="259" t="s">
        <v>10</v>
      </c>
      <c r="O80" s="259" t="str">
        <f>IF(J80=0,"",COUNTIF(電源等情報登録項目!$K$6:$L$60,J80))</f>
        <v/>
      </c>
    </row>
    <row r="81" spans="1:15" x14ac:dyDescent="0.2">
      <c r="A81" s="285"/>
      <c r="B81" s="286"/>
      <c r="C81" s="305" t="s">
        <v>119</v>
      </c>
      <c r="D81" s="306"/>
      <c r="E81" s="315" t="str">
        <f>IF(参加登録申請者記入シート!H119&lt;&gt;"",参加登録申請者記入シート!H119,"")</f>
        <v/>
      </c>
      <c r="F81" s="259" t="s">
        <v>10</v>
      </c>
      <c r="O81" s="259" t="str">
        <f>IF(J81=0,"",COUNTIF(電源等情報登録項目!$K$6:$L$60,J81))</f>
        <v/>
      </c>
    </row>
    <row r="82" spans="1:15" x14ac:dyDescent="0.2">
      <c r="A82" s="285"/>
      <c r="B82" s="286"/>
      <c r="C82" s="305" t="s">
        <v>120</v>
      </c>
      <c r="D82" s="306"/>
      <c r="E82" s="315" t="str">
        <f>IF(参加登録申請者記入シート!H120&lt;&gt;"",参加登録申請者記入シート!H120,"")</f>
        <v/>
      </c>
      <c r="F82" s="259" t="s">
        <v>10</v>
      </c>
      <c r="O82" s="259" t="str">
        <f>IF(J82=0,"",COUNTIF(電源等情報登録項目!$K$6:$L$60,J82))</f>
        <v/>
      </c>
    </row>
    <row r="83" spans="1:15" ht="13.8" thickBot="1" x14ac:dyDescent="0.25">
      <c r="A83" s="292"/>
      <c r="B83" s="293"/>
      <c r="C83" s="310" t="s">
        <v>178</v>
      </c>
      <c r="D83" s="311"/>
      <c r="E83" s="316" t="str">
        <f>IF(参加登録申請者記入シート!H87&lt;&gt;"",参加登録申請者記入シート!H87,"")</f>
        <v/>
      </c>
      <c r="F83" s="259" t="s">
        <v>10</v>
      </c>
      <c r="O83" s="259" t="str">
        <f>IF(J83=0,"",COUNTIF(電源等情報登録項目!$K$6:$L$60,J83))</f>
        <v/>
      </c>
    </row>
    <row r="84" spans="1:15" x14ac:dyDescent="0.2">
      <c r="A84" s="285" t="s">
        <v>179</v>
      </c>
      <c r="B84" s="286"/>
      <c r="C84" s="313" t="s">
        <v>122</v>
      </c>
      <c r="D84" s="314"/>
      <c r="E84" s="7" t="str">
        <f>IF(参加登録申請者記入シート!H121&lt;&gt;"",参加登録申請者記入シート!H121,"")</f>
        <v/>
      </c>
      <c r="F84" s="259" t="s">
        <v>10</v>
      </c>
      <c r="O84" s="259" t="str">
        <f>IF(J84=0,"",COUNTIF(電源等情報登録項目!$K$6:$L$60,J84))</f>
        <v/>
      </c>
    </row>
    <row r="85" spans="1:15" ht="13.8" thickBot="1" x14ac:dyDescent="0.25">
      <c r="A85" s="285"/>
      <c r="B85" s="286"/>
      <c r="C85" s="305" t="s">
        <v>180</v>
      </c>
      <c r="D85" s="306"/>
      <c r="E85" s="6" t="str">
        <f>IF(参加登録申請者記入シート!H122&lt;&gt;"",参加登録申請者記入シート!H122,"")</f>
        <v/>
      </c>
      <c r="F85" s="259" t="s">
        <v>10</v>
      </c>
      <c r="O85" s="259" t="str">
        <f>IF(J85=0,"",COUNTIF(電源等情報登録項目!$K$6:$L$60,J85))</f>
        <v/>
      </c>
    </row>
    <row r="86" spans="1:15" ht="13.8" thickBot="1" x14ac:dyDescent="0.25">
      <c r="A86" s="292"/>
      <c r="B86" s="293"/>
      <c r="C86" s="310" t="s">
        <v>181</v>
      </c>
      <c r="D86" s="311"/>
      <c r="E86" s="6" t="str">
        <f>IF(参加登録申請者記入シート!H138&lt;&gt;"",参加登録申請者記入シート!H138,"")</f>
        <v/>
      </c>
      <c r="F86" s="259" t="s">
        <v>10</v>
      </c>
      <c r="O86" s="259" t="str">
        <f>IF(J86=0,"",COUNTIF(電源等情報登録項目!$K$6:$L$60,J86))</f>
        <v/>
      </c>
    </row>
    <row r="87" spans="1:15" x14ac:dyDescent="0.2">
      <c r="A87" s="317" t="s">
        <v>150</v>
      </c>
      <c r="B87" s="318"/>
      <c r="C87" s="432" t="s">
        <v>151</v>
      </c>
      <c r="D87" s="298"/>
      <c r="E87" s="7" t="str">
        <f>IF(参加登録申請者記入シート!H160&lt;&gt;"",参加登録申請者記入シート!H160,"")</f>
        <v/>
      </c>
      <c r="F87" s="259" t="s">
        <v>10</v>
      </c>
      <c r="O87" s="259" t="str">
        <f>IF(J87=0,"",COUNTIF(電源等情報登録項目!$K$6:$L$60,J87))</f>
        <v/>
      </c>
    </row>
    <row r="88" spans="1:15" x14ac:dyDescent="0.2">
      <c r="A88" s="317"/>
      <c r="B88" s="318"/>
      <c r="C88" s="433" t="s">
        <v>152</v>
      </c>
      <c r="D88" s="288"/>
      <c r="E88" s="7" t="str">
        <f>IF(参加登録申請者記入シート!H161&lt;&gt;"",参加登録申請者記入シート!H161,"")</f>
        <v/>
      </c>
      <c r="F88" s="259" t="s">
        <v>10</v>
      </c>
      <c r="O88" s="259" t="str">
        <f>IF(J88=0,"",COUNTIF(電源等情報登録項目!$K$6:$L$60,J88))</f>
        <v/>
      </c>
    </row>
    <row r="89" spans="1:15" ht="13.8" thickBot="1" x14ac:dyDescent="0.25">
      <c r="A89" s="319"/>
      <c r="B89" s="320"/>
      <c r="C89" s="434" t="s">
        <v>182</v>
      </c>
      <c r="D89" s="295"/>
      <c r="E89" s="8" t="str">
        <f>IF(参加登録申請者記入シート!H162&lt;&gt;"",参加登録申請者記入シート!H162,"")</f>
        <v/>
      </c>
      <c r="F89" s="259" t="s">
        <v>10</v>
      </c>
      <c r="O89" s="259" t="str">
        <f>IF(J89=0,"",COUNTIF(電源等情報登録項目!$K$6:$L$60,J89))</f>
        <v/>
      </c>
    </row>
    <row r="90" spans="1:15" x14ac:dyDescent="0.2">
      <c r="E90" s="258"/>
      <c r="O90" s="259" t="str">
        <f>IF(J90=0,"",COUNTIF(電源等情報登録項目!$K$6:$L$60,J90))</f>
        <v/>
      </c>
    </row>
    <row r="91" spans="1:15" x14ac:dyDescent="0.2">
      <c r="E91" s="321"/>
      <c r="O91" s="259" t="str">
        <f>IF(J91=0,"",COUNTIF(電源等情報登録項目!$K$6:$L$60,J91))</f>
        <v/>
      </c>
    </row>
    <row r="92" spans="1:15" x14ac:dyDescent="0.2">
      <c r="A92" s="321"/>
      <c r="B92" s="321"/>
      <c r="C92" s="321"/>
      <c r="D92" s="321"/>
      <c r="O92" s="259" t="str">
        <f>IF(J92=0,"",COUNTIF(電源等情報登録項目!$K$6:$L$60,J92))</f>
        <v/>
      </c>
    </row>
    <row r="93" spans="1:15" x14ac:dyDescent="0.2">
      <c r="A93" s="321"/>
      <c r="B93" s="321"/>
      <c r="C93" s="321"/>
      <c r="D93" s="321"/>
      <c r="E93" s="322"/>
      <c r="O93" s="259" t="str">
        <f>IF(J93=0,"",COUNTIF(電源等情報登録項目!$K$6:$L$60,J93))</f>
        <v/>
      </c>
    </row>
    <row r="94" spans="1:15" ht="19.2" x14ac:dyDescent="0.2">
      <c r="A94" s="446" t="s">
        <v>179</v>
      </c>
      <c r="B94" s="446"/>
      <c r="C94" s="446"/>
      <c r="D94" s="446"/>
      <c r="E94" s="446"/>
      <c r="O94" s="259" t="str">
        <f>IF(J94=0,"",COUNTIF(電源等情報登録項目!$K$6:$L$60,J94))</f>
        <v/>
      </c>
    </row>
    <row r="95" spans="1:15" ht="13.8" thickBot="1" x14ac:dyDescent="0.25">
      <c r="A95" s="321"/>
      <c r="B95" s="321"/>
      <c r="C95" s="321"/>
      <c r="D95" s="321"/>
      <c r="E95" s="321"/>
      <c r="O95" s="259" t="str">
        <f>IF(J95=0,"",COUNTIF(電源等情報登録項目!$K$6:$L$60,J95))</f>
        <v/>
      </c>
    </row>
    <row r="96" spans="1:15" ht="13.8" thickBot="1" x14ac:dyDescent="0.25">
      <c r="A96" s="323" t="s">
        <v>122</v>
      </c>
      <c r="B96" s="324"/>
      <c r="C96" s="324"/>
      <c r="D96" s="325"/>
      <c r="E96" s="9" t="str">
        <f>IF(参加登録申請者記入シート!H121&lt;&gt;"",参加登録申請者記入シート!H121,"-")</f>
        <v>-</v>
      </c>
      <c r="F96" s="259" t="s">
        <v>10</v>
      </c>
      <c r="O96" s="259" t="str">
        <f>IF(J96=0,"",COUNTIF(電源等情報登録項目!$K$6:$L$60,J96))</f>
        <v/>
      </c>
    </row>
    <row r="97" spans="1:15" ht="13.8" thickBot="1" x14ac:dyDescent="0.25">
      <c r="A97" s="447" t="s">
        <v>123</v>
      </c>
      <c r="B97" s="327" t="s">
        <v>183</v>
      </c>
      <c r="C97" s="328"/>
      <c r="D97" s="329"/>
      <c r="E97" s="10" t="str">
        <f>IF(参加登録申請者記入シート!H122&lt;&gt;"",参加登録申請者記入シート!H122,"-")</f>
        <v>-</v>
      </c>
      <c r="F97" s="259" t="s">
        <v>10</v>
      </c>
      <c r="O97" s="259" t="str">
        <f>IF(J97=0,"",COUNTIF(電源等情報登録項目!$K$6:$L$60,J97))</f>
        <v/>
      </c>
    </row>
    <row r="98" spans="1:15" x14ac:dyDescent="0.2">
      <c r="A98" s="448"/>
      <c r="B98" s="451" t="s">
        <v>184</v>
      </c>
      <c r="C98" s="331" t="s">
        <v>125</v>
      </c>
      <c r="D98" s="332" t="s">
        <v>126</v>
      </c>
      <c r="E98" s="333" t="str">
        <f>IF(参加登録申請者記入シート!H123&lt;&gt;"",参加登録申請者記入シート!H123,"-")</f>
        <v>-</v>
      </c>
      <c r="F98" s="259" t="s">
        <v>10</v>
      </c>
      <c r="O98" s="259" t="str">
        <f>IF(J98=0,"",COUNTIF(電源等情報登録項目!$K$6:$L$60,J98))</f>
        <v/>
      </c>
    </row>
    <row r="99" spans="1:15" x14ac:dyDescent="0.2">
      <c r="A99" s="449"/>
      <c r="B99" s="451"/>
      <c r="C99" s="331"/>
      <c r="D99" s="334" t="s">
        <v>164</v>
      </c>
      <c r="E99" s="335" t="str">
        <f>IF(参加登録申請者記入シート!H124&lt;&gt;"",参加登録申請者記入シート!H124,"-")</f>
        <v>-</v>
      </c>
      <c r="F99" s="259" t="s">
        <v>10</v>
      </c>
      <c r="O99" s="259" t="str">
        <f>IF(J99=0,"",COUNTIF(電源等情報登録項目!$K$6:$L$60,J99))</f>
        <v/>
      </c>
    </row>
    <row r="100" spans="1:15" ht="13.8" thickBot="1" x14ac:dyDescent="0.25">
      <c r="A100" s="449"/>
      <c r="B100" s="451"/>
      <c r="C100" s="336"/>
      <c r="D100" s="337" t="s">
        <v>128</v>
      </c>
      <c r="E100" s="338" t="str">
        <f>IF(参加登録申請者記入シート!H125&lt;&gt;"",参加登録申請者記入シート!H125,"-")</f>
        <v>-</v>
      </c>
      <c r="F100" s="259" t="s">
        <v>10</v>
      </c>
      <c r="O100" s="259" t="str">
        <f>IF(J100=0,"",COUNTIF(電源等情報登録項目!$K$6:$L$60,J100))</f>
        <v/>
      </c>
    </row>
    <row r="101" spans="1:15" x14ac:dyDescent="0.2">
      <c r="A101" s="449"/>
      <c r="B101" s="451"/>
      <c r="C101" s="331" t="s">
        <v>129</v>
      </c>
      <c r="D101" s="332" t="s">
        <v>126</v>
      </c>
      <c r="E101" s="339" t="str">
        <f>IF(参加登録申請者記入シート!H126&lt;&gt;"",参加登録申請者記入シート!H126,"-")</f>
        <v>-</v>
      </c>
      <c r="F101" s="259" t="s">
        <v>10</v>
      </c>
      <c r="O101" s="259" t="str">
        <f>IF(J101=0,"",COUNTIF(電源等情報登録項目!$K$6:$L$60,J101))</f>
        <v/>
      </c>
    </row>
    <row r="102" spans="1:15" x14ac:dyDescent="0.2">
      <c r="A102" s="449"/>
      <c r="B102" s="451"/>
      <c r="C102" s="331"/>
      <c r="D102" s="334" t="s">
        <v>164</v>
      </c>
      <c r="E102" s="335" t="str">
        <f>IF(参加登録申請者記入シート!H127&lt;&gt;"",参加登録申請者記入シート!H127,"-")</f>
        <v>-</v>
      </c>
      <c r="F102" s="259" t="s">
        <v>10</v>
      </c>
      <c r="O102" s="259" t="str">
        <f>IF(J102=0,"",COUNTIF(電源等情報登録項目!$K$6:$L$60,J102))</f>
        <v/>
      </c>
    </row>
    <row r="103" spans="1:15" ht="13.8" thickBot="1" x14ac:dyDescent="0.25">
      <c r="A103" s="449"/>
      <c r="B103" s="451"/>
      <c r="C103" s="336"/>
      <c r="D103" s="337" t="s">
        <v>128</v>
      </c>
      <c r="E103" s="338" t="str">
        <f>IF(参加登録申請者記入シート!H128&lt;&gt;"",参加登録申請者記入シート!H128,"-")</f>
        <v>-</v>
      </c>
      <c r="F103" s="259" t="s">
        <v>10</v>
      </c>
      <c r="O103" s="259" t="str">
        <f>IF(J103=0,"",COUNTIF(電源等情報登録項目!$K$6:$L$60,J103))</f>
        <v/>
      </c>
    </row>
    <row r="104" spans="1:15" x14ac:dyDescent="0.2">
      <c r="A104" s="449"/>
      <c r="B104" s="451"/>
      <c r="C104" s="331" t="s">
        <v>130</v>
      </c>
      <c r="D104" s="332" t="s">
        <v>126</v>
      </c>
      <c r="E104" s="339" t="str">
        <f>IF(参加登録申請者記入シート!H129&lt;&gt;"",参加登録申請者記入シート!H129,"-")</f>
        <v>-</v>
      </c>
      <c r="F104" s="259" t="s">
        <v>10</v>
      </c>
      <c r="O104" s="259" t="str">
        <f>IF(J104=0,"",COUNTIF(電源等情報登録項目!$K$6:$L$60,J104))</f>
        <v/>
      </c>
    </row>
    <row r="105" spans="1:15" x14ac:dyDescent="0.2">
      <c r="A105" s="449"/>
      <c r="B105" s="451"/>
      <c r="C105" s="331"/>
      <c r="D105" s="334" t="s">
        <v>164</v>
      </c>
      <c r="E105" s="335" t="str">
        <f>IF(参加登録申請者記入シート!H130&lt;&gt;"",参加登録申請者記入シート!H130,"-")</f>
        <v>-</v>
      </c>
      <c r="F105" s="259" t="s">
        <v>10</v>
      </c>
      <c r="O105" s="259" t="str">
        <f>IF(J105=0,"",COUNTIF(電源等情報登録項目!$K$6:$L$60,J105))</f>
        <v/>
      </c>
    </row>
    <row r="106" spans="1:15" ht="13.8" thickBot="1" x14ac:dyDescent="0.25">
      <c r="A106" s="449"/>
      <c r="B106" s="451"/>
      <c r="C106" s="336"/>
      <c r="D106" s="337" t="s">
        <v>128</v>
      </c>
      <c r="E106" s="338" t="str">
        <f>IF(参加登録申請者記入シート!H131&lt;&gt;"",参加登録申請者記入シート!H131,"-")</f>
        <v>-</v>
      </c>
      <c r="F106" s="259" t="s">
        <v>10</v>
      </c>
      <c r="O106" s="259" t="str">
        <f>IF(J106=0,"",COUNTIF(電源等情報登録項目!$K$6:$L$60,J106))</f>
        <v/>
      </c>
    </row>
    <row r="107" spans="1:15" x14ac:dyDescent="0.2">
      <c r="A107" s="449"/>
      <c r="B107" s="451"/>
      <c r="C107" s="331" t="s">
        <v>131</v>
      </c>
      <c r="D107" s="332" t="s">
        <v>126</v>
      </c>
      <c r="E107" s="339" t="str">
        <f>IF(参加登録申請者記入シート!H132&lt;&gt;"",参加登録申請者記入シート!H132,"-")</f>
        <v>-</v>
      </c>
      <c r="F107" s="259" t="s">
        <v>10</v>
      </c>
      <c r="O107" s="259" t="str">
        <f>IF(J107=0,"",COUNTIF(電源等情報登録項目!$K$6:$L$60,J107))</f>
        <v/>
      </c>
    </row>
    <row r="108" spans="1:15" x14ac:dyDescent="0.2">
      <c r="A108" s="449"/>
      <c r="B108" s="451"/>
      <c r="C108" s="331"/>
      <c r="D108" s="334" t="s">
        <v>164</v>
      </c>
      <c r="E108" s="335" t="str">
        <f>IF(参加登録申請者記入シート!H133&lt;&gt;"",参加登録申請者記入シート!H133,"-")</f>
        <v>-</v>
      </c>
      <c r="F108" s="259" t="s">
        <v>10</v>
      </c>
      <c r="O108" s="259" t="str">
        <f>IF(J108=0,"",COUNTIF(電源等情報登録項目!$K$6:$L$60,J108))</f>
        <v/>
      </c>
    </row>
    <row r="109" spans="1:15" ht="13.8" thickBot="1" x14ac:dyDescent="0.25">
      <c r="A109" s="449"/>
      <c r="B109" s="451"/>
      <c r="C109" s="336"/>
      <c r="D109" s="337" t="s">
        <v>128</v>
      </c>
      <c r="E109" s="338" t="str">
        <f>IF(参加登録申請者記入シート!H134&lt;&gt;"",参加登録申請者記入シート!H134,"-")</f>
        <v>-</v>
      </c>
      <c r="F109" s="259" t="s">
        <v>10</v>
      </c>
      <c r="O109" s="259" t="str">
        <f>IF(J109=0,"",COUNTIF(電源等情報登録項目!$K$6:$L$60,J109))</f>
        <v/>
      </c>
    </row>
    <row r="110" spans="1:15" x14ac:dyDescent="0.2">
      <c r="A110" s="449"/>
      <c r="B110" s="451"/>
      <c r="C110" s="331" t="s">
        <v>132</v>
      </c>
      <c r="D110" s="332" t="s">
        <v>126</v>
      </c>
      <c r="E110" s="339" t="str">
        <f>IF(参加登録申請者記入シート!H135&lt;&gt;"",参加登録申請者記入シート!H135,"-")</f>
        <v>-</v>
      </c>
      <c r="F110" s="259" t="s">
        <v>10</v>
      </c>
      <c r="O110" s="259" t="str">
        <f>IF(J110=0,"",COUNTIF(電源等情報登録項目!$K$6:$L$60,J110))</f>
        <v/>
      </c>
    </row>
    <row r="111" spans="1:15" x14ac:dyDescent="0.2">
      <c r="A111" s="449"/>
      <c r="B111" s="451"/>
      <c r="C111" s="331"/>
      <c r="D111" s="334" t="s">
        <v>164</v>
      </c>
      <c r="E111" s="335" t="str">
        <f>IF(参加登録申請者記入シート!H136&lt;&gt;"",参加登録申請者記入シート!H136,"-")</f>
        <v>-</v>
      </c>
      <c r="F111" s="259" t="s">
        <v>10</v>
      </c>
      <c r="O111" s="259" t="str">
        <f>IF(J111=0,"",COUNTIF(電源等情報登録項目!$K$6:$L$60,J111))</f>
        <v/>
      </c>
    </row>
    <row r="112" spans="1:15" ht="13.8" thickBot="1" x14ac:dyDescent="0.25">
      <c r="A112" s="450"/>
      <c r="B112" s="444"/>
      <c r="C112" s="331"/>
      <c r="D112" s="341" t="s">
        <v>128</v>
      </c>
      <c r="E112" s="338" t="str">
        <f>IF(参加登録申請者記入シート!H137&lt;&gt;"",参加登録申請者記入シート!H137,"-")</f>
        <v>-</v>
      </c>
      <c r="F112" s="259" t="s">
        <v>10</v>
      </c>
      <c r="O112" s="259" t="str">
        <f>IF(J112=0,"",COUNTIF(電源等情報登録項目!$K$6:$L$60,J112))</f>
        <v/>
      </c>
    </row>
    <row r="113" spans="1:15" ht="13.8" thickBot="1" x14ac:dyDescent="0.25">
      <c r="A113" s="452" t="s">
        <v>133</v>
      </c>
      <c r="B113" s="323" t="s">
        <v>134</v>
      </c>
      <c r="C113" s="324"/>
      <c r="D113" s="324"/>
      <c r="E113" s="342" t="str">
        <f>IF(参加登録申請者記入シート!H138&lt;&gt;"",参加登録申請者記入シート!H138,"-")</f>
        <v>-</v>
      </c>
      <c r="F113" s="259" t="s">
        <v>10</v>
      </c>
      <c r="O113" s="259" t="str">
        <f>IF(J113=0,"",COUNTIF(電源等情報登録項目!$K$6:$L$60,J113))</f>
        <v/>
      </c>
    </row>
    <row r="114" spans="1:15" x14ac:dyDescent="0.2">
      <c r="A114" s="453"/>
      <c r="B114" s="454" t="s">
        <v>135</v>
      </c>
      <c r="C114" s="344" t="s">
        <v>135</v>
      </c>
      <c r="D114" s="345"/>
      <c r="E114" s="346" t="str">
        <f>IF(参加登録申請者記入シート!H139&lt;&gt;"",参加登録申請者記入シート!H139,"-")</f>
        <v>-</v>
      </c>
      <c r="F114" s="259" t="s">
        <v>10</v>
      </c>
      <c r="O114" s="259" t="str">
        <f>IF(J114=0,"",COUNTIF(電源等情報登録項目!$K$6:$L$60,J114))</f>
        <v/>
      </c>
    </row>
    <row r="115" spans="1:15" x14ac:dyDescent="0.2">
      <c r="A115" s="453"/>
      <c r="B115" s="452"/>
      <c r="C115" s="347" t="s">
        <v>136</v>
      </c>
      <c r="D115" s="340"/>
      <c r="E115" s="348" t="str">
        <f>IF(参加登録申請者記入シート!H140&lt;&gt;"",参加登録申請者記入シート!H140,"-")</f>
        <v>-</v>
      </c>
      <c r="F115" s="259" t="s">
        <v>10</v>
      </c>
      <c r="O115" s="259" t="str">
        <f>IF(J115=0,"",COUNTIF(電源等情報登録項目!$K$6:$L$60,J115))</f>
        <v/>
      </c>
    </row>
    <row r="116" spans="1:15" ht="13.8" thickBot="1" x14ac:dyDescent="0.25">
      <c r="A116" s="453"/>
      <c r="B116" s="452"/>
      <c r="C116" s="349" t="s">
        <v>137</v>
      </c>
      <c r="D116" s="350"/>
      <c r="E116" s="351" t="str">
        <f>IF(参加登録申請者記入シート!H141&lt;&gt;"",参加登録申請者記入シート!H141,"-")</f>
        <v>-</v>
      </c>
      <c r="F116" s="259" t="s">
        <v>10</v>
      </c>
      <c r="O116" s="259" t="str">
        <f>IF(J116=0,"",COUNTIF(電源等情報登録項目!$K$6:$L$60,J116))</f>
        <v/>
      </c>
    </row>
    <row r="117" spans="1:15" x14ac:dyDescent="0.2">
      <c r="A117" s="343"/>
      <c r="B117" s="454" t="s">
        <v>138</v>
      </c>
      <c r="C117" s="352" t="s">
        <v>139</v>
      </c>
      <c r="D117" s="353" t="s">
        <v>126</v>
      </c>
      <c r="E117" s="346" t="str">
        <f>IF(参加登録申請者記入シート!H142&lt;&gt;"",参加登録申請者記入シート!H142,"-")</f>
        <v>-</v>
      </c>
      <c r="F117" s="259" t="s">
        <v>10</v>
      </c>
      <c r="O117" s="259" t="str">
        <f>IF(J117=0,"",COUNTIF(電源等情報登録項目!$K$6:$L$60,J117))</f>
        <v/>
      </c>
    </row>
    <row r="118" spans="1:15" x14ac:dyDescent="0.2">
      <c r="A118" s="343"/>
      <c r="B118" s="452"/>
      <c r="C118" s="354"/>
      <c r="D118" s="355" t="s">
        <v>140</v>
      </c>
      <c r="E118" s="356" t="str">
        <f>IF(参加登録申請者記入シート!H143&lt;&gt;"",参加登録申請者記入シート!H143,"-")</f>
        <v>-</v>
      </c>
      <c r="F118" s="259" t="s">
        <v>10</v>
      </c>
      <c r="O118" s="259" t="str">
        <f>IF(J118=0,"",COUNTIF(電源等情報登録項目!$K$6:$L$60,J118))</f>
        <v/>
      </c>
    </row>
    <row r="119" spans="1:15" ht="13.8" thickBot="1" x14ac:dyDescent="0.25">
      <c r="A119" s="343"/>
      <c r="B119" s="452"/>
      <c r="C119" s="357"/>
      <c r="D119" s="358" t="s">
        <v>186</v>
      </c>
      <c r="E119" s="351" t="str">
        <f>IF(参加登録申請者記入シート!H144&lt;&gt;"",参加登録申請者記入シート!H144,"-")</f>
        <v>-</v>
      </c>
      <c r="F119" s="259" t="s">
        <v>10</v>
      </c>
      <c r="O119" s="259" t="str">
        <f>IF(J119=0,"",COUNTIF(電源等情報登録項目!$K$6:$L$60,J119))</f>
        <v/>
      </c>
    </row>
    <row r="120" spans="1:15" x14ac:dyDescent="0.2">
      <c r="A120" s="343"/>
      <c r="B120" s="452"/>
      <c r="C120" s="354" t="s">
        <v>142</v>
      </c>
      <c r="D120" s="359" t="s">
        <v>126</v>
      </c>
      <c r="E120" s="346" t="str">
        <f>IF(参加登録申請者記入シート!H145&lt;&gt;"",参加登録申請者記入シート!H145,"-")</f>
        <v>-</v>
      </c>
      <c r="F120" s="259" t="s">
        <v>10</v>
      </c>
      <c r="O120" s="259" t="str">
        <f>IF(J120=0,"",COUNTIF(電源等情報登録項目!$K$6:$L$60,J120))</f>
        <v/>
      </c>
    </row>
    <row r="121" spans="1:15" ht="13.8" thickBot="1" x14ac:dyDescent="0.25">
      <c r="A121" s="343"/>
      <c r="B121" s="452"/>
      <c r="C121" s="354"/>
      <c r="D121" s="358" t="s">
        <v>140</v>
      </c>
      <c r="E121" s="356" t="str">
        <f>IF(参加登録申請者記入シート!H146&lt;&gt;"",参加登録申請者記入シート!H146,"-")</f>
        <v>-</v>
      </c>
      <c r="F121" s="259" t="s">
        <v>10</v>
      </c>
      <c r="O121" s="259" t="str">
        <f>IF(J121=0,"",COUNTIF(電源等情報登録項目!$K$6:$L$60,J121))</f>
        <v/>
      </c>
    </row>
    <row r="122" spans="1:15" ht="13.8" thickBot="1" x14ac:dyDescent="0.25">
      <c r="A122" s="343"/>
      <c r="B122" s="452"/>
      <c r="C122" s="357"/>
      <c r="D122" s="358" t="s">
        <v>186</v>
      </c>
      <c r="E122" s="351" t="str">
        <f>IF(参加登録申請者記入シート!H147&lt;&gt;"",参加登録申請者記入シート!H147,"-")</f>
        <v>-</v>
      </c>
      <c r="F122" s="259" t="s">
        <v>10</v>
      </c>
      <c r="O122" s="259" t="str">
        <f>IF(J122=0,"",COUNTIF(電源等情報登録項目!$K$6:$L$60,J122))</f>
        <v/>
      </c>
    </row>
    <row r="123" spans="1:15" x14ac:dyDescent="0.2">
      <c r="A123" s="343"/>
      <c r="B123" s="452"/>
      <c r="C123" s="354" t="s">
        <v>143</v>
      </c>
      <c r="D123" s="359" t="s">
        <v>126</v>
      </c>
      <c r="E123" s="346" t="str">
        <f>IF(参加登録申請者記入シート!H148&lt;&gt;"",参加登録申請者記入シート!H148,"-")</f>
        <v>-</v>
      </c>
      <c r="F123" s="259" t="s">
        <v>10</v>
      </c>
      <c r="O123" s="259" t="str">
        <f>IF(J123=0,"",COUNTIF(電源等情報登録項目!$K$6:$L$60,J123))</f>
        <v/>
      </c>
    </row>
    <row r="124" spans="1:15" x14ac:dyDescent="0.2">
      <c r="A124" s="343"/>
      <c r="B124" s="452"/>
      <c r="C124" s="354"/>
      <c r="D124" s="355" t="s">
        <v>140</v>
      </c>
      <c r="E124" s="356" t="str">
        <f>IF(参加登録申請者記入シート!H149&lt;&gt;"",参加登録申請者記入シート!H149,"-")</f>
        <v>-</v>
      </c>
      <c r="F124" s="259" t="s">
        <v>10</v>
      </c>
      <c r="O124" s="259" t="str">
        <f>IF(J124=0,"",COUNTIF(電源等情報登録項目!$K$6:$L$60,J124))</f>
        <v/>
      </c>
    </row>
    <row r="125" spans="1:15" ht="13.8" thickBot="1" x14ac:dyDescent="0.25">
      <c r="A125" s="343"/>
      <c r="B125" s="452"/>
      <c r="C125" s="357"/>
      <c r="D125" s="358" t="s">
        <v>186</v>
      </c>
      <c r="E125" s="351" t="str">
        <f>IF(参加登録申請者記入シート!H150&lt;&gt;"",参加登録申請者記入シート!H150,"-")</f>
        <v>-</v>
      </c>
      <c r="F125" s="259" t="s">
        <v>10</v>
      </c>
      <c r="O125" s="259" t="str">
        <f>IF(J125=0,"",COUNTIF(電源等情報登録項目!$K$6:$L$60,J125))</f>
        <v/>
      </c>
    </row>
    <row r="126" spans="1:15" x14ac:dyDescent="0.2">
      <c r="A126" s="343"/>
      <c r="B126" s="452"/>
      <c r="C126" s="354" t="s">
        <v>144</v>
      </c>
      <c r="D126" s="359" t="s">
        <v>126</v>
      </c>
      <c r="E126" s="346" t="str">
        <f>IF(参加登録申請者記入シート!H151&lt;&gt;"",参加登録申請者記入シート!H151,"-")</f>
        <v>-</v>
      </c>
      <c r="F126" s="259" t="s">
        <v>10</v>
      </c>
      <c r="O126" s="259" t="str">
        <f>IF(J126=0,"",COUNTIF(電源等情報登録項目!$K$6:$L$60,J126))</f>
        <v/>
      </c>
    </row>
    <row r="127" spans="1:15" x14ac:dyDescent="0.2">
      <c r="A127" s="343"/>
      <c r="B127" s="452"/>
      <c r="C127" s="354"/>
      <c r="D127" s="355" t="s">
        <v>140</v>
      </c>
      <c r="E127" s="356" t="str">
        <f>IF(参加登録申請者記入シート!H152&lt;&gt;"",参加登録申請者記入シート!H152,"-")</f>
        <v>-</v>
      </c>
      <c r="F127" s="259" t="s">
        <v>10</v>
      </c>
      <c r="O127" s="259" t="str">
        <f>IF(J127=0,"",COUNTIF(電源等情報登録項目!$K$6:$L$60,J127))</f>
        <v/>
      </c>
    </row>
    <row r="128" spans="1:15" ht="13.8" thickBot="1" x14ac:dyDescent="0.25">
      <c r="A128" s="343"/>
      <c r="B128" s="452"/>
      <c r="C128" s="357"/>
      <c r="D128" s="358" t="s">
        <v>186</v>
      </c>
      <c r="E128" s="351" t="str">
        <f>IF(参加登録申請者記入シート!H153&lt;&gt;"",参加登録申請者記入シート!H153,"-")</f>
        <v>-</v>
      </c>
      <c r="F128" s="259" t="s">
        <v>10</v>
      </c>
      <c r="O128" s="259" t="str">
        <f>IF(J128=0,"",COUNTIF(電源等情報登録項目!$K$6:$L$60,J128))</f>
        <v/>
      </c>
    </row>
    <row r="129" spans="1:15" x14ac:dyDescent="0.2">
      <c r="A129" s="343"/>
      <c r="B129" s="452"/>
      <c r="C129" s="354" t="s">
        <v>145</v>
      </c>
      <c r="D129" s="359" t="s">
        <v>126</v>
      </c>
      <c r="E129" s="346" t="str">
        <f>IF(参加登録申請者記入シート!H154&lt;&gt;"",参加登録申請者記入シート!H154,"-")</f>
        <v>-</v>
      </c>
      <c r="F129" s="259" t="s">
        <v>10</v>
      </c>
      <c r="O129" s="259" t="str">
        <f>IF(J129=0,"",COUNTIF(電源等情報登録項目!$K$6:$L$60,J129))</f>
        <v/>
      </c>
    </row>
    <row r="130" spans="1:15" x14ac:dyDescent="0.2">
      <c r="A130" s="343"/>
      <c r="B130" s="452"/>
      <c r="C130" s="354"/>
      <c r="D130" s="355" t="s">
        <v>140</v>
      </c>
      <c r="E130" s="356" t="str">
        <f>IF(参加登録申請者記入シート!H155&lt;&gt;"",参加登録申請者記入シート!H155,"-")</f>
        <v>-</v>
      </c>
      <c r="F130" s="259" t="s">
        <v>10</v>
      </c>
      <c r="O130" s="259" t="str">
        <f>IF(J130=0,"",COUNTIF(電源等情報登録項目!$K$6:$L$60,J130))</f>
        <v/>
      </c>
    </row>
    <row r="131" spans="1:15" ht="13.8" thickBot="1" x14ac:dyDescent="0.25">
      <c r="A131" s="343"/>
      <c r="B131" s="455"/>
      <c r="C131" s="357"/>
      <c r="D131" s="358" t="s">
        <v>186</v>
      </c>
      <c r="E131" s="351" t="str">
        <f>IF(参加登録申請者記入シート!H156&lt;&gt;"",参加登録申請者記入シート!H156,"-")</f>
        <v>-</v>
      </c>
      <c r="F131" s="259" t="s">
        <v>10</v>
      </c>
      <c r="O131" s="259" t="str">
        <f>IF(J131=0,"",COUNTIF(電源等情報登録項目!$K$6:$L$60,J131))</f>
        <v/>
      </c>
    </row>
    <row r="132" spans="1:15" x14ac:dyDescent="0.2">
      <c r="A132" s="343"/>
      <c r="B132" s="444" t="s">
        <v>146</v>
      </c>
      <c r="C132" s="326" t="s">
        <v>147</v>
      </c>
      <c r="D132" s="330"/>
      <c r="E132" s="360" t="str">
        <f>IF(参加登録申請者記入シート!H157&lt;&gt;"",参加登録申請者記入シート!H157,"-")</f>
        <v>-</v>
      </c>
      <c r="F132" s="259" t="s">
        <v>10</v>
      </c>
      <c r="O132" s="259" t="str">
        <f>IF(J132=0,"",COUNTIF(電源等情報登録項目!$K$6:$L$60,J132))</f>
        <v/>
      </c>
    </row>
    <row r="133" spans="1:15" x14ac:dyDescent="0.2">
      <c r="A133" s="343"/>
      <c r="B133" s="444"/>
      <c r="C133" s="326" t="s">
        <v>148</v>
      </c>
      <c r="D133" s="330"/>
      <c r="E133" s="360" t="str">
        <f>IF(参加登録申請者記入シート!H158&lt;&gt;"",参加登録申請者記入シート!H158,"-")</f>
        <v>-</v>
      </c>
      <c r="F133" s="259" t="s">
        <v>10</v>
      </c>
      <c r="O133" s="259" t="str">
        <f>IF(J133=0,"",COUNTIF(電源等情報登録項目!$K$6:$L$60,J133))</f>
        <v/>
      </c>
    </row>
    <row r="134" spans="1:15" ht="13.8" thickBot="1" x14ac:dyDescent="0.25">
      <c r="A134" s="343"/>
      <c r="B134" s="445"/>
      <c r="C134" s="327" t="s">
        <v>149</v>
      </c>
      <c r="D134" s="328"/>
      <c r="E134" s="361" t="str">
        <f>IF(参加登録申請者記入シート!H159&lt;&gt;"",参加登録申請者記入シート!H159,"-")</f>
        <v>-</v>
      </c>
      <c r="F134" s="259" t="s">
        <v>10</v>
      </c>
      <c r="O134" s="259" t="str">
        <f>IF(J134=0,"",COUNTIF(電源等情報登録項目!$K$6:$L$60,J134))</f>
        <v/>
      </c>
    </row>
    <row r="135" spans="1:15" x14ac:dyDescent="0.2">
      <c r="A135" s="259" t="s">
        <v>10</v>
      </c>
      <c r="B135" s="259" t="s">
        <v>10</v>
      </c>
      <c r="C135" s="259" t="s">
        <v>10</v>
      </c>
      <c r="D135" s="259" t="s">
        <v>10</v>
      </c>
      <c r="E135" s="259" t="s">
        <v>10</v>
      </c>
    </row>
  </sheetData>
  <sheetProtection algorithmName="SHA-512" hashValue="COhH8FWaAoL5dsXoUUFKHzN5Li7LQpi+SKg0zqS78FvLuekFhgvKEBQPoKQ+JPnOZ85VrXgeOag2HH6eBjzhuQ==" saltValue="Jniyx+jQDCsfm+0ovZxOTA==" spinCount="100000" sheet="1" formatColumns="0" formatRows="0" selectLockedCells="1"/>
  <mergeCells count="13">
    <mergeCell ref="B132:B134"/>
    <mergeCell ref="A94:E94"/>
    <mergeCell ref="A97:A112"/>
    <mergeCell ref="B98:B112"/>
    <mergeCell ref="A113:A116"/>
    <mergeCell ref="B114:B116"/>
    <mergeCell ref="B117:B131"/>
    <mergeCell ref="A67:C67"/>
    <mergeCell ref="A9:E9"/>
    <mergeCell ref="A63:C63"/>
    <mergeCell ref="A64:C64"/>
    <mergeCell ref="A65:C65"/>
    <mergeCell ref="A66:C66"/>
  </mergeCells>
  <phoneticPr fontId="3"/>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7DA5-520F-40DB-8641-6E2A04B476AA}">
  <dimension ref="A1:L61"/>
  <sheetViews>
    <sheetView showGridLines="0" zoomScale="85" zoomScaleNormal="85" workbookViewId="0">
      <selection sqref="A1:H60"/>
    </sheetView>
  </sheetViews>
  <sheetFormatPr defaultColWidth="7.36328125" defaultRowHeight="13.2" x14ac:dyDescent="0.2"/>
  <cols>
    <col min="1" max="1" width="8.6328125" style="259" customWidth="1"/>
    <col min="2" max="2" width="6.08984375" style="362" customWidth="1"/>
    <col min="3" max="3" width="25.26953125" style="362" customWidth="1"/>
    <col min="4" max="4" width="16.81640625" style="362" customWidth="1"/>
    <col min="5" max="5" width="6.453125" style="363" bestFit="1" customWidth="1"/>
    <col min="6" max="6" width="47.54296875" style="362" bestFit="1" customWidth="1"/>
    <col min="7" max="7" width="13.7265625" style="364" bestFit="1" customWidth="1"/>
    <col min="8" max="8" width="33" style="364" customWidth="1"/>
    <col min="9" max="9" width="2.1796875" style="362" customWidth="1"/>
    <col min="10" max="16384" width="7.36328125" style="259"/>
  </cols>
  <sheetData>
    <row r="1" spans="1:12" ht="28.2" customHeight="1" thickBot="1" x14ac:dyDescent="0.25">
      <c r="G1" s="364" t="s">
        <v>187</v>
      </c>
      <c r="H1" s="364" t="s">
        <v>188</v>
      </c>
    </row>
    <row r="2" spans="1:12" s="371" customFormat="1" x14ac:dyDescent="0.2">
      <c r="A2" s="372" t="s">
        <v>343</v>
      </c>
      <c r="B2" s="365"/>
      <c r="C2" s="366"/>
      <c r="D2" s="366"/>
      <c r="E2" s="367"/>
      <c r="F2" s="368"/>
      <c r="G2" s="369" t="s">
        <v>189</v>
      </c>
      <c r="H2" s="370"/>
      <c r="I2" s="366"/>
    </row>
    <row r="3" spans="1:12" s="371" customFormat="1" ht="40.35" customHeight="1" thickBot="1" x14ac:dyDescent="0.25">
      <c r="A3" s="372"/>
      <c r="B3" s="365"/>
      <c r="C3" s="366"/>
      <c r="D3" s="366"/>
      <c r="E3" s="367"/>
      <c r="F3" s="368"/>
      <c r="G3" s="373" t="str">
        <f>IF(COUNTIF(電源等情報登録項目!G6:G60,"不合格")&gt;0,"不合格",IF(COUNTIF(電源等情報登録項目!G6:G60,"仮合格")&gt;0,"条件付き合格",IF(COUNTIF(電源等情報登録項目!G6:G60,"合格")&gt;0,"合格","")))</f>
        <v/>
      </c>
      <c r="H3" s="370"/>
      <c r="I3" s="366"/>
    </row>
    <row r="4" spans="1:12" s="366" customFormat="1" ht="27" customHeight="1" x14ac:dyDescent="0.3">
      <c r="A4" s="458" t="s">
        <v>190</v>
      </c>
      <c r="B4" s="458" t="s">
        <v>5</v>
      </c>
      <c r="C4" s="460" t="s">
        <v>191</v>
      </c>
      <c r="D4" s="461"/>
      <c r="E4" s="458" t="s">
        <v>7</v>
      </c>
      <c r="F4" s="464" t="s">
        <v>192</v>
      </c>
      <c r="G4" s="466" t="s">
        <v>193</v>
      </c>
      <c r="H4" s="456" t="s">
        <v>194</v>
      </c>
      <c r="I4" s="366" t="s">
        <v>153</v>
      </c>
    </row>
    <row r="5" spans="1:12" s="366" customFormat="1" ht="18.600000000000001" customHeight="1" thickBot="1" x14ac:dyDescent="0.35">
      <c r="A5" s="459"/>
      <c r="B5" s="459"/>
      <c r="C5" s="462"/>
      <c r="D5" s="463"/>
      <c r="E5" s="459"/>
      <c r="F5" s="465"/>
      <c r="G5" s="467"/>
      <c r="H5" s="457"/>
      <c r="I5" s="366" t="s">
        <v>153</v>
      </c>
    </row>
    <row r="6" spans="1:12" s="366" customFormat="1" x14ac:dyDescent="0.2">
      <c r="A6" s="374" t="s">
        <v>52</v>
      </c>
      <c r="B6" s="375">
        <f t="shared" ref="B6:B60" si="0">ROW()-5</f>
        <v>1</v>
      </c>
      <c r="C6" s="376" t="s">
        <v>195</v>
      </c>
      <c r="D6" s="377"/>
      <c r="E6" s="378" t="s">
        <v>13</v>
      </c>
      <c r="F6" s="379" t="s">
        <v>196</v>
      </c>
      <c r="G6" s="380"/>
      <c r="H6" s="381"/>
      <c r="I6" s="366" t="s">
        <v>153</v>
      </c>
    </row>
    <row r="7" spans="1:12" s="371" customFormat="1" x14ac:dyDescent="0.2">
      <c r="A7" s="374"/>
      <c r="B7" s="375">
        <f t="shared" si="0"/>
        <v>2</v>
      </c>
      <c r="C7" s="382" t="s">
        <v>53</v>
      </c>
      <c r="D7" s="383"/>
      <c r="E7" s="384" t="s">
        <v>13</v>
      </c>
      <c r="F7" s="385" t="s">
        <v>207</v>
      </c>
      <c r="G7" s="380"/>
      <c r="H7" s="386"/>
      <c r="I7" s="366" t="s">
        <v>153</v>
      </c>
      <c r="K7" s="366"/>
      <c r="L7" s="366"/>
    </row>
    <row r="8" spans="1:12" x14ac:dyDescent="0.2">
      <c r="A8" s="317"/>
      <c r="B8" s="375">
        <f t="shared" si="0"/>
        <v>3</v>
      </c>
      <c r="C8" s="387" t="s">
        <v>54</v>
      </c>
      <c r="D8" s="388"/>
      <c r="E8" s="389" t="s">
        <v>55</v>
      </c>
      <c r="F8" s="385" t="str">
        <f>IF(参加登録申請者記入シート!H58&lt;&gt;"",参加登録申請者記入シート!H58,"")</f>
        <v/>
      </c>
      <c r="G8" s="380"/>
      <c r="H8" s="390"/>
      <c r="I8" s="366" t="s">
        <v>153</v>
      </c>
      <c r="K8" s="366"/>
      <c r="L8" s="366"/>
    </row>
    <row r="9" spans="1:12" x14ac:dyDescent="0.2">
      <c r="A9" s="317"/>
      <c r="B9" s="375">
        <f t="shared" si="0"/>
        <v>4</v>
      </c>
      <c r="C9" s="391" t="s">
        <v>197</v>
      </c>
      <c r="D9" s="388"/>
      <c r="E9" s="389" t="s">
        <v>13</v>
      </c>
      <c r="F9" s="385" t="str">
        <f>IF(参加登録申請者記入シート!H10="単一事業者による参加登録",IF(参加登録申請者記入シート!H12&lt;&gt;"",参加登録申請者記入シート!H12,""),IF(参加登録申請者記入シート!H21&lt;&gt;"",参加登録申請者記入シート!H21,""))</f>
        <v/>
      </c>
      <c r="G9" s="380"/>
      <c r="H9" s="390"/>
      <c r="I9" s="366" t="s">
        <v>153</v>
      </c>
      <c r="K9" s="366"/>
      <c r="L9" s="366"/>
    </row>
    <row r="10" spans="1:12" x14ac:dyDescent="0.2">
      <c r="A10" s="317"/>
      <c r="B10" s="375">
        <f t="shared" si="0"/>
        <v>5</v>
      </c>
      <c r="C10" s="391" t="s">
        <v>15</v>
      </c>
      <c r="D10" s="388"/>
      <c r="E10" s="389" t="s">
        <v>13</v>
      </c>
      <c r="F10" s="385" t="str">
        <f>IF(参加登録申請者記入シート!H10="単一事業者による参加登録",IF(参加登録申請者記入シート!H11&lt;&gt;"",参加登録申請者記入シート!H11,""),IF(参加登録申請者記入シート!H20&lt;&gt;"",参加登録申請者記入シート!H20,""))</f>
        <v/>
      </c>
      <c r="G10" s="380"/>
      <c r="H10" s="390"/>
      <c r="I10" s="366" t="s">
        <v>153</v>
      </c>
      <c r="K10" s="366"/>
      <c r="L10" s="366"/>
    </row>
    <row r="11" spans="1:12" x14ac:dyDescent="0.2">
      <c r="A11" s="317"/>
      <c r="B11" s="375">
        <f t="shared" si="0"/>
        <v>6</v>
      </c>
      <c r="C11" s="391" t="s">
        <v>56</v>
      </c>
      <c r="D11" s="388"/>
      <c r="E11" s="389" t="s">
        <v>13</v>
      </c>
      <c r="F11" s="385" t="str">
        <f>IF(参加登録申請者記入シート!H59&lt;&gt;"",参加登録申請者記入シート!H59,"")</f>
        <v/>
      </c>
      <c r="G11" s="380"/>
      <c r="H11" s="390"/>
      <c r="I11" s="366" t="s">
        <v>153</v>
      </c>
      <c r="K11" s="366"/>
      <c r="L11" s="366"/>
    </row>
    <row r="12" spans="1:12" x14ac:dyDescent="0.2">
      <c r="A12" s="317"/>
      <c r="B12" s="375">
        <f t="shared" si="0"/>
        <v>7</v>
      </c>
      <c r="C12" s="391" t="s">
        <v>57</v>
      </c>
      <c r="D12" s="388"/>
      <c r="E12" s="389" t="s">
        <v>13</v>
      </c>
      <c r="F12" s="392" t="str">
        <f>IF(参加登録申請者記入シート!H60&lt;&gt;"",参加登録申請者記入シート!H60,"")</f>
        <v/>
      </c>
      <c r="G12" s="380"/>
      <c r="H12" s="390"/>
      <c r="I12" s="366" t="s">
        <v>153</v>
      </c>
      <c r="K12" s="366"/>
      <c r="L12" s="366"/>
    </row>
    <row r="13" spans="1:12" x14ac:dyDescent="0.2">
      <c r="A13" s="317"/>
      <c r="B13" s="375">
        <f t="shared" si="0"/>
        <v>8</v>
      </c>
      <c r="C13" s="391" t="s">
        <v>65</v>
      </c>
      <c r="D13" s="388"/>
      <c r="E13" s="389" t="s">
        <v>13</v>
      </c>
      <c r="F13" s="385" t="str">
        <f>IF(参加登録申請者記入シート!H69&lt;&gt;"",参加登録申請者記入シート!H69,"")</f>
        <v/>
      </c>
      <c r="G13" s="380"/>
      <c r="H13" s="390"/>
      <c r="I13" s="366" t="s">
        <v>153</v>
      </c>
      <c r="K13" s="366"/>
      <c r="L13" s="366"/>
    </row>
    <row r="14" spans="1:12" x14ac:dyDescent="0.2">
      <c r="A14" s="317"/>
      <c r="B14" s="375">
        <f t="shared" si="0"/>
        <v>9</v>
      </c>
      <c r="C14" s="391" t="s">
        <v>66</v>
      </c>
      <c r="D14" s="388"/>
      <c r="E14" s="389" t="s">
        <v>13</v>
      </c>
      <c r="F14" s="385" t="str">
        <f>IF(参加登録申請者記入シート!H70&lt;&gt;"",参加登録申請者記入シート!H70,"")</f>
        <v/>
      </c>
      <c r="G14" s="380"/>
      <c r="H14" s="390"/>
      <c r="I14" s="366" t="s">
        <v>153</v>
      </c>
      <c r="K14" s="366"/>
      <c r="L14" s="366"/>
    </row>
    <row r="15" spans="1:12" ht="13.8" thickBot="1" x14ac:dyDescent="0.25">
      <c r="A15" s="319"/>
      <c r="B15" s="375">
        <f t="shared" si="0"/>
        <v>10</v>
      </c>
      <c r="C15" s="393" t="s">
        <v>67</v>
      </c>
      <c r="D15" s="394"/>
      <c r="E15" s="395" t="s">
        <v>13</v>
      </c>
      <c r="F15" s="396" t="str">
        <f>IF(参加登録申請者記入シート!H71&lt;&gt;"",参加登録申請者記入シート!H71,"")</f>
        <v/>
      </c>
      <c r="G15" s="397"/>
      <c r="H15" s="398"/>
      <c r="I15" s="366" t="s">
        <v>153</v>
      </c>
      <c r="K15" s="366"/>
      <c r="L15" s="366"/>
    </row>
    <row r="16" spans="1:12" x14ac:dyDescent="0.2">
      <c r="A16" s="399" t="s">
        <v>68</v>
      </c>
      <c r="B16" s="375">
        <f t="shared" si="0"/>
        <v>11</v>
      </c>
      <c r="C16" s="400" t="s">
        <v>69</v>
      </c>
      <c r="D16" s="401"/>
      <c r="E16" s="375" t="s">
        <v>30</v>
      </c>
      <c r="F16" s="402" t="str">
        <f>IF(参加登録申請者記入シート!H72&lt;&gt;"",参加登録申請者記入シート!H72,"")</f>
        <v/>
      </c>
      <c r="G16" s="380"/>
      <c r="H16" s="403"/>
      <c r="I16" s="366" t="s">
        <v>153</v>
      </c>
      <c r="K16" s="366"/>
      <c r="L16" s="366"/>
    </row>
    <row r="17" spans="1:12" x14ac:dyDescent="0.2">
      <c r="A17" s="404"/>
      <c r="B17" s="375">
        <f t="shared" si="0"/>
        <v>12</v>
      </c>
      <c r="C17" s="405" t="s">
        <v>71</v>
      </c>
      <c r="D17" s="406"/>
      <c r="E17" s="375" t="s">
        <v>30</v>
      </c>
      <c r="F17" s="402" t="str">
        <f>IF(参加登録申請者記入シート!H73&lt;&gt;"",参加登録申請者記入シート!H73,"")</f>
        <v/>
      </c>
      <c r="G17" s="380"/>
      <c r="H17" s="403"/>
      <c r="I17" s="366" t="s">
        <v>153</v>
      </c>
      <c r="K17" s="366"/>
      <c r="L17" s="366"/>
    </row>
    <row r="18" spans="1:12" x14ac:dyDescent="0.2">
      <c r="A18" s="404"/>
      <c r="B18" s="375">
        <f t="shared" si="0"/>
        <v>13</v>
      </c>
      <c r="C18" s="407" t="s">
        <v>337</v>
      </c>
      <c r="D18" s="406"/>
      <c r="E18" s="375" t="s">
        <v>30</v>
      </c>
      <c r="F18" s="402" t="str">
        <f>IF(参加登録申請者記入シート!H74&lt;&gt;"",参加登録申請者記入シート!H74,"")</f>
        <v/>
      </c>
      <c r="G18" s="380"/>
      <c r="H18" s="390"/>
      <c r="I18" s="366" t="s">
        <v>153</v>
      </c>
      <c r="K18" s="366"/>
      <c r="L18" s="366"/>
    </row>
    <row r="19" spans="1:12" x14ac:dyDescent="0.2">
      <c r="A19" s="404"/>
      <c r="B19" s="375">
        <f t="shared" si="0"/>
        <v>14</v>
      </c>
      <c r="C19" s="405" t="s">
        <v>73</v>
      </c>
      <c r="D19" s="406"/>
      <c r="E19" s="375" t="s">
        <v>30</v>
      </c>
      <c r="F19" s="402" t="str">
        <f>IF(参加登録申請者記入シート!H75&lt;&gt;"",参加登録申請者記入シート!H75,"")</f>
        <v/>
      </c>
      <c r="G19" s="380"/>
      <c r="H19" s="390"/>
      <c r="I19" s="366" t="s">
        <v>153</v>
      </c>
      <c r="K19" s="366"/>
      <c r="L19" s="366"/>
    </row>
    <row r="20" spans="1:12" x14ac:dyDescent="0.2">
      <c r="A20" s="404"/>
      <c r="B20" s="375">
        <f t="shared" si="0"/>
        <v>15</v>
      </c>
      <c r="C20" s="405" t="s">
        <v>74</v>
      </c>
      <c r="D20" s="406"/>
      <c r="E20" s="375" t="s">
        <v>30</v>
      </c>
      <c r="F20" s="402" t="str">
        <f>IF(参加登録申請者記入シート!H76&lt;&gt;"",参加登録申請者記入シート!H76,"")</f>
        <v/>
      </c>
      <c r="G20" s="380"/>
      <c r="H20" s="390"/>
      <c r="I20" s="366" t="s">
        <v>153</v>
      </c>
      <c r="K20" s="366"/>
      <c r="L20" s="366"/>
    </row>
    <row r="21" spans="1:12" x14ac:dyDescent="0.2">
      <c r="A21" s="404"/>
      <c r="B21" s="375">
        <f t="shared" si="0"/>
        <v>16</v>
      </c>
      <c r="C21" s="405" t="s">
        <v>79</v>
      </c>
      <c r="D21" s="406"/>
      <c r="E21" s="389" t="s">
        <v>198</v>
      </c>
      <c r="F21" s="91" t="str">
        <f>IF(参加登録申請者記入シート!H79&lt;&gt;"",参加登録申請者記入シート!H79,"")</f>
        <v/>
      </c>
      <c r="G21" s="380"/>
      <c r="H21" s="390"/>
      <c r="I21" s="366" t="s">
        <v>153</v>
      </c>
      <c r="K21" s="366"/>
      <c r="L21" s="366"/>
    </row>
    <row r="22" spans="1:12" x14ac:dyDescent="0.2">
      <c r="A22" s="404"/>
      <c r="B22" s="375">
        <f t="shared" si="0"/>
        <v>17</v>
      </c>
      <c r="C22" s="405" t="s">
        <v>344</v>
      </c>
      <c r="D22" s="406"/>
      <c r="E22" s="389" t="s">
        <v>198</v>
      </c>
      <c r="F22" s="91" t="str">
        <f>IF(参加登録申請者記入シート!H77&lt;&gt;"",参加登録申請者記入シート!H77,"")</f>
        <v/>
      </c>
      <c r="G22" s="380"/>
      <c r="H22" s="390"/>
      <c r="I22" s="366"/>
      <c r="K22" s="366"/>
      <c r="L22" s="366"/>
    </row>
    <row r="23" spans="1:12" x14ac:dyDescent="0.2">
      <c r="A23" s="404"/>
      <c r="B23" s="375">
        <f t="shared" si="0"/>
        <v>18</v>
      </c>
      <c r="C23" s="405" t="s">
        <v>345</v>
      </c>
      <c r="D23" s="406"/>
      <c r="E23" s="389" t="s">
        <v>198</v>
      </c>
      <c r="F23" s="91" t="str">
        <f>IF(参加登録申請者記入シート!H78&lt;&gt;"",参加登録申請者記入シート!H78,"")</f>
        <v/>
      </c>
      <c r="G23" s="380"/>
      <c r="H23" s="390"/>
      <c r="I23" s="366"/>
      <c r="K23" s="366"/>
      <c r="L23" s="366"/>
    </row>
    <row r="24" spans="1:12" x14ac:dyDescent="0.2">
      <c r="A24" s="404"/>
      <c r="B24" s="375">
        <f t="shared" si="0"/>
        <v>19</v>
      </c>
      <c r="C24" s="405" t="s">
        <v>80</v>
      </c>
      <c r="D24" s="406"/>
      <c r="E24" s="389" t="s">
        <v>198</v>
      </c>
      <c r="F24" s="91" t="str">
        <f>IF(参加登録申請者記入シート!H80&lt;&gt;"",参加登録申請者記入シート!H80,"")</f>
        <v/>
      </c>
      <c r="G24" s="380"/>
      <c r="H24" s="390"/>
      <c r="I24" s="366" t="s">
        <v>153</v>
      </c>
      <c r="K24" s="366"/>
      <c r="L24" s="366"/>
    </row>
    <row r="25" spans="1:12" x14ac:dyDescent="0.2">
      <c r="A25" s="404"/>
      <c r="B25" s="375">
        <f t="shared" si="0"/>
        <v>20</v>
      </c>
      <c r="C25" s="405" t="s">
        <v>81</v>
      </c>
      <c r="D25" s="406"/>
      <c r="E25" s="389" t="s">
        <v>198</v>
      </c>
      <c r="F25" s="91" t="str">
        <f>IF(参加登録申請者記入シート!H81&lt;&gt;"",参加登録申請者記入シート!H81,"")</f>
        <v/>
      </c>
      <c r="G25" s="380"/>
      <c r="H25" s="390"/>
      <c r="I25" s="366" t="s">
        <v>153</v>
      </c>
      <c r="K25" s="366"/>
      <c r="L25" s="366"/>
    </row>
    <row r="26" spans="1:12" x14ac:dyDescent="0.2">
      <c r="A26" s="404"/>
      <c r="B26" s="375">
        <f t="shared" si="0"/>
        <v>21</v>
      </c>
      <c r="C26" s="405" t="s">
        <v>82</v>
      </c>
      <c r="D26" s="406"/>
      <c r="E26" s="389" t="s">
        <v>198</v>
      </c>
      <c r="F26" s="91" t="str">
        <f>IF(参加登録申請者記入シート!H82&lt;&gt;"",参加登録申請者記入シート!H82,"")</f>
        <v/>
      </c>
      <c r="G26" s="380"/>
      <c r="H26" s="390"/>
      <c r="I26" s="366" t="s">
        <v>153</v>
      </c>
      <c r="K26" s="366"/>
      <c r="L26" s="366"/>
    </row>
    <row r="27" spans="1:12" x14ac:dyDescent="0.2">
      <c r="A27" s="404"/>
      <c r="B27" s="375">
        <f t="shared" si="0"/>
        <v>22</v>
      </c>
      <c r="C27" s="405" t="s">
        <v>83</v>
      </c>
      <c r="D27" s="406"/>
      <c r="E27" s="375" t="s">
        <v>198</v>
      </c>
      <c r="F27" s="91" t="str">
        <f>IF(参加登録申請者記入シート!H83&lt;&gt;"",参加登録申請者記入シート!H83,"")</f>
        <v/>
      </c>
      <c r="G27" s="380"/>
      <c r="H27" s="403"/>
      <c r="I27" s="366" t="s">
        <v>153</v>
      </c>
      <c r="K27" s="366"/>
      <c r="L27" s="366"/>
    </row>
    <row r="28" spans="1:12" x14ac:dyDescent="0.2">
      <c r="A28" s="404"/>
      <c r="B28" s="375">
        <f t="shared" si="0"/>
        <v>23</v>
      </c>
      <c r="C28" s="405" t="s">
        <v>84</v>
      </c>
      <c r="D28" s="406"/>
      <c r="E28" s="375" t="s">
        <v>198</v>
      </c>
      <c r="F28" s="408" t="str">
        <f>IF(参加登録申請者記入シート!H84&lt;&gt;"",参加登録申請者記入シート!H84,"")</f>
        <v/>
      </c>
      <c r="G28" s="380"/>
      <c r="H28" s="403"/>
      <c r="I28" s="366" t="s">
        <v>153</v>
      </c>
      <c r="K28" s="366"/>
      <c r="L28" s="366"/>
    </row>
    <row r="29" spans="1:12" x14ac:dyDescent="0.2">
      <c r="A29" s="404"/>
      <c r="B29" s="375">
        <f t="shared" si="0"/>
        <v>24</v>
      </c>
      <c r="C29" s="405" t="s">
        <v>346</v>
      </c>
      <c r="D29" s="406"/>
      <c r="E29" s="375" t="s">
        <v>198</v>
      </c>
      <c r="F29" s="408" t="str">
        <f>IF(参加登録申請者記入シート!H85&lt;&gt;"",参加登録申請者記入シート!H85,"")</f>
        <v/>
      </c>
      <c r="G29" s="380"/>
      <c r="H29" s="403"/>
      <c r="I29" s="366"/>
      <c r="K29" s="366"/>
      <c r="L29" s="366"/>
    </row>
    <row r="30" spans="1:12" x14ac:dyDescent="0.2">
      <c r="A30" s="404"/>
      <c r="B30" s="375">
        <f t="shared" si="0"/>
        <v>25</v>
      </c>
      <c r="C30" s="405" t="s">
        <v>199</v>
      </c>
      <c r="D30" s="406"/>
      <c r="E30" s="389" t="s">
        <v>198</v>
      </c>
      <c r="F30" s="425">
        <f>IF(参加登録申請者記入シート!H86&lt;&gt;"",参加登録申請者記入シート!H86,"")</f>
        <v>0</v>
      </c>
      <c r="G30" s="380"/>
      <c r="H30" s="390"/>
      <c r="I30" s="366" t="s">
        <v>153</v>
      </c>
      <c r="K30" s="366"/>
      <c r="L30" s="366"/>
    </row>
    <row r="31" spans="1:12" x14ac:dyDescent="0.2">
      <c r="A31" s="404"/>
      <c r="B31" s="375">
        <f t="shared" si="0"/>
        <v>26</v>
      </c>
      <c r="C31" s="405" t="s">
        <v>88</v>
      </c>
      <c r="D31" s="406"/>
      <c r="E31" s="375" t="s">
        <v>200</v>
      </c>
      <c r="F31" s="409" t="str">
        <f>IF(参加登録申請者記入シート!H87&lt;&gt;"",参加登録申請者記入シート!H87,"")</f>
        <v/>
      </c>
      <c r="G31" s="380"/>
      <c r="H31" s="390"/>
      <c r="I31" s="366" t="s">
        <v>153</v>
      </c>
      <c r="K31" s="366"/>
      <c r="L31" s="366"/>
    </row>
    <row r="32" spans="1:12" x14ac:dyDescent="0.2">
      <c r="A32" s="404"/>
      <c r="B32" s="375">
        <f t="shared" si="0"/>
        <v>27</v>
      </c>
      <c r="C32" s="405" t="s">
        <v>341</v>
      </c>
      <c r="D32" s="406"/>
      <c r="E32" s="375" t="s">
        <v>30</v>
      </c>
      <c r="F32" s="409" t="str">
        <f>IF(参加登録申請者記入シート!H88&lt;&gt;"",参加登録申請者記入シート!H88,"")</f>
        <v/>
      </c>
      <c r="G32" s="380"/>
      <c r="H32" s="390"/>
      <c r="I32" s="366"/>
      <c r="K32" s="366"/>
      <c r="L32" s="366"/>
    </row>
    <row r="33" spans="1:12" x14ac:dyDescent="0.2">
      <c r="A33" s="404"/>
      <c r="B33" s="375">
        <f t="shared" si="0"/>
        <v>28</v>
      </c>
      <c r="C33" s="405" t="s">
        <v>90</v>
      </c>
      <c r="D33" s="406"/>
      <c r="E33" s="375" t="s">
        <v>30</v>
      </c>
      <c r="F33" s="402" t="str">
        <f>IF(参加登録申請者記入シート!H89&lt;&gt;"",参加登録申請者記入シート!H89,"")</f>
        <v/>
      </c>
      <c r="G33" s="380"/>
      <c r="H33" s="390"/>
      <c r="I33" s="366" t="s">
        <v>153</v>
      </c>
      <c r="K33" s="366"/>
      <c r="L33" s="366"/>
    </row>
    <row r="34" spans="1:12" x14ac:dyDescent="0.2">
      <c r="A34" s="404"/>
      <c r="B34" s="375">
        <f t="shared" si="0"/>
        <v>29</v>
      </c>
      <c r="C34" s="405" t="s">
        <v>91</v>
      </c>
      <c r="D34" s="406"/>
      <c r="E34" s="375" t="s">
        <v>200</v>
      </c>
      <c r="F34" s="409" t="str">
        <f>IF(参加登録申請者記入シート!H90&lt;&gt;"",参加登録申請者記入シート!H90,"")</f>
        <v/>
      </c>
      <c r="G34" s="380"/>
      <c r="H34" s="390"/>
      <c r="I34" s="366" t="s">
        <v>153</v>
      </c>
      <c r="K34" s="366"/>
      <c r="L34" s="366"/>
    </row>
    <row r="35" spans="1:12" x14ac:dyDescent="0.2">
      <c r="A35" s="404"/>
      <c r="B35" s="375">
        <f t="shared" si="0"/>
        <v>30</v>
      </c>
      <c r="C35" s="405" t="s">
        <v>201</v>
      </c>
      <c r="D35" s="406"/>
      <c r="E35" s="375" t="s">
        <v>154</v>
      </c>
      <c r="F35" s="402" t="str">
        <f>IF(参加登録申請者記入シート!H91&lt;&gt;"",参加登録申請者記入シート!H91,"")</f>
        <v/>
      </c>
      <c r="G35" s="380"/>
      <c r="H35" s="390"/>
      <c r="I35" s="366" t="s">
        <v>153</v>
      </c>
      <c r="K35" s="366"/>
      <c r="L35" s="366"/>
    </row>
    <row r="36" spans="1:12" x14ac:dyDescent="0.2">
      <c r="A36" s="404"/>
      <c r="B36" s="375">
        <f t="shared" si="0"/>
        <v>31</v>
      </c>
      <c r="C36" s="405" t="s">
        <v>92</v>
      </c>
      <c r="D36" s="406"/>
      <c r="E36" s="389" t="s">
        <v>30</v>
      </c>
      <c r="F36" s="402" t="str">
        <f>IF(参加登録申請者記入シート!H92&lt;&gt;"",参加登録申請者記入シート!H92,"")</f>
        <v/>
      </c>
      <c r="G36" s="380"/>
      <c r="H36" s="390"/>
      <c r="I36" s="366" t="s">
        <v>153</v>
      </c>
      <c r="K36" s="366"/>
      <c r="L36" s="366"/>
    </row>
    <row r="37" spans="1:12" x14ac:dyDescent="0.2">
      <c r="A37" s="404"/>
      <c r="B37" s="375">
        <f t="shared" si="0"/>
        <v>32</v>
      </c>
      <c r="C37" s="405" t="s">
        <v>93</v>
      </c>
      <c r="D37" s="406"/>
      <c r="E37" s="375" t="s">
        <v>30</v>
      </c>
      <c r="F37" s="402" t="str">
        <f>IF(参加登録申請者記入シート!H93&lt;&gt;"",参加登録申請者記入シート!H93,"")</f>
        <v/>
      </c>
      <c r="G37" s="380"/>
      <c r="H37" s="403"/>
      <c r="I37" s="366" t="s">
        <v>153</v>
      </c>
      <c r="K37" s="366"/>
      <c r="L37" s="366"/>
    </row>
    <row r="38" spans="1:12" x14ac:dyDescent="0.2">
      <c r="A38" s="404"/>
      <c r="B38" s="375">
        <f t="shared" si="0"/>
        <v>33</v>
      </c>
      <c r="C38" s="405" t="s">
        <v>94</v>
      </c>
      <c r="D38" s="406"/>
      <c r="E38" s="375" t="s">
        <v>30</v>
      </c>
      <c r="F38" s="402" t="str">
        <f>IF(参加登録申請者記入シート!H94&lt;&gt;"",参加登録申請者記入シート!H94,"")</f>
        <v/>
      </c>
      <c r="G38" s="380"/>
      <c r="H38" s="410"/>
      <c r="I38" s="366" t="s">
        <v>153</v>
      </c>
      <c r="K38" s="366"/>
      <c r="L38" s="366"/>
    </row>
    <row r="39" spans="1:12" x14ac:dyDescent="0.2">
      <c r="A39" s="404"/>
      <c r="B39" s="375">
        <f t="shared" si="0"/>
        <v>34</v>
      </c>
      <c r="C39" s="405" t="s">
        <v>95</v>
      </c>
      <c r="D39" s="406"/>
      <c r="E39" s="375" t="s">
        <v>30</v>
      </c>
      <c r="F39" s="402" t="str">
        <f>IF(参加登録申請者記入シート!H95&lt;&gt;"",参加登録申請者記入シート!H95,"")</f>
        <v/>
      </c>
      <c r="G39" s="380"/>
      <c r="H39" s="410"/>
      <c r="I39" s="366" t="s">
        <v>153</v>
      </c>
      <c r="K39" s="366"/>
      <c r="L39" s="366"/>
    </row>
    <row r="40" spans="1:12" x14ac:dyDescent="0.2">
      <c r="A40" s="404"/>
      <c r="B40" s="375">
        <f t="shared" si="0"/>
        <v>35</v>
      </c>
      <c r="C40" s="405" t="s">
        <v>96</v>
      </c>
      <c r="D40" s="406"/>
      <c r="E40" s="375" t="s">
        <v>30</v>
      </c>
      <c r="F40" s="402" t="str">
        <f>IF(参加登録申請者記入シート!H96&lt;&gt;"",参加登録申請者記入シート!H96,"")</f>
        <v/>
      </c>
      <c r="G40" s="380"/>
      <c r="H40" s="410"/>
      <c r="I40" s="366" t="s">
        <v>153</v>
      </c>
      <c r="K40" s="366"/>
      <c r="L40" s="366"/>
    </row>
    <row r="41" spans="1:12" x14ac:dyDescent="0.2">
      <c r="A41" s="404"/>
      <c r="B41" s="375">
        <f t="shared" si="0"/>
        <v>36</v>
      </c>
      <c r="C41" s="405" t="s">
        <v>97</v>
      </c>
      <c r="D41" s="406"/>
      <c r="E41" s="375" t="s">
        <v>202</v>
      </c>
      <c r="F41" s="411" t="str">
        <f>IF(参加登録申請者記入シート!H97&lt;&gt;"",参加登録申請者記入シート!H97,"")</f>
        <v/>
      </c>
      <c r="G41" s="380"/>
      <c r="H41" s="410"/>
      <c r="I41" s="366" t="s">
        <v>153</v>
      </c>
      <c r="K41" s="366"/>
      <c r="L41" s="366"/>
    </row>
    <row r="42" spans="1:12" x14ac:dyDescent="0.2">
      <c r="A42" s="404"/>
      <c r="B42" s="375">
        <f t="shared" si="0"/>
        <v>37</v>
      </c>
      <c r="C42" s="405" t="s">
        <v>98</v>
      </c>
      <c r="D42" s="406"/>
      <c r="E42" s="375" t="s">
        <v>55</v>
      </c>
      <c r="F42" s="402" t="str">
        <f>IF(参加登録申請者記入シート!H98&lt;&gt;"",参加登録申請者記入シート!H98,"")</f>
        <v/>
      </c>
      <c r="G42" s="380"/>
      <c r="H42" s="410"/>
      <c r="I42" s="366" t="s">
        <v>153</v>
      </c>
      <c r="K42" s="366"/>
      <c r="L42" s="366"/>
    </row>
    <row r="43" spans="1:12" x14ac:dyDescent="0.2">
      <c r="A43" s="404"/>
      <c r="B43" s="375">
        <f t="shared" si="0"/>
        <v>38</v>
      </c>
      <c r="C43" s="405" t="s">
        <v>203</v>
      </c>
      <c r="D43" s="406"/>
      <c r="E43" s="375" t="s">
        <v>30</v>
      </c>
      <c r="F43" s="402" t="str">
        <f>IF(参加登録申請者記入シート!H99&lt;&gt;"",参加登録申請者記入シート!H99,"")</f>
        <v/>
      </c>
      <c r="G43" s="380"/>
      <c r="H43" s="410"/>
      <c r="I43" s="366" t="s">
        <v>153</v>
      </c>
      <c r="K43" s="366"/>
      <c r="L43" s="366"/>
    </row>
    <row r="44" spans="1:12" x14ac:dyDescent="0.2">
      <c r="A44" s="404"/>
      <c r="B44" s="375">
        <f t="shared" si="0"/>
        <v>39</v>
      </c>
      <c r="C44" s="405" t="s">
        <v>347</v>
      </c>
      <c r="D44" s="406"/>
      <c r="E44" s="375" t="s">
        <v>30</v>
      </c>
      <c r="F44" s="402" t="str">
        <f>IF(参加登録申請者記入シート!H100&lt;&gt;"",参加登録申請者記入シート!H100,"")</f>
        <v/>
      </c>
      <c r="G44" s="380"/>
      <c r="H44" s="410"/>
      <c r="I44" s="366" t="s">
        <v>153</v>
      </c>
      <c r="K44" s="366"/>
      <c r="L44" s="366"/>
    </row>
    <row r="45" spans="1:12" ht="39.6" x14ac:dyDescent="0.2">
      <c r="A45" s="404"/>
      <c r="B45" s="375">
        <f t="shared" si="0"/>
        <v>40</v>
      </c>
      <c r="C45" s="412" t="s">
        <v>100</v>
      </c>
      <c r="D45" s="406" t="s">
        <v>101</v>
      </c>
      <c r="E45" s="375" t="s">
        <v>30</v>
      </c>
      <c r="F45" s="402" t="str">
        <f>IF(参加登録申請者記入シート!H101&lt;&gt;"",参加登録申請者記入シート!H101,"")</f>
        <v/>
      </c>
      <c r="G45" s="380"/>
      <c r="H45" s="410"/>
      <c r="I45" s="366" t="s">
        <v>153</v>
      </c>
      <c r="K45" s="366"/>
      <c r="L45" s="366"/>
    </row>
    <row r="46" spans="1:12" x14ac:dyDescent="0.2">
      <c r="A46" s="404"/>
      <c r="B46" s="375">
        <f t="shared" si="0"/>
        <v>41</v>
      </c>
      <c r="C46" s="413"/>
      <c r="D46" s="414" t="s">
        <v>102</v>
      </c>
      <c r="E46" s="375" t="s">
        <v>30</v>
      </c>
      <c r="F46" s="402" t="str">
        <f>IF(参加登録申請者記入シート!H102&lt;&gt;"",参加登録申請者記入シート!H102,"")</f>
        <v/>
      </c>
      <c r="G46" s="380"/>
      <c r="H46" s="410"/>
      <c r="I46" s="366" t="s">
        <v>153</v>
      </c>
      <c r="K46" s="366"/>
      <c r="L46" s="366"/>
    </row>
    <row r="47" spans="1:12" ht="26.4" x14ac:dyDescent="0.2">
      <c r="A47" s="404"/>
      <c r="B47" s="375">
        <f t="shared" si="0"/>
        <v>42</v>
      </c>
      <c r="C47" s="413"/>
      <c r="D47" s="414" t="s">
        <v>104</v>
      </c>
      <c r="E47" s="375" t="s">
        <v>30</v>
      </c>
      <c r="F47" s="402" t="str">
        <f>IF(参加登録申請者記入シート!H103&lt;&gt;"",参加登録申請者記入シート!H103,"")</f>
        <v/>
      </c>
      <c r="G47" s="380"/>
      <c r="H47" s="410"/>
      <c r="I47" s="366" t="s">
        <v>153</v>
      </c>
      <c r="K47" s="366"/>
      <c r="L47" s="366"/>
    </row>
    <row r="48" spans="1:12" ht="39.6" x14ac:dyDescent="0.2">
      <c r="A48" s="404"/>
      <c r="B48" s="375">
        <f t="shared" si="0"/>
        <v>43</v>
      </c>
      <c r="C48" s="415" t="s">
        <v>105</v>
      </c>
      <c r="D48" s="414" t="s">
        <v>106</v>
      </c>
      <c r="E48" s="375" t="s">
        <v>30</v>
      </c>
      <c r="F48" s="402" t="str">
        <f>IF(参加登録申請者記入シート!H104&lt;&gt;"",参加登録申請者記入シート!H104,"")</f>
        <v/>
      </c>
      <c r="G48" s="380"/>
      <c r="H48" s="410"/>
      <c r="I48" s="366" t="s">
        <v>153</v>
      </c>
      <c r="K48" s="366"/>
      <c r="L48" s="366"/>
    </row>
    <row r="49" spans="1:12" x14ac:dyDescent="0.2">
      <c r="A49" s="404"/>
      <c r="B49" s="375">
        <f t="shared" si="0"/>
        <v>44</v>
      </c>
      <c r="C49" s="416"/>
      <c r="D49" s="414" t="s">
        <v>102</v>
      </c>
      <c r="E49" s="375" t="s">
        <v>30</v>
      </c>
      <c r="F49" s="402" t="str">
        <f>IF(参加登録申請者記入シート!H105&lt;&gt;"",参加登録申請者記入シート!H105,"")</f>
        <v/>
      </c>
      <c r="G49" s="380"/>
      <c r="H49" s="410"/>
      <c r="I49" s="366" t="s">
        <v>153</v>
      </c>
      <c r="K49" s="366"/>
      <c r="L49" s="366"/>
    </row>
    <row r="50" spans="1:12" ht="26.4" x14ac:dyDescent="0.2">
      <c r="A50" s="404"/>
      <c r="B50" s="375">
        <f t="shared" si="0"/>
        <v>45</v>
      </c>
      <c r="C50" s="417"/>
      <c r="D50" s="414" t="s">
        <v>104</v>
      </c>
      <c r="E50" s="375" t="s">
        <v>30</v>
      </c>
      <c r="F50" s="402" t="str">
        <f>IF(参加登録申請者記入シート!H106&lt;&gt;"",参加登録申請者記入シート!H106,"")</f>
        <v/>
      </c>
      <c r="G50" s="380"/>
      <c r="H50" s="410"/>
      <c r="I50" s="366" t="s">
        <v>153</v>
      </c>
      <c r="K50" s="366"/>
      <c r="L50" s="366"/>
    </row>
    <row r="51" spans="1:12" ht="39.6" x14ac:dyDescent="0.2">
      <c r="A51" s="404"/>
      <c r="B51" s="375">
        <f t="shared" si="0"/>
        <v>46</v>
      </c>
      <c r="C51" s="415" t="s">
        <v>107</v>
      </c>
      <c r="D51" s="414" t="s">
        <v>106</v>
      </c>
      <c r="E51" s="375" t="s">
        <v>30</v>
      </c>
      <c r="F51" s="402" t="str">
        <f>IF(参加登録申請者記入シート!H107&lt;&gt;"",参加登録申請者記入シート!H107,"")</f>
        <v/>
      </c>
      <c r="G51" s="380"/>
      <c r="H51" s="410"/>
      <c r="I51" s="366" t="s">
        <v>153</v>
      </c>
      <c r="K51" s="366"/>
      <c r="L51" s="366"/>
    </row>
    <row r="52" spans="1:12" x14ac:dyDescent="0.2">
      <c r="A52" s="404"/>
      <c r="B52" s="375">
        <f t="shared" si="0"/>
        <v>47</v>
      </c>
      <c r="C52" s="416"/>
      <c r="D52" s="414" t="s">
        <v>102</v>
      </c>
      <c r="E52" s="375" t="s">
        <v>30</v>
      </c>
      <c r="F52" s="402" t="str">
        <f>IF(参加登録申請者記入シート!H108&lt;&gt;"",参加登録申請者記入シート!H108,"")</f>
        <v/>
      </c>
      <c r="G52" s="380"/>
      <c r="H52" s="410"/>
      <c r="I52" s="366" t="s">
        <v>153</v>
      </c>
      <c r="K52" s="366"/>
      <c r="L52" s="366"/>
    </row>
    <row r="53" spans="1:12" ht="26.4" x14ac:dyDescent="0.2">
      <c r="A53" s="404"/>
      <c r="B53" s="375">
        <f t="shared" si="0"/>
        <v>48</v>
      </c>
      <c r="C53" s="417"/>
      <c r="D53" s="414" t="s">
        <v>104</v>
      </c>
      <c r="E53" s="375" t="s">
        <v>30</v>
      </c>
      <c r="F53" s="402" t="str">
        <f>IF(参加登録申請者記入シート!H109&lt;&gt;"",参加登録申請者記入シート!H109,"")</f>
        <v/>
      </c>
      <c r="G53" s="380"/>
      <c r="H53" s="410"/>
      <c r="I53" s="366" t="s">
        <v>153</v>
      </c>
      <c r="K53" s="366"/>
      <c r="L53" s="366"/>
    </row>
    <row r="54" spans="1:12" ht="39.6" x14ac:dyDescent="0.2">
      <c r="A54" s="404"/>
      <c r="B54" s="375">
        <f t="shared" si="0"/>
        <v>49</v>
      </c>
      <c r="C54" s="415" t="s">
        <v>108</v>
      </c>
      <c r="D54" s="414" t="s">
        <v>106</v>
      </c>
      <c r="E54" s="375" t="s">
        <v>30</v>
      </c>
      <c r="F54" s="402" t="str">
        <f>IF(参加登録申請者記入シート!H110&lt;&gt;"",参加登録申請者記入シート!H110,"")</f>
        <v/>
      </c>
      <c r="G54" s="380"/>
      <c r="H54" s="410"/>
      <c r="I54" s="366" t="s">
        <v>153</v>
      </c>
      <c r="K54" s="366"/>
      <c r="L54" s="366"/>
    </row>
    <row r="55" spans="1:12" x14ac:dyDescent="0.2">
      <c r="A55" s="404"/>
      <c r="B55" s="375">
        <f t="shared" si="0"/>
        <v>50</v>
      </c>
      <c r="C55" s="416"/>
      <c r="D55" s="414" t="s">
        <v>102</v>
      </c>
      <c r="E55" s="375" t="s">
        <v>30</v>
      </c>
      <c r="F55" s="402" t="str">
        <f>IF(参加登録申請者記入シート!H111&lt;&gt;"",参加登録申請者記入シート!H111,"")</f>
        <v/>
      </c>
      <c r="G55" s="380"/>
      <c r="H55" s="410"/>
      <c r="I55" s="366" t="s">
        <v>153</v>
      </c>
      <c r="K55" s="366"/>
      <c r="L55" s="366"/>
    </row>
    <row r="56" spans="1:12" ht="26.4" x14ac:dyDescent="0.2">
      <c r="A56" s="404"/>
      <c r="B56" s="375">
        <f t="shared" si="0"/>
        <v>51</v>
      </c>
      <c r="C56" s="417"/>
      <c r="D56" s="414" t="s">
        <v>104</v>
      </c>
      <c r="E56" s="375" t="s">
        <v>30</v>
      </c>
      <c r="F56" s="402" t="str">
        <f>IF(参加登録申請者記入シート!H112&lt;&gt;"",参加登録申請者記入シート!H112,"")</f>
        <v/>
      </c>
      <c r="G56" s="380"/>
      <c r="H56" s="410"/>
      <c r="I56" s="366" t="s">
        <v>153</v>
      </c>
      <c r="K56" s="366"/>
      <c r="L56" s="366"/>
    </row>
    <row r="57" spans="1:12" ht="39.6" x14ac:dyDescent="0.2">
      <c r="A57" s="418"/>
      <c r="B57" s="375">
        <f t="shared" si="0"/>
        <v>52</v>
      </c>
      <c r="C57" s="415" t="s">
        <v>109</v>
      </c>
      <c r="D57" s="414" t="s">
        <v>106</v>
      </c>
      <c r="E57" s="375" t="s">
        <v>30</v>
      </c>
      <c r="F57" s="402" t="str">
        <f>IF(参加登録申請者記入シート!H113&lt;&gt;"",参加登録申請者記入シート!H113,"")</f>
        <v/>
      </c>
      <c r="G57" s="380"/>
      <c r="H57" s="410"/>
      <c r="I57" s="366" t="s">
        <v>153</v>
      </c>
      <c r="K57" s="366"/>
      <c r="L57" s="366"/>
    </row>
    <row r="58" spans="1:12" x14ac:dyDescent="0.2">
      <c r="A58" s="418"/>
      <c r="B58" s="375">
        <f t="shared" si="0"/>
        <v>53</v>
      </c>
      <c r="C58" s="416"/>
      <c r="D58" s="414" t="s">
        <v>102</v>
      </c>
      <c r="E58" s="375" t="s">
        <v>30</v>
      </c>
      <c r="F58" s="402" t="str">
        <f>IF(参加登録申請者記入シート!H114&lt;&gt;"",参加登録申請者記入シート!H114,"")</f>
        <v/>
      </c>
      <c r="G58" s="380"/>
      <c r="H58" s="410"/>
      <c r="I58" s="366" t="s">
        <v>153</v>
      </c>
      <c r="K58" s="366"/>
      <c r="L58" s="366"/>
    </row>
    <row r="59" spans="1:12" ht="26.4" x14ac:dyDescent="0.2">
      <c r="A59" s="418"/>
      <c r="B59" s="375">
        <f t="shared" si="0"/>
        <v>54</v>
      </c>
      <c r="C59" s="417"/>
      <c r="D59" s="414" t="s">
        <v>104</v>
      </c>
      <c r="E59" s="375" t="s">
        <v>30</v>
      </c>
      <c r="F59" s="402" t="str">
        <f>IF(参加登録申請者記入シート!H115&lt;&gt;"",参加登録申請者記入シート!H115,"")</f>
        <v/>
      </c>
      <c r="G59" s="380"/>
      <c r="H59" s="410"/>
      <c r="I59" s="366" t="s">
        <v>153</v>
      </c>
      <c r="K59" s="366"/>
      <c r="L59" s="366"/>
    </row>
    <row r="60" spans="1:12" ht="13.8" thickBot="1" x14ac:dyDescent="0.25">
      <c r="A60" s="319"/>
      <c r="B60" s="395">
        <f t="shared" si="0"/>
        <v>55</v>
      </c>
      <c r="C60" s="419" t="s">
        <v>205</v>
      </c>
      <c r="D60" s="420"/>
      <c r="E60" s="395" t="s">
        <v>30</v>
      </c>
      <c r="F60" s="396" t="str">
        <f>IF(OR(事業計画書!E13&lt;&gt;"-",事業計画書!E23&lt;&gt;"-"),"○","-")</f>
        <v>-</v>
      </c>
      <c r="G60" s="421"/>
      <c r="H60" s="398"/>
      <c r="I60" s="366" t="s">
        <v>153</v>
      </c>
      <c r="K60" s="366"/>
      <c r="L60" s="366"/>
    </row>
    <row r="61" spans="1:12" x14ac:dyDescent="0.2">
      <c r="A61" s="362" t="s">
        <v>10</v>
      </c>
      <c r="B61" s="362" t="s">
        <v>10</v>
      </c>
      <c r="C61" s="362" t="s">
        <v>10</v>
      </c>
      <c r="D61" s="362" t="s">
        <v>10</v>
      </c>
      <c r="E61" s="362" t="s">
        <v>10</v>
      </c>
      <c r="F61" s="362" t="s">
        <v>10</v>
      </c>
      <c r="G61" s="422" t="s">
        <v>10</v>
      </c>
      <c r="H61" s="422" t="s">
        <v>338</v>
      </c>
      <c r="I61" s="362" t="s">
        <v>10</v>
      </c>
    </row>
  </sheetData>
  <sheetProtection algorithmName="SHA-512" hashValue="ncKfya+ypLNv8t15cb0cO+A6/W0pGLYVlakgmw8NsHnQtyileCm1LbF95R25O4IEwPf8MxDMvvhbLsDhVEoEVw==" saltValue="KD90esFFYENUxM8Vq+UUog==" spinCount="100000" sheet="1" formatColumns="0" formatRows="0" selectLockedCells="1" selectUnlockedCells="1"/>
  <mergeCells count="7">
    <mergeCell ref="H4:H5"/>
    <mergeCell ref="A4:A5"/>
    <mergeCell ref="B4:B5"/>
    <mergeCell ref="C4:D5"/>
    <mergeCell ref="E4:E5"/>
    <mergeCell ref="F4:F5"/>
    <mergeCell ref="G4:G5"/>
  </mergeCells>
  <phoneticPr fontId="3"/>
  <conditionalFormatting sqref="G2:H3">
    <cfRule type="expression" dxfId="4" priority="2">
      <formula>AND(F2="◎",#REF!="")</formula>
    </cfRule>
  </conditionalFormatting>
  <conditionalFormatting sqref="G6:H60">
    <cfRule type="expression" dxfId="3" priority="1">
      <formula>AND(F6="◎",#REF!="")</formula>
    </cfRule>
  </conditionalFormatting>
  <dataValidations count="2">
    <dataValidation type="custom" allowBlank="1" showInputMessage="1" showErrorMessage="1" sqref="H7" xr:uid="{A39C0746-EB70-4AE3-8150-627EFAF23A3E}">
      <formula1>IF(G7="◎",#REF!="","この項目は入力必須です")</formula1>
    </dataValidation>
    <dataValidation type="list" allowBlank="1" showInputMessage="1" showErrorMessage="1" sqref="G6:G60" xr:uid="{9AB613DF-0A09-4583-BFAA-64305A157D48}">
      <formula1>"合格,仮合格,不合格,-"</formula1>
    </dataValidation>
  </dataValidation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DE2E-7A7C-42C4-869F-94DF1F9F17ED}">
  <dimension ref="A1:E4"/>
  <sheetViews>
    <sheetView workbookViewId="0"/>
  </sheetViews>
  <sheetFormatPr defaultColWidth="7.54296875" defaultRowHeight="15" x14ac:dyDescent="0.3"/>
  <cols>
    <col min="1" max="1" width="23.1796875" style="423" bestFit="1" customWidth="1"/>
    <col min="2" max="2" width="23.1796875" style="423" customWidth="1"/>
    <col min="3" max="16384" width="7.54296875" style="423"/>
  </cols>
  <sheetData>
    <row r="1" spans="1:5" x14ac:dyDescent="0.3">
      <c r="A1" s="423" t="s">
        <v>219</v>
      </c>
      <c r="B1" s="423" t="s">
        <v>339</v>
      </c>
      <c r="C1" s="423" t="s">
        <v>211</v>
      </c>
      <c r="D1" s="423" t="s">
        <v>214</v>
      </c>
      <c r="E1" s="423" t="s">
        <v>217</v>
      </c>
    </row>
    <row r="2" spans="1:5" x14ac:dyDescent="0.3">
      <c r="A2" s="423" t="s">
        <v>209</v>
      </c>
      <c r="B2" s="423" t="s">
        <v>209</v>
      </c>
      <c r="C2" s="423" t="s">
        <v>212</v>
      </c>
      <c r="D2" s="423" t="s">
        <v>215</v>
      </c>
      <c r="E2" s="423" t="s">
        <v>348</v>
      </c>
    </row>
    <row r="3" spans="1:5" x14ac:dyDescent="0.3">
      <c r="A3" s="423" t="s">
        <v>210</v>
      </c>
      <c r="B3" s="423" t="s">
        <v>210</v>
      </c>
      <c r="C3" s="423" t="s">
        <v>213</v>
      </c>
    </row>
    <row r="4" spans="1:5" x14ac:dyDescent="0.3">
      <c r="A4" s="423" t="s">
        <v>216</v>
      </c>
      <c r="B4" s="423" t="s">
        <v>216</v>
      </c>
    </row>
  </sheetData>
  <phoneticPr fontId="3"/>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0008-5F45-49AF-8B8C-D349D325F458}">
  <dimension ref="A1:I77"/>
  <sheetViews>
    <sheetView zoomScaleNormal="100" workbookViewId="0"/>
  </sheetViews>
  <sheetFormatPr defaultColWidth="7.81640625" defaultRowHeight="13.2" x14ac:dyDescent="0.2"/>
  <cols>
    <col min="1" max="1" width="9.1796875" style="20" customWidth="1"/>
    <col min="2" max="2" width="6.453125" style="21" customWidth="1"/>
    <col min="3" max="3" width="35.54296875" style="21" customWidth="1"/>
    <col min="4" max="4" width="38.1796875" style="21" customWidth="1"/>
    <col min="5" max="5" width="6.90625" style="22" bestFit="1" customWidth="1"/>
    <col min="6" max="6" width="50.453125" style="21" bestFit="1" customWidth="1"/>
    <col min="7" max="7" width="11.81640625" style="22" customWidth="1"/>
    <col min="8" max="8" width="35" style="22" customWidth="1"/>
    <col min="9" max="9" width="2.36328125" style="21" customWidth="1"/>
    <col min="10" max="16384" width="7.81640625" style="20"/>
  </cols>
  <sheetData>
    <row r="1" spans="1:9" ht="15" customHeight="1" thickBot="1" x14ac:dyDescent="0.25"/>
    <row r="2" spans="1:9" s="30" customFormat="1" x14ac:dyDescent="0.2">
      <c r="A2" s="23" t="s">
        <v>223</v>
      </c>
      <c r="B2" s="24"/>
      <c r="C2" s="25"/>
      <c r="D2" s="25"/>
      <c r="E2" s="26"/>
      <c r="F2" s="27"/>
      <c r="G2" s="28" t="s">
        <v>189</v>
      </c>
      <c r="H2" s="29"/>
      <c r="I2" s="25"/>
    </row>
    <row r="3" spans="1:9" s="30" customFormat="1" ht="40.35" customHeight="1" thickBot="1" x14ac:dyDescent="0.25">
      <c r="A3" s="23"/>
      <c r="B3" s="24"/>
      <c r="C3" s="25"/>
      <c r="D3" s="25"/>
      <c r="E3" s="26"/>
      <c r="F3" s="27"/>
      <c r="G3" s="31" t="str">
        <f>IF(COUNTIF('電源等情報登録様式_ツール取込用(非表示)'!G6:G72,"不合格")&gt;0,"不合格",IF(COUNTIF('電源等情報登録様式_ツール取込用(非表示)'!G6:G72,"仮合格")&gt;0,"条件付き合格",IF(COUNTIF('電源等情報登録様式_ツール取込用(非表示)'!G6:G72,"合格")&gt;0,"合格","")))</f>
        <v/>
      </c>
      <c r="H3" s="29"/>
      <c r="I3" s="25"/>
    </row>
    <row r="4" spans="1:9" s="25" customFormat="1" ht="27" customHeight="1" x14ac:dyDescent="0.3">
      <c r="A4" s="470" t="s">
        <v>190</v>
      </c>
      <c r="B4" s="470" t="s">
        <v>5</v>
      </c>
      <c r="C4" s="472" t="s">
        <v>191</v>
      </c>
      <c r="D4" s="473"/>
      <c r="E4" s="470" t="s">
        <v>7</v>
      </c>
      <c r="F4" s="476" t="s">
        <v>192</v>
      </c>
      <c r="G4" s="478" t="s">
        <v>193</v>
      </c>
      <c r="H4" s="468" t="s">
        <v>194</v>
      </c>
      <c r="I4" s="25" t="s">
        <v>153</v>
      </c>
    </row>
    <row r="5" spans="1:9" s="25" customFormat="1" ht="18.600000000000001" customHeight="1" thickBot="1" x14ac:dyDescent="0.35">
      <c r="A5" s="471"/>
      <c r="B5" s="471"/>
      <c r="C5" s="474"/>
      <c r="D5" s="475"/>
      <c r="E5" s="471"/>
      <c r="F5" s="477"/>
      <c r="G5" s="477"/>
      <c r="H5" s="469"/>
      <c r="I5" s="25" t="s">
        <v>153</v>
      </c>
    </row>
    <row r="6" spans="1:9" s="25" customFormat="1" x14ac:dyDescent="0.2">
      <c r="A6" s="32" t="s">
        <v>52</v>
      </c>
      <c r="B6" s="33">
        <f>ROW()-5</f>
        <v>1</v>
      </c>
      <c r="C6" s="34" t="s">
        <v>195</v>
      </c>
      <c r="D6" s="35"/>
      <c r="E6" s="36" t="s">
        <v>13</v>
      </c>
      <c r="F6" s="37" t="s">
        <v>196</v>
      </c>
      <c r="G6" s="37"/>
      <c r="H6" s="37" t="s">
        <v>13</v>
      </c>
      <c r="I6" s="25" t="s">
        <v>153</v>
      </c>
    </row>
    <row r="7" spans="1:9" s="30" customFormat="1" x14ac:dyDescent="0.2">
      <c r="A7" s="32"/>
      <c r="B7" s="33">
        <f t="shared" ref="B7:B70" si="0">ROW()-5</f>
        <v>2</v>
      </c>
      <c r="C7" s="38" t="s">
        <v>53</v>
      </c>
      <c r="D7" s="39"/>
      <c r="E7" s="40" t="s">
        <v>13</v>
      </c>
      <c r="F7" s="41" t="e">
        <f>IF(#REF!&lt;&gt;"",#REF!,"")</f>
        <v>#REF!</v>
      </c>
      <c r="G7" s="37"/>
      <c r="H7" s="42"/>
      <c r="I7" s="25" t="s">
        <v>153</v>
      </c>
    </row>
    <row r="8" spans="1:9" x14ac:dyDescent="0.2">
      <c r="A8" s="43"/>
      <c r="B8" s="33">
        <f t="shared" si="0"/>
        <v>3</v>
      </c>
      <c r="C8" s="44" t="s">
        <v>54</v>
      </c>
      <c r="D8" s="45"/>
      <c r="E8" s="46" t="s">
        <v>55</v>
      </c>
      <c r="F8" s="41" t="e">
        <f>IF(#REF!&lt;&gt;"",#REF!,"")</f>
        <v>#REF!</v>
      </c>
      <c r="G8" s="37"/>
      <c r="H8" s="41"/>
      <c r="I8" s="25" t="s">
        <v>153</v>
      </c>
    </row>
    <row r="9" spans="1:9" x14ac:dyDescent="0.2">
      <c r="A9" s="43"/>
      <c r="B9" s="33">
        <f t="shared" si="0"/>
        <v>4</v>
      </c>
      <c r="C9" s="44" t="s">
        <v>224</v>
      </c>
      <c r="D9" s="45"/>
      <c r="E9" s="46" t="s">
        <v>225</v>
      </c>
      <c r="F9" s="41" t="s">
        <v>154</v>
      </c>
      <c r="G9" s="37"/>
      <c r="H9" s="41"/>
      <c r="I9" s="25" t="s">
        <v>153</v>
      </c>
    </row>
    <row r="10" spans="1:9" x14ac:dyDescent="0.2">
      <c r="A10" s="43"/>
      <c r="B10" s="33">
        <v>5</v>
      </c>
      <c r="C10" s="44" t="s">
        <v>197</v>
      </c>
      <c r="D10" s="45"/>
      <c r="E10" s="46" t="s">
        <v>13</v>
      </c>
      <c r="F10" s="41" t="e">
        <f>_xlfn.IFS(#REF!="単一事業者による参加登録",#REF!,#REF!="コンソーシアムによる参加登録",#REF!,#REF!="","")</f>
        <v>#REF!</v>
      </c>
      <c r="G10" s="37"/>
      <c r="H10" s="41"/>
      <c r="I10" s="25" t="s">
        <v>153</v>
      </c>
    </row>
    <row r="11" spans="1:9" x14ac:dyDescent="0.2">
      <c r="A11" s="43"/>
      <c r="B11" s="33">
        <f t="shared" si="0"/>
        <v>6</v>
      </c>
      <c r="C11" s="44" t="s">
        <v>15</v>
      </c>
      <c r="D11" s="45"/>
      <c r="E11" s="46" t="s">
        <v>13</v>
      </c>
      <c r="F11" s="41" t="e">
        <f>IF(#REF!&lt;&gt;"",#REF!&amp;"",#REF!&amp;"")</f>
        <v>#REF!</v>
      </c>
      <c r="G11" s="37"/>
      <c r="H11" s="41"/>
      <c r="I11" s="25" t="s">
        <v>153</v>
      </c>
    </row>
    <row r="12" spans="1:9" x14ac:dyDescent="0.2">
      <c r="A12" s="43"/>
      <c r="B12" s="33">
        <f t="shared" si="0"/>
        <v>7</v>
      </c>
      <c r="C12" s="44" t="s">
        <v>56</v>
      </c>
      <c r="D12" s="45"/>
      <c r="E12" s="46" t="s">
        <v>13</v>
      </c>
      <c r="F12" s="41" t="e">
        <f>IF(#REF!&lt;&gt;"",#REF!,"")</f>
        <v>#REF!</v>
      </c>
      <c r="G12" s="37"/>
      <c r="H12" s="41"/>
      <c r="I12" s="25" t="s">
        <v>153</v>
      </c>
    </row>
    <row r="13" spans="1:9" x14ac:dyDescent="0.2">
      <c r="A13" s="43"/>
      <c r="B13" s="33">
        <f t="shared" si="0"/>
        <v>8</v>
      </c>
      <c r="C13" s="44" t="s">
        <v>57</v>
      </c>
      <c r="D13" s="45"/>
      <c r="E13" s="46" t="s">
        <v>13</v>
      </c>
      <c r="F13" s="47" t="e">
        <f>IF(#REF!&lt;&gt;"",#REF!,"")</f>
        <v>#REF!</v>
      </c>
      <c r="G13" s="37"/>
      <c r="H13" s="41"/>
      <c r="I13" s="25" t="s">
        <v>153</v>
      </c>
    </row>
    <row r="14" spans="1:9" x14ac:dyDescent="0.2">
      <c r="A14" s="43"/>
      <c r="B14" s="33">
        <f t="shared" si="0"/>
        <v>9</v>
      </c>
      <c r="C14" s="44" t="s">
        <v>65</v>
      </c>
      <c r="D14" s="45"/>
      <c r="E14" s="46" t="s">
        <v>13</v>
      </c>
      <c r="F14" s="47" t="e">
        <f>IF(#REF!&lt;&gt;"",#REF!,"")</f>
        <v>#REF!</v>
      </c>
      <c r="G14" s="37"/>
      <c r="H14" s="41"/>
      <c r="I14" s="25" t="s">
        <v>153</v>
      </c>
    </row>
    <row r="15" spans="1:9" x14ac:dyDescent="0.2">
      <c r="A15" s="43"/>
      <c r="B15" s="33">
        <f t="shared" si="0"/>
        <v>10</v>
      </c>
      <c r="C15" s="44" t="s">
        <v>66</v>
      </c>
      <c r="D15" s="45"/>
      <c r="E15" s="46" t="s">
        <v>13</v>
      </c>
      <c r="F15" s="47" t="e">
        <f>IF(#REF!&lt;&gt;"",#REF!,"")</f>
        <v>#REF!</v>
      </c>
      <c r="G15" s="37"/>
      <c r="H15" s="41"/>
      <c r="I15" s="25" t="s">
        <v>153</v>
      </c>
    </row>
    <row r="16" spans="1:9" ht="13.8" thickBot="1" x14ac:dyDescent="0.25">
      <c r="A16" s="48"/>
      <c r="B16" s="33">
        <f t="shared" si="0"/>
        <v>11</v>
      </c>
      <c r="C16" s="49" t="s">
        <v>67</v>
      </c>
      <c r="D16" s="50"/>
      <c r="E16" s="51" t="s">
        <v>13</v>
      </c>
      <c r="F16" s="47" t="e">
        <f>IF(#REF!&lt;&gt;"",#REF!,"")</f>
        <v>#REF!</v>
      </c>
      <c r="G16" s="52"/>
      <c r="H16" s="53"/>
      <c r="I16" s="25" t="s">
        <v>153</v>
      </c>
    </row>
    <row r="17" spans="1:9" x14ac:dyDescent="0.2">
      <c r="A17" s="54" t="s">
        <v>68</v>
      </c>
      <c r="B17" s="33">
        <f t="shared" si="0"/>
        <v>12</v>
      </c>
      <c r="C17" s="55" t="s">
        <v>69</v>
      </c>
      <c r="D17" s="56"/>
      <c r="E17" s="33" t="s">
        <v>30</v>
      </c>
      <c r="F17" s="57" t="e">
        <f>IF(#REF!&lt;&gt;"",#REF!,"")</f>
        <v>#REF!</v>
      </c>
      <c r="G17" s="37"/>
      <c r="H17" s="58"/>
      <c r="I17" s="25" t="s">
        <v>153</v>
      </c>
    </row>
    <row r="18" spans="1:9" x14ac:dyDescent="0.2">
      <c r="A18" s="59"/>
      <c r="B18" s="33">
        <f t="shared" si="0"/>
        <v>13</v>
      </c>
      <c r="C18" s="60" t="s">
        <v>71</v>
      </c>
      <c r="D18" s="61"/>
      <c r="E18" s="33" t="s">
        <v>30</v>
      </c>
      <c r="F18" s="57" t="e">
        <f>IF(#REF!&lt;&gt;"",#REF!,"")</f>
        <v>#REF!</v>
      </c>
      <c r="G18" s="37"/>
      <c r="H18" s="58"/>
      <c r="I18" s="25" t="s">
        <v>153</v>
      </c>
    </row>
    <row r="19" spans="1:9" ht="13.8" thickBot="1" x14ac:dyDescent="0.25">
      <c r="A19" s="59"/>
      <c r="B19" s="33">
        <f t="shared" si="0"/>
        <v>14</v>
      </c>
      <c r="C19" s="60" t="s">
        <v>325</v>
      </c>
      <c r="D19" s="61"/>
      <c r="E19" s="33" t="s">
        <v>30</v>
      </c>
      <c r="F19" s="62" t="e">
        <f>IF(#REF!&lt;&gt;"",#REF!,"")</f>
        <v>#REF!</v>
      </c>
      <c r="G19" s="37"/>
      <c r="H19" s="41"/>
      <c r="I19" s="25" t="s">
        <v>153</v>
      </c>
    </row>
    <row r="20" spans="1:9" x14ac:dyDescent="0.2">
      <c r="A20" s="59"/>
      <c r="B20" s="33">
        <f t="shared" si="0"/>
        <v>15</v>
      </c>
      <c r="C20" s="60" t="s">
        <v>73</v>
      </c>
      <c r="D20" s="61"/>
      <c r="E20" s="33" t="s">
        <v>30</v>
      </c>
      <c r="F20" s="57" t="e">
        <f>IF(#REF!&lt;&gt;"",#REF!,"")</f>
        <v>#REF!</v>
      </c>
      <c r="G20" s="37"/>
      <c r="H20" s="41"/>
      <c r="I20" s="25" t="s">
        <v>153</v>
      </c>
    </row>
    <row r="21" spans="1:9" x14ac:dyDescent="0.2">
      <c r="A21" s="59"/>
      <c r="B21" s="33">
        <f t="shared" si="0"/>
        <v>16</v>
      </c>
      <c r="C21" s="60" t="s">
        <v>74</v>
      </c>
      <c r="D21" s="61"/>
      <c r="E21" s="33" t="s">
        <v>30</v>
      </c>
      <c r="F21" s="63" t="e">
        <f>IF(#REF!&lt;&gt;"",#REF!,"")</f>
        <v>#REF!</v>
      </c>
      <c r="G21" s="37"/>
      <c r="H21" s="41"/>
      <c r="I21" s="25" t="s">
        <v>153</v>
      </c>
    </row>
    <row r="22" spans="1:9" x14ac:dyDescent="0.2">
      <c r="A22" s="59"/>
      <c r="B22" s="33">
        <f t="shared" si="0"/>
        <v>17</v>
      </c>
      <c r="C22" s="60" t="s">
        <v>75</v>
      </c>
      <c r="D22" s="61"/>
      <c r="E22" s="33" t="s">
        <v>30</v>
      </c>
      <c r="F22" s="57" t="s">
        <v>154</v>
      </c>
      <c r="G22" s="37"/>
      <c r="H22" s="41"/>
      <c r="I22" s="25" t="s">
        <v>153</v>
      </c>
    </row>
    <row r="23" spans="1:9" x14ac:dyDescent="0.2">
      <c r="A23" s="59"/>
      <c r="B23" s="33">
        <f t="shared" si="0"/>
        <v>18</v>
      </c>
      <c r="C23" s="60" t="s">
        <v>226</v>
      </c>
      <c r="D23" s="61"/>
      <c r="E23" s="46" t="s">
        <v>45</v>
      </c>
      <c r="F23" s="57" t="s">
        <v>154</v>
      </c>
      <c r="G23" s="37"/>
      <c r="H23" s="41"/>
      <c r="I23" s="25" t="s">
        <v>153</v>
      </c>
    </row>
    <row r="24" spans="1:9" x14ac:dyDescent="0.2">
      <c r="A24" s="59"/>
      <c r="B24" s="33">
        <f t="shared" si="0"/>
        <v>19</v>
      </c>
      <c r="C24" s="60" t="s">
        <v>76</v>
      </c>
      <c r="D24" s="61"/>
      <c r="E24" s="46" t="s">
        <v>198</v>
      </c>
      <c r="F24" s="57" t="e">
        <f>IF(#REF!&lt;&gt;"",#REF!,"")</f>
        <v>#REF!</v>
      </c>
      <c r="G24" s="37"/>
      <c r="H24" s="41"/>
      <c r="I24" s="25"/>
    </row>
    <row r="25" spans="1:9" x14ac:dyDescent="0.2">
      <c r="A25" s="59"/>
      <c r="B25" s="33">
        <f t="shared" si="0"/>
        <v>20</v>
      </c>
      <c r="C25" s="60" t="s">
        <v>78</v>
      </c>
      <c r="D25" s="61"/>
      <c r="E25" s="46" t="s">
        <v>198</v>
      </c>
      <c r="F25" s="57" t="e">
        <f>IF(#REF!&lt;&gt;"",#REF!,"-")</f>
        <v>#REF!</v>
      </c>
      <c r="G25" s="37"/>
      <c r="H25" s="64"/>
      <c r="I25" s="25"/>
    </row>
    <row r="26" spans="1:9" x14ac:dyDescent="0.2">
      <c r="A26" s="59"/>
      <c r="B26" s="33">
        <f t="shared" si="0"/>
        <v>21</v>
      </c>
      <c r="C26" s="60" t="s">
        <v>79</v>
      </c>
      <c r="D26" s="61"/>
      <c r="E26" s="46" t="s">
        <v>198</v>
      </c>
      <c r="F26" s="57" t="e">
        <f>IF(#REF!&lt;&gt;"",#REF!,"-")</f>
        <v>#REF!</v>
      </c>
      <c r="G26" s="37"/>
      <c r="H26" s="41"/>
      <c r="I26" s="25" t="s">
        <v>153</v>
      </c>
    </row>
    <row r="27" spans="1:9" x14ac:dyDescent="0.2">
      <c r="A27" s="59"/>
      <c r="B27" s="33">
        <f t="shared" si="0"/>
        <v>22</v>
      </c>
      <c r="C27" s="60" t="s">
        <v>80</v>
      </c>
      <c r="D27" s="61"/>
      <c r="E27" s="46" t="s">
        <v>198</v>
      </c>
      <c r="F27" s="57" t="e">
        <f>IF(#REF!&lt;&gt;"",#REF!,"")</f>
        <v>#REF!</v>
      </c>
      <c r="G27" s="37"/>
      <c r="H27" s="41"/>
      <c r="I27" s="25" t="s">
        <v>153</v>
      </c>
    </row>
    <row r="28" spans="1:9" x14ac:dyDescent="0.2">
      <c r="A28" s="59"/>
      <c r="B28" s="33">
        <f t="shared" si="0"/>
        <v>23</v>
      </c>
      <c r="C28" s="60" t="s">
        <v>81</v>
      </c>
      <c r="D28" s="61"/>
      <c r="E28" s="46" t="s">
        <v>198</v>
      </c>
      <c r="F28" s="57" t="e">
        <f>IF(#REF!&lt;&gt;"",#REF!,"")</f>
        <v>#REF!</v>
      </c>
      <c r="G28" s="37"/>
      <c r="H28" s="41"/>
      <c r="I28" s="25" t="s">
        <v>153</v>
      </c>
    </row>
    <row r="29" spans="1:9" x14ac:dyDescent="0.2">
      <c r="A29" s="59"/>
      <c r="B29" s="33">
        <f t="shared" si="0"/>
        <v>24</v>
      </c>
      <c r="C29" s="60" t="s">
        <v>82</v>
      </c>
      <c r="D29" s="61"/>
      <c r="E29" s="46" t="s">
        <v>198</v>
      </c>
      <c r="F29" s="65" t="e">
        <f>IF(#REF!&lt;&gt;"",#REF!,"")</f>
        <v>#REF!</v>
      </c>
      <c r="G29" s="37"/>
      <c r="H29" s="41"/>
      <c r="I29" s="25" t="s">
        <v>153</v>
      </c>
    </row>
    <row r="30" spans="1:9" x14ac:dyDescent="0.2">
      <c r="A30" s="59"/>
      <c r="B30" s="33">
        <f t="shared" si="0"/>
        <v>25</v>
      </c>
      <c r="C30" s="60" t="s">
        <v>83</v>
      </c>
      <c r="D30" s="61"/>
      <c r="E30" s="33" t="s">
        <v>198</v>
      </c>
      <c r="F30" s="65" t="e">
        <f>IF(#REF!&lt;&gt;"",#REF!,"")</f>
        <v>#REF!</v>
      </c>
      <c r="G30" s="37"/>
      <c r="H30" s="58"/>
      <c r="I30" s="25" t="s">
        <v>153</v>
      </c>
    </row>
    <row r="31" spans="1:9" x14ac:dyDescent="0.2">
      <c r="A31" s="59"/>
      <c r="B31" s="33">
        <f t="shared" si="0"/>
        <v>26</v>
      </c>
      <c r="C31" s="60" t="s">
        <v>84</v>
      </c>
      <c r="D31" s="61"/>
      <c r="E31" s="33" t="s">
        <v>198</v>
      </c>
      <c r="F31" s="65" t="e">
        <f>IF(#REF!&lt;&gt;"",#REF!,"")</f>
        <v>#REF!</v>
      </c>
      <c r="G31" s="37"/>
      <c r="H31" s="58"/>
      <c r="I31" s="25" t="s">
        <v>153</v>
      </c>
    </row>
    <row r="32" spans="1:9" x14ac:dyDescent="0.2">
      <c r="A32" s="59"/>
      <c r="B32" s="33">
        <f t="shared" si="0"/>
        <v>27</v>
      </c>
      <c r="C32" s="60" t="s">
        <v>85</v>
      </c>
      <c r="D32" s="61"/>
      <c r="E32" s="33" t="s">
        <v>198</v>
      </c>
      <c r="F32" s="65" t="e">
        <f>IF(#REF!&lt;&gt;"",#REF!,"")</f>
        <v>#REF!</v>
      </c>
      <c r="G32" s="37"/>
      <c r="H32" s="41"/>
      <c r="I32" s="25"/>
    </row>
    <row r="33" spans="1:9" x14ac:dyDescent="0.2">
      <c r="A33" s="59"/>
      <c r="B33" s="33">
        <f t="shared" si="0"/>
        <v>28</v>
      </c>
      <c r="C33" s="60" t="s">
        <v>86</v>
      </c>
      <c r="D33" s="61"/>
      <c r="E33" s="46" t="s">
        <v>198</v>
      </c>
      <c r="F33" s="65" t="e">
        <f>IF(#REF!&lt;&gt;"",#REF!,"")</f>
        <v>#REF!</v>
      </c>
      <c r="G33" s="37"/>
      <c r="H33" s="41"/>
      <c r="I33" s="25"/>
    </row>
    <row r="34" spans="1:9" x14ac:dyDescent="0.2">
      <c r="A34" s="59"/>
      <c r="B34" s="33">
        <f t="shared" si="0"/>
        <v>29</v>
      </c>
      <c r="C34" s="60" t="s">
        <v>199</v>
      </c>
      <c r="D34" s="61"/>
      <c r="E34" s="46" t="s">
        <v>198</v>
      </c>
      <c r="F34" s="65" t="e">
        <f>IF(#REF!&lt;&gt;"",#REF!,"")</f>
        <v>#REF!</v>
      </c>
      <c r="G34" s="37"/>
      <c r="H34" s="41"/>
      <c r="I34" s="25" t="s">
        <v>153</v>
      </c>
    </row>
    <row r="35" spans="1:9" x14ac:dyDescent="0.2">
      <c r="A35" s="59"/>
      <c r="B35" s="33">
        <f t="shared" si="0"/>
        <v>30</v>
      </c>
      <c r="C35" s="60" t="s">
        <v>88</v>
      </c>
      <c r="D35" s="61"/>
      <c r="E35" s="33" t="s">
        <v>200</v>
      </c>
      <c r="F35" s="57" t="e">
        <f>IF(#REF!&lt;&gt;"",#REF!,"")</f>
        <v>#REF!</v>
      </c>
      <c r="G35" s="37"/>
      <c r="H35" s="41"/>
      <c r="I35" s="25" t="s">
        <v>153</v>
      </c>
    </row>
    <row r="36" spans="1:9" x14ac:dyDescent="0.2">
      <c r="A36" s="59"/>
      <c r="B36" s="33">
        <f t="shared" si="0"/>
        <v>31</v>
      </c>
      <c r="C36" s="60" t="s">
        <v>227</v>
      </c>
      <c r="D36" s="61"/>
      <c r="E36" s="33" t="s">
        <v>30</v>
      </c>
      <c r="F36" s="57"/>
      <c r="G36" s="37"/>
      <c r="H36" s="41"/>
      <c r="I36" s="25" t="s">
        <v>153</v>
      </c>
    </row>
    <row r="37" spans="1:9" x14ac:dyDescent="0.2">
      <c r="A37" s="59"/>
      <c r="B37" s="33">
        <f t="shared" si="0"/>
        <v>32</v>
      </c>
      <c r="C37" s="60" t="s">
        <v>228</v>
      </c>
      <c r="D37" s="61"/>
      <c r="E37" s="33" t="s">
        <v>30</v>
      </c>
      <c r="F37" s="65"/>
      <c r="G37" s="37"/>
      <c r="H37" s="41"/>
      <c r="I37" s="25" t="s">
        <v>153</v>
      </c>
    </row>
    <row r="38" spans="1:9" x14ac:dyDescent="0.2">
      <c r="A38" s="59"/>
      <c r="B38" s="33">
        <f t="shared" si="0"/>
        <v>33</v>
      </c>
      <c r="C38" s="60" t="s">
        <v>90</v>
      </c>
      <c r="D38" s="61"/>
      <c r="E38" s="33" t="s">
        <v>30</v>
      </c>
      <c r="F38" s="57" t="e">
        <f>IF(#REF!&lt;&gt;"",#REF!,"")</f>
        <v>#REF!</v>
      </c>
      <c r="G38" s="37"/>
      <c r="H38" s="41"/>
      <c r="I38" s="25" t="s">
        <v>153</v>
      </c>
    </row>
    <row r="39" spans="1:9" x14ac:dyDescent="0.2">
      <c r="A39" s="59"/>
      <c r="B39" s="33">
        <f t="shared" si="0"/>
        <v>34</v>
      </c>
      <c r="C39" s="60" t="s">
        <v>91</v>
      </c>
      <c r="D39" s="61"/>
      <c r="E39" s="33" t="s">
        <v>200</v>
      </c>
      <c r="F39" s="57" t="e">
        <f>IF(#REF!&lt;&gt;"",#REF!,"-")</f>
        <v>#REF!</v>
      </c>
      <c r="G39" s="37"/>
      <c r="H39" s="41"/>
      <c r="I39" s="25" t="s">
        <v>153</v>
      </c>
    </row>
    <row r="40" spans="1:9" x14ac:dyDescent="0.2">
      <c r="A40" s="59"/>
      <c r="B40" s="33">
        <f t="shared" si="0"/>
        <v>35</v>
      </c>
      <c r="C40" s="60" t="s">
        <v>201</v>
      </c>
      <c r="D40" s="61"/>
      <c r="E40" s="33" t="s">
        <v>200</v>
      </c>
      <c r="F40" s="57" t="e">
        <f>IF(#REF!&lt;&gt;"",#REF!,"-")</f>
        <v>#REF!</v>
      </c>
      <c r="G40" s="37"/>
      <c r="H40" s="41"/>
      <c r="I40" s="25" t="s">
        <v>153</v>
      </c>
    </row>
    <row r="41" spans="1:9" x14ac:dyDescent="0.2">
      <c r="A41" s="59"/>
      <c r="B41" s="33">
        <f t="shared" si="0"/>
        <v>36</v>
      </c>
      <c r="C41" s="60" t="s">
        <v>92</v>
      </c>
      <c r="D41" s="61"/>
      <c r="E41" s="46" t="s">
        <v>30</v>
      </c>
      <c r="F41" s="57" t="e">
        <f>IF(#REF!&lt;&gt;"",#REF!,"-")</f>
        <v>#REF!</v>
      </c>
      <c r="G41" s="37"/>
      <c r="H41" s="41"/>
      <c r="I41" s="25" t="s">
        <v>153</v>
      </c>
    </row>
    <row r="42" spans="1:9" x14ac:dyDescent="0.2">
      <c r="A42" s="59"/>
      <c r="B42" s="33">
        <f t="shared" si="0"/>
        <v>37</v>
      </c>
      <c r="C42" s="60" t="s">
        <v>93</v>
      </c>
      <c r="D42" s="61"/>
      <c r="E42" s="33" t="s">
        <v>30</v>
      </c>
      <c r="F42" s="57" t="e">
        <f>IF(#REF!&lt;&gt;"",#REF!,"-")</f>
        <v>#REF!</v>
      </c>
      <c r="G42" s="37"/>
      <c r="H42" s="58"/>
      <c r="I42" s="25" t="s">
        <v>153</v>
      </c>
    </row>
    <row r="43" spans="1:9" x14ac:dyDescent="0.2">
      <c r="A43" s="59"/>
      <c r="B43" s="33">
        <f t="shared" si="0"/>
        <v>38</v>
      </c>
      <c r="C43" s="60" t="s">
        <v>94</v>
      </c>
      <c r="D43" s="61"/>
      <c r="E43" s="33" t="s">
        <v>30</v>
      </c>
      <c r="F43" s="57" t="e">
        <f>IF(#REF!&lt;&gt;"",#REF!,"-")</f>
        <v>#REF!</v>
      </c>
      <c r="G43" s="37"/>
      <c r="H43" s="66"/>
      <c r="I43" s="25" t="s">
        <v>153</v>
      </c>
    </row>
    <row r="44" spans="1:9" x14ac:dyDescent="0.2">
      <c r="A44" s="59"/>
      <c r="B44" s="33">
        <f t="shared" si="0"/>
        <v>39</v>
      </c>
      <c r="C44" s="60" t="s">
        <v>95</v>
      </c>
      <c r="D44" s="61"/>
      <c r="E44" s="33" t="s">
        <v>30</v>
      </c>
      <c r="F44" s="57" t="e">
        <f>IF(#REF!&lt;&gt;"",#REF!,"-")</f>
        <v>#REF!</v>
      </c>
      <c r="G44" s="37"/>
      <c r="H44" s="66"/>
      <c r="I44" s="25" t="s">
        <v>153</v>
      </c>
    </row>
    <row r="45" spans="1:9" x14ac:dyDescent="0.2">
      <c r="A45" s="59"/>
      <c r="B45" s="33">
        <f t="shared" si="0"/>
        <v>40</v>
      </c>
      <c r="C45" s="60" t="s">
        <v>96</v>
      </c>
      <c r="D45" s="61"/>
      <c r="E45" s="33" t="s">
        <v>30</v>
      </c>
      <c r="F45" s="57" t="e">
        <f>IF(#REF!&lt;&gt;"",#REF!,"-")</f>
        <v>#REF!</v>
      </c>
      <c r="G45" s="37"/>
      <c r="H45" s="66"/>
      <c r="I45" s="25" t="s">
        <v>153</v>
      </c>
    </row>
    <row r="46" spans="1:9" x14ac:dyDescent="0.2">
      <c r="A46" s="59"/>
      <c r="B46" s="33">
        <f t="shared" si="0"/>
        <v>41</v>
      </c>
      <c r="C46" s="60" t="s">
        <v>97</v>
      </c>
      <c r="D46" s="61"/>
      <c r="E46" s="33" t="s">
        <v>202</v>
      </c>
      <c r="F46" s="57" t="e">
        <f>IF(#REF!&lt;&gt;"",#REF!,"-")</f>
        <v>#REF!</v>
      </c>
      <c r="G46" s="37"/>
      <c r="H46" s="66"/>
      <c r="I46" s="25" t="s">
        <v>153</v>
      </c>
    </row>
    <row r="47" spans="1:9" x14ac:dyDescent="0.2">
      <c r="A47" s="59"/>
      <c r="B47" s="33">
        <f t="shared" si="0"/>
        <v>42</v>
      </c>
      <c r="C47" s="60" t="s">
        <v>98</v>
      </c>
      <c r="D47" s="61"/>
      <c r="E47" s="33" t="s">
        <v>55</v>
      </c>
      <c r="F47" s="57" t="e">
        <f>IF(#REF!&lt;&gt;"",#REF!,"-")</f>
        <v>#REF!</v>
      </c>
      <c r="G47" s="37"/>
      <c r="H47" s="66"/>
      <c r="I47" s="25" t="s">
        <v>153</v>
      </c>
    </row>
    <row r="48" spans="1:9" x14ac:dyDescent="0.2">
      <c r="A48" s="59"/>
      <c r="B48" s="33">
        <f t="shared" si="0"/>
        <v>43</v>
      </c>
      <c r="C48" s="60" t="s">
        <v>203</v>
      </c>
      <c r="D48" s="61"/>
      <c r="E48" s="33" t="s">
        <v>30</v>
      </c>
      <c r="F48" s="57" t="e">
        <f>IF(#REF!&lt;&gt;"",#REF!,"-")</f>
        <v>#REF!</v>
      </c>
      <c r="G48" s="37"/>
      <c r="H48" s="66"/>
      <c r="I48" s="25" t="s">
        <v>153</v>
      </c>
    </row>
    <row r="49" spans="1:9" x14ac:dyDescent="0.2">
      <c r="A49" s="59"/>
      <c r="B49" s="33">
        <f t="shared" si="0"/>
        <v>44</v>
      </c>
      <c r="C49" s="60" t="s">
        <v>204</v>
      </c>
      <c r="D49" s="61"/>
      <c r="E49" s="33" t="s">
        <v>30</v>
      </c>
      <c r="F49" s="57" t="e">
        <f>IF(#REF!&lt;&gt;"",#REF!,"-")</f>
        <v>#REF!</v>
      </c>
      <c r="G49" s="37"/>
      <c r="H49" s="66"/>
      <c r="I49" s="25" t="s">
        <v>153</v>
      </c>
    </row>
    <row r="50" spans="1:9" x14ac:dyDescent="0.2">
      <c r="A50" s="59"/>
      <c r="B50" s="33">
        <f t="shared" si="0"/>
        <v>45</v>
      </c>
      <c r="C50" s="67" t="s">
        <v>100</v>
      </c>
      <c r="D50" s="61" t="s">
        <v>101</v>
      </c>
      <c r="E50" s="33" t="s">
        <v>30</v>
      </c>
      <c r="F50" s="57" t="e">
        <f>IF(#REF!&lt;&gt;"",#REF!,"-")</f>
        <v>#REF!</v>
      </c>
      <c r="G50" s="37"/>
      <c r="H50" s="66"/>
      <c r="I50" s="25" t="s">
        <v>153</v>
      </c>
    </row>
    <row r="51" spans="1:9" x14ac:dyDescent="0.2">
      <c r="A51" s="59"/>
      <c r="B51" s="33">
        <f t="shared" si="0"/>
        <v>46</v>
      </c>
      <c r="C51" s="68"/>
      <c r="D51" s="69" t="s">
        <v>102</v>
      </c>
      <c r="E51" s="33" t="s">
        <v>30</v>
      </c>
      <c r="F51" s="57" t="e">
        <f>IF(#REF!&lt;&gt;"",#REF!,"-")</f>
        <v>#REF!</v>
      </c>
      <c r="G51" s="37"/>
      <c r="H51" s="66"/>
      <c r="I51" s="25" t="s">
        <v>153</v>
      </c>
    </row>
    <row r="52" spans="1:9" x14ac:dyDescent="0.2">
      <c r="A52" s="59"/>
      <c r="B52" s="33">
        <f t="shared" si="0"/>
        <v>47</v>
      </c>
      <c r="C52" s="68"/>
      <c r="D52" s="69" t="s">
        <v>104</v>
      </c>
      <c r="E52" s="33" t="s">
        <v>30</v>
      </c>
      <c r="F52" s="57" t="e">
        <f>IF(#REF!&lt;&gt;"",#REF!,"-")</f>
        <v>#REF!</v>
      </c>
      <c r="G52" s="37"/>
      <c r="H52" s="66"/>
      <c r="I52" s="25" t="s">
        <v>153</v>
      </c>
    </row>
    <row r="53" spans="1:9" x14ac:dyDescent="0.2">
      <c r="A53" s="59"/>
      <c r="B53" s="33">
        <f t="shared" si="0"/>
        <v>48</v>
      </c>
      <c r="C53" s="70" t="s">
        <v>105</v>
      </c>
      <c r="D53" s="69" t="s">
        <v>106</v>
      </c>
      <c r="E53" s="33" t="s">
        <v>30</v>
      </c>
      <c r="F53" s="57" t="e">
        <f>IF(#REF!&lt;&gt;"",#REF!,"-")</f>
        <v>#REF!</v>
      </c>
      <c r="G53" s="37"/>
      <c r="H53" s="66"/>
      <c r="I53" s="25" t="s">
        <v>153</v>
      </c>
    </row>
    <row r="54" spans="1:9" x14ac:dyDescent="0.2">
      <c r="A54" s="59"/>
      <c r="B54" s="33">
        <f t="shared" si="0"/>
        <v>49</v>
      </c>
      <c r="C54" s="71"/>
      <c r="D54" s="69" t="s">
        <v>102</v>
      </c>
      <c r="E54" s="33" t="s">
        <v>30</v>
      </c>
      <c r="F54" s="57" t="e">
        <f>IF(#REF!&lt;&gt;"",#REF!,"-")</f>
        <v>#REF!</v>
      </c>
      <c r="G54" s="37"/>
      <c r="H54" s="66"/>
      <c r="I54" s="25" t="s">
        <v>153</v>
      </c>
    </row>
    <row r="55" spans="1:9" x14ac:dyDescent="0.2">
      <c r="A55" s="59"/>
      <c r="B55" s="33">
        <f t="shared" si="0"/>
        <v>50</v>
      </c>
      <c r="C55" s="72"/>
      <c r="D55" s="69" t="s">
        <v>104</v>
      </c>
      <c r="E55" s="33" t="s">
        <v>30</v>
      </c>
      <c r="F55" s="57" t="e">
        <f>IF(#REF!&lt;&gt;"",#REF!,"-")</f>
        <v>#REF!</v>
      </c>
      <c r="G55" s="37"/>
      <c r="H55" s="66"/>
      <c r="I55" s="25" t="s">
        <v>153</v>
      </c>
    </row>
    <row r="56" spans="1:9" x14ac:dyDescent="0.2">
      <c r="A56" s="59"/>
      <c r="B56" s="33">
        <f t="shared" si="0"/>
        <v>51</v>
      </c>
      <c r="C56" s="70" t="s">
        <v>107</v>
      </c>
      <c r="D56" s="69" t="s">
        <v>106</v>
      </c>
      <c r="E56" s="33" t="s">
        <v>30</v>
      </c>
      <c r="F56" s="57" t="e">
        <f>IF(#REF!&lt;&gt;"",#REF!,"-")</f>
        <v>#REF!</v>
      </c>
      <c r="G56" s="37"/>
      <c r="H56" s="66"/>
      <c r="I56" s="25" t="s">
        <v>153</v>
      </c>
    </row>
    <row r="57" spans="1:9" x14ac:dyDescent="0.2">
      <c r="A57" s="59"/>
      <c r="B57" s="33">
        <f t="shared" si="0"/>
        <v>52</v>
      </c>
      <c r="C57" s="71"/>
      <c r="D57" s="69" t="s">
        <v>102</v>
      </c>
      <c r="E57" s="33" t="s">
        <v>30</v>
      </c>
      <c r="F57" s="57" t="e">
        <f>IF(#REF!&lt;&gt;"",#REF!,"-")</f>
        <v>#REF!</v>
      </c>
      <c r="G57" s="37"/>
      <c r="H57" s="66"/>
      <c r="I57" s="25" t="s">
        <v>153</v>
      </c>
    </row>
    <row r="58" spans="1:9" x14ac:dyDescent="0.2">
      <c r="A58" s="59"/>
      <c r="B58" s="33">
        <f t="shared" si="0"/>
        <v>53</v>
      </c>
      <c r="C58" s="72"/>
      <c r="D58" s="69" t="s">
        <v>104</v>
      </c>
      <c r="E58" s="33" t="s">
        <v>30</v>
      </c>
      <c r="F58" s="57" t="e">
        <f>IF(#REF!&lt;&gt;"",#REF!,"-")</f>
        <v>#REF!</v>
      </c>
      <c r="G58" s="37"/>
      <c r="H58" s="66"/>
      <c r="I58" s="25" t="s">
        <v>153</v>
      </c>
    </row>
    <row r="59" spans="1:9" x14ac:dyDescent="0.2">
      <c r="A59" s="59"/>
      <c r="B59" s="33">
        <f t="shared" si="0"/>
        <v>54</v>
      </c>
      <c r="C59" s="70" t="s">
        <v>108</v>
      </c>
      <c r="D59" s="69" t="s">
        <v>106</v>
      </c>
      <c r="E59" s="33" t="s">
        <v>30</v>
      </c>
      <c r="F59" s="57" t="e">
        <f>IF(#REF!&lt;&gt;"",#REF!,"-")</f>
        <v>#REF!</v>
      </c>
      <c r="G59" s="37"/>
      <c r="H59" s="66"/>
      <c r="I59" s="25" t="s">
        <v>153</v>
      </c>
    </row>
    <row r="60" spans="1:9" x14ac:dyDescent="0.2">
      <c r="A60" s="59"/>
      <c r="B60" s="33">
        <f t="shared" si="0"/>
        <v>55</v>
      </c>
      <c r="C60" s="71"/>
      <c r="D60" s="69" t="s">
        <v>102</v>
      </c>
      <c r="E60" s="33" t="s">
        <v>30</v>
      </c>
      <c r="F60" s="57" t="e">
        <f>IF(#REF!&lt;&gt;"",#REF!,"-")</f>
        <v>#REF!</v>
      </c>
      <c r="G60" s="37"/>
      <c r="H60" s="66"/>
      <c r="I60" s="25" t="s">
        <v>153</v>
      </c>
    </row>
    <row r="61" spans="1:9" x14ac:dyDescent="0.2">
      <c r="A61" s="59"/>
      <c r="B61" s="33">
        <f t="shared" si="0"/>
        <v>56</v>
      </c>
      <c r="C61" s="72"/>
      <c r="D61" s="69" t="s">
        <v>104</v>
      </c>
      <c r="E61" s="33" t="s">
        <v>30</v>
      </c>
      <c r="F61" s="57" t="e">
        <f>IF(#REF!&lt;&gt;"",#REF!,"-")</f>
        <v>#REF!</v>
      </c>
      <c r="G61" s="37"/>
      <c r="H61" s="66"/>
      <c r="I61" s="25" t="s">
        <v>153</v>
      </c>
    </row>
    <row r="62" spans="1:9" x14ac:dyDescent="0.2">
      <c r="A62" s="73"/>
      <c r="B62" s="33">
        <f t="shared" si="0"/>
        <v>57</v>
      </c>
      <c r="C62" s="70" t="s">
        <v>109</v>
      </c>
      <c r="D62" s="69" t="s">
        <v>106</v>
      </c>
      <c r="E62" s="33" t="s">
        <v>30</v>
      </c>
      <c r="F62" s="57" t="e">
        <f>IF(#REF!&lt;&gt;"",#REF!,"-")</f>
        <v>#REF!</v>
      </c>
      <c r="G62" s="37"/>
      <c r="H62" s="66"/>
      <c r="I62" s="25" t="s">
        <v>153</v>
      </c>
    </row>
    <row r="63" spans="1:9" x14ac:dyDescent="0.2">
      <c r="A63" s="73"/>
      <c r="B63" s="33">
        <f t="shared" si="0"/>
        <v>58</v>
      </c>
      <c r="C63" s="71"/>
      <c r="D63" s="69" t="s">
        <v>102</v>
      </c>
      <c r="E63" s="33" t="s">
        <v>30</v>
      </c>
      <c r="F63" s="57" t="e">
        <f>IF(#REF!&lt;&gt;"",#REF!,"-")</f>
        <v>#REF!</v>
      </c>
      <c r="G63" s="37"/>
      <c r="H63" s="66"/>
      <c r="I63" s="25" t="s">
        <v>153</v>
      </c>
    </row>
    <row r="64" spans="1:9" x14ac:dyDescent="0.2">
      <c r="A64" s="73"/>
      <c r="B64" s="33">
        <f t="shared" si="0"/>
        <v>59</v>
      </c>
      <c r="C64" s="72"/>
      <c r="D64" s="69" t="s">
        <v>104</v>
      </c>
      <c r="E64" s="33" t="s">
        <v>30</v>
      </c>
      <c r="F64" s="57" t="e">
        <f>IF(#REF!&lt;&gt;"",#REF!,"-")</f>
        <v>#REF!</v>
      </c>
      <c r="G64" s="37"/>
      <c r="H64" s="66"/>
      <c r="I64" s="25" t="s">
        <v>153</v>
      </c>
    </row>
    <row r="65" spans="1:9" x14ac:dyDescent="0.2">
      <c r="A65" s="73"/>
      <c r="B65" s="33">
        <f t="shared" si="0"/>
        <v>60</v>
      </c>
      <c r="C65" s="74" t="s">
        <v>110</v>
      </c>
      <c r="D65" s="69"/>
      <c r="E65" s="33" t="s">
        <v>30</v>
      </c>
      <c r="F65" s="57" t="e">
        <f>IF(#REF!&lt;&gt;"",#REF!,"-")</f>
        <v>#REF!</v>
      </c>
      <c r="G65" s="37"/>
      <c r="H65" s="66"/>
      <c r="I65" s="25" t="s">
        <v>153</v>
      </c>
    </row>
    <row r="66" spans="1:9" x14ac:dyDescent="0.2">
      <c r="A66" s="73"/>
      <c r="B66" s="33">
        <f t="shared" si="0"/>
        <v>61</v>
      </c>
      <c r="C66" s="60" t="s">
        <v>111</v>
      </c>
      <c r="D66" s="75"/>
      <c r="E66" s="33" t="s">
        <v>30</v>
      </c>
      <c r="F66" s="57" t="e">
        <f>IF(#REF!&lt;&gt;"",#REF!,"-")</f>
        <v>#REF!</v>
      </c>
      <c r="G66" s="37"/>
      <c r="H66" s="66"/>
      <c r="I66" s="25" t="s">
        <v>153</v>
      </c>
    </row>
    <row r="67" spans="1:9" x14ac:dyDescent="0.2">
      <c r="A67" s="73"/>
      <c r="B67" s="33">
        <f t="shared" si="0"/>
        <v>62</v>
      </c>
      <c r="C67" s="76" t="s">
        <v>229</v>
      </c>
      <c r="D67" s="61"/>
      <c r="E67" s="33" t="s">
        <v>30</v>
      </c>
      <c r="F67" s="57" t="s">
        <v>154</v>
      </c>
      <c r="G67" s="37"/>
      <c r="H67" s="66"/>
      <c r="I67" s="25" t="s">
        <v>153</v>
      </c>
    </row>
    <row r="68" spans="1:9" x14ac:dyDescent="0.2">
      <c r="A68" s="73"/>
      <c r="B68" s="33">
        <f t="shared" si="0"/>
        <v>63</v>
      </c>
      <c r="C68" s="76" t="s">
        <v>331</v>
      </c>
      <c r="D68" s="69"/>
      <c r="E68" s="33" t="s">
        <v>30</v>
      </c>
      <c r="F68" s="57" t="s">
        <v>154</v>
      </c>
      <c r="G68" s="37"/>
      <c r="H68" s="66"/>
      <c r="I68" s="25" t="s">
        <v>153</v>
      </c>
    </row>
    <row r="69" spans="1:9" x14ac:dyDescent="0.2">
      <c r="A69" s="73"/>
      <c r="B69" s="33">
        <f t="shared" si="0"/>
        <v>64</v>
      </c>
      <c r="C69" s="76" t="s">
        <v>230</v>
      </c>
      <c r="D69" s="69"/>
      <c r="E69" s="33" t="s">
        <v>30</v>
      </c>
      <c r="F69" s="57" t="s">
        <v>154</v>
      </c>
      <c r="G69" s="37"/>
      <c r="H69" s="66"/>
      <c r="I69" s="25" t="s">
        <v>153</v>
      </c>
    </row>
    <row r="70" spans="1:9" ht="13.8" thickBot="1" x14ac:dyDescent="0.25">
      <c r="A70" s="73"/>
      <c r="B70" s="51">
        <f t="shared" si="0"/>
        <v>65</v>
      </c>
      <c r="C70" s="77" t="s">
        <v>205</v>
      </c>
      <c r="D70" s="78"/>
      <c r="E70" s="51" t="s">
        <v>30</v>
      </c>
      <c r="F70" s="57" t="s">
        <v>154</v>
      </c>
      <c r="G70" s="79"/>
      <c r="H70" s="53"/>
      <c r="I70" s="25"/>
    </row>
    <row r="71" spans="1:9" x14ac:dyDescent="0.2">
      <c r="A71" s="73"/>
      <c r="B71" s="80">
        <v>66</v>
      </c>
      <c r="C71" s="81" t="s">
        <v>231</v>
      </c>
      <c r="D71" s="82"/>
      <c r="E71" s="80"/>
      <c r="F71" s="57" t="s">
        <v>332</v>
      </c>
      <c r="G71" s="83"/>
      <c r="H71" s="66"/>
      <c r="I71" s="25" t="s">
        <v>153</v>
      </c>
    </row>
    <row r="72" spans="1:9" ht="13.8" thickBot="1" x14ac:dyDescent="0.25">
      <c r="A72" s="73"/>
      <c r="B72" s="51">
        <f t="shared" ref="B72:B76" si="1">ROW()-5</f>
        <v>67</v>
      </c>
      <c r="C72" s="77" t="s">
        <v>326</v>
      </c>
      <c r="D72" s="78"/>
      <c r="E72" s="51" t="s">
        <v>30</v>
      </c>
      <c r="F72" s="57" t="s">
        <v>332</v>
      </c>
      <c r="G72" s="79"/>
      <c r="H72" s="53"/>
      <c r="I72" s="21" t="s">
        <v>10</v>
      </c>
    </row>
    <row r="73" spans="1:9" ht="13.8" thickBot="1" x14ac:dyDescent="0.25">
      <c r="A73" s="73"/>
      <c r="B73" s="51">
        <f t="shared" si="1"/>
        <v>68</v>
      </c>
      <c r="C73" s="77" t="s">
        <v>327</v>
      </c>
      <c r="D73" s="78"/>
      <c r="E73" s="51" t="s">
        <v>30</v>
      </c>
      <c r="F73" s="57" t="s">
        <v>332</v>
      </c>
      <c r="G73" s="79"/>
      <c r="H73" s="53"/>
      <c r="I73" s="21" t="s">
        <v>10</v>
      </c>
    </row>
    <row r="74" spans="1:9" ht="13.8" thickBot="1" x14ac:dyDescent="0.25">
      <c r="A74" s="73"/>
      <c r="B74" s="51">
        <f t="shared" si="1"/>
        <v>69</v>
      </c>
      <c r="C74" s="77" t="s">
        <v>328</v>
      </c>
      <c r="D74" s="78"/>
      <c r="E74" s="51" t="s">
        <v>30</v>
      </c>
      <c r="F74" s="57" t="s">
        <v>332</v>
      </c>
      <c r="G74" s="79"/>
      <c r="H74" s="53"/>
      <c r="I74" s="21" t="s">
        <v>10</v>
      </c>
    </row>
    <row r="75" spans="1:9" ht="13.8" thickBot="1" x14ac:dyDescent="0.25">
      <c r="A75" s="73"/>
      <c r="B75" s="51">
        <f t="shared" si="1"/>
        <v>70</v>
      </c>
      <c r="C75" s="77" t="s">
        <v>329</v>
      </c>
      <c r="D75" s="78"/>
      <c r="E75" s="51" t="s">
        <v>30</v>
      </c>
      <c r="F75" s="57" t="s">
        <v>332</v>
      </c>
      <c r="G75" s="79"/>
      <c r="H75" s="53"/>
      <c r="I75" s="21" t="s">
        <v>10</v>
      </c>
    </row>
    <row r="76" spans="1:9" ht="13.8" thickBot="1" x14ac:dyDescent="0.25">
      <c r="A76" s="73"/>
      <c r="B76" s="51">
        <f t="shared" si="1"/>
        <v>71</v>
      </c>
      <c r="C76" s="77" t="s">
        <v>330</v>
      </c>
      <c r="D76" s="78"/>
      <c r="E76" s="51" t="s">
        <v>30</v>
      </c>
      <c r="F76" s="57" t="s">
        <v>332</v>
      </c>
      <c r="G76" s="79"/>
      <c r="H76" s="53"/>
      <c r="I76" s="21" t="s">
        <v>10</v>
      </c>
    </row>
    <row r="77" spans="1:9" x14ac:dyDescent="0.2">
      <c r="A77" s="21" t="s">
        <v>10</v>
      </c>
      <c r="B77" s="21" t="s">
        <v>10</v>
      </c>
      <c r="C77" s="21" t="s">
        <v>10</v>
      </c>
      <c r="D77" s="21" t="s">
        <v>10</v>
      </c>
      <c r="E77" s="21" t="s">
        <v>10</v>
      </c>
      <c r="F77" s="21" t="s">
        <v>10</v>
      </c>
      <c r="G77" s="21" t="s">
        <v>10</v>
      </c>
      <c r="H77" s="21" t="s">
        <v>10</v>
      </c>
    </row>
  </sheetData>
  <mergeCells count="7">
    <mergeCell ref="H4:H5"/>
    <mergeCell ref="A4:A5"/>
    <mergeCell ref="B4:B5"/>
    <mergeCell ref="C4:D5"/>
    <mergeCell ref="E4:E5"/>
    <mergeCell ref="F4:F5"/>
    <mergeCell ref="G4:G5"/>
  </mergeCells>
  <phoneticPr fontId="3"/>
  <conditionalFormatting sqref="C66:D66">
    <cfRule type="expression" dxfId="2" priority="11">
      <formula>$H$121="なし"</formula>
    </cfRule>
  </conditionalFormatting>
  <conditionalFormatting sqref="G2:H3">
    <cfRule type="expression" dxfId="1" priority="14">
      <formula>AND(F2="◎",#REF!="")</formula>
    </cfRule>
  </conditionalFormatting>
  <conditionalFormatting sqref="G6:H76">
    <cfRule type="expression" dxfId="0" priority="1">
      <formula>AND(F6="◎",#REF!="")</formula>
    </cfRule>
  </conditionalFormatting>
  <dataValidations count="2">
    <dataValidation type="list" allowBlank="1" showInputMessage="1" showErrorMessage="1" sqref="G6:G76" xr:uid="{5A0B44F6-4CB0-4CE3-BFC2-D28CB65A10E9}">
      <formula1>"合格,仮合格,不合格,-"</formula1>
    </dataValidation>
    <dataValidation type="custom" allowBlank="1" showInputMessage="1" showErrorMessage="1" sqref="H7" xr:uid="{FDC390B0-B3BB-4951-B989-7B3C979F9FC5}">
      <formula1>IF(G7="◎",#REF!="","この項目は入力必須です")</formula1>
    </dataValidation>
  </dataValidations>
  <pageMargins left="0.7" right="0.7" top="0.75" bottom="0.75" header="0.3" footer="0.3"/>
  <pageSetup paperSize="8" scale="38"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（記入例）</vt:lpstr>
      <vt:lpstr>参加登録申請者記入シート</vt:lpstr>
      <vt:lpstr>事業計画書</vt:lpstr>
      <vt:lpstr>電源等情報登録項目</vt:lpstr>
      <vt:lpstr>プルダウンテーブル(非表示)</vt:lpstr>
      <vt:lpstr>電源等情報登録様式_ツール取込用(非表示)</vt:lpstr>
      <vt:lpstr>'電源等情報登録様式_ツール取込用(非表示)'!Print_Area</vt:lpstr>
      <vt:lpstr>'（記入例）'!Print_Titles</vt:lpstr>
      <vt:lpstr>参加登録申請者記入シート!Print_Titles</vt:lpstr>
      <vt:lpstr>リプレース</vt:lpstr>
      <vt:lpstr>新設</vt:lpstr>
      <vt:lpstr>水力</vt:lpstr>
      <vt:lpstr>太陽光</vt:lpstr>
      <vt:lpstr>風力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2024-05-29T03:56:32Z</dcterms:created>
  <dcterms:modified xsi:type="dcterms:W3CDTF">2025-09-25T00:21:43Z</dcterms:modified>
</cp:coreProperties>
</file>