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defaultThemeVersion="166925"/>
  <xr:revisionPtr revIDLastSave="0" documentId="8_{03274F09-4FAA-447F-971A-4B14ADBD8CCF}" xr6:coauthVersionLast="36" xr6:coauthVersionMax="36" xr10:uidLastSave="{00000000-0000-0000-0000-000000000000}"/>
  <workbookProtection workbookAlgorithmName="SHA-512" workbookHashValue="o5r+OEDXfkvw3HtqDmkPut4/QedRtiWoO4k5rXgrx06i9zoVVkMsJGyUiAeTc18NY6966IMkRIejN7Secs+Vog==" workbookSaltValue="bguwRFhL/XWw1KG8a6/42Q==" workbookSpinCount="100000" lockStructure="1"/>
  <bookViews>
    <workbookView xWindow="0" yWindow="0" windowWidth="23040" windowHeight="8964" activeTab="1" xr2:uid="{5E94BB77-5646-423B-AD9C-0C7A2165028D}"/>
  </bookViews>
  <sheets>
    <sheet name="（記入例）" sheetId="6" r:id="rId1"/>
    <sheet name="参加登録申請者記入シート" sheetId="1" r:id="rId2"/>
    <sheet name="事業計画書" sheetId="2" r:id="rId3"/>
    <sheet name="電源等情報登録項目" sheetId="3" r:id="rId4"/>
    <sheet name="プルダウンテーブル(非表示)" sheetId="4" state="hidden" r:id="rId5"/>
    <sheet name="電源等情報登録様式_ツール取込用(非表示)" sheetId="5" state="hidden" r:id="rId6"/>
  </sheets>
  <externalReferences>
    <externalReference r:id="rId7"/>
    <externalReference r:id="rId8"/>
  </externalReferences>
  <definedNames>
    <definedName name="_xlnm.Print_Area" localSheetId="5">'電源等情報登録様式_ツール取込用(非表示)'!$A$2:$I$73</definedName>
    <definedName name="_xlnm.Print_Titles" localSheetId="0">'（記入例）'!$9:$9</definedName>
    <definedName name="_xlnm.Print_Titles" localSheetId="1">参加登録申請者記入シート!$9:$9</definedName>
    <definedName name="あ" localSheetId="0">'[1]プルダウンテーブル(非表示)'!#REF!</definedName>
    <definedName name="あ" localSheetId="5">'[1]プルダウンテーブル(非表示)'!#REF!</definedName>
    <definedName name="あ">'[1]プルダウンテーブル(非表示)'!#REF!</definedName>
    <definedName name="エリア" localSheetId="0">'プルダウンテーブル(非表示)'!#REF!</definedName>
    <definedName name="エリア">'プルダウンテーブル(非表示)'!#REF!</definedName>
    <definedName name="リプレース">'プルダウンテーブル(非表示)'!$B$2:$B$4</definedName>
    <definedName name="リプレース地根知" localSheetId="0">'[1]プルダウンテーブル(非表示)'!#REF!</definedName>
    <definedName name="リプレース地根知" localSheetId="5">'[1]プルダウンテーブル(非表示)'!#REF!</definedName>
    <definedName name="リプレース地根知">'[1]プルダウンテーブル(非表示)'!#REF!</definedName>
    <definedName name="リプレース揚水" localSheetId="0">'[2]プルダウンテーブル(非表示)'!#REF!</definedName>
    <definedName name="リプレース揚水" localSheetId="5">'[2]プルダウンテーブル(非表示)'!#REF!</definedName>
    <definedName name="リプレース揚水">'[2]プルダウンテーブル(非表示)'!#REF!</definedName>
    <definedName name="火力" localSheetId="0">'[2]プルダウンテーブル(非表示)'!#REF!</definedName>
    <definedName name="火力" localSheetId="5">'[2]プルダウンテーブル(非表示)'!#REF!</definedName>
    <definedName name="火力">'[2]プルダウンテーブル(非表示)'!#REF!</definedName>
    <definedName name="新設">'プルダウンテーブル(非表示)'!$A$2:$A$4</definedName>
    <definedName name="新設電源" localSheetId="0">'[2]プルダウンテーブル(非表示)'!#REF!</definedName>
    <definedName name="新設電源" localSheetId="5">'[2]プルダウンテーブル(非表示)'!#REF!</definedName>
    <definedName name="新設電源">'[2]プルダウンテーブル(非表示)'!#REF!</definedName>
    <definedName name="新設電源種" localSheetId="0">'[2]プルダウンテーブル(非表示)'!#REF!</definedName>
    <definedName name="新設電源種" localSheetId="5">'[2]プルダウンテーブル(非表示)'!#REF!</definedName>
    <definedName name="新設電源種">'[2]プルダウンテーブル(非表示)'!#REF!</definedName>
    <definedName name="水力">'プルダウンテーブル(非表示)'!$E$2:$E$2</definedName>
    <definedName name="太陽光">'プルダウンテーブル(非表示)'!$D$2:$D$2</definedName>
    <definedName name="電源種" localSheetId="5">'[2]プルダウンテーブル(非表示)'!#REF!</definedName>
    <definedName name="電源種">'プルダウンテーブル(非表示)'!$A$1:$A$1</definedName>
    <definedName name="風力">'プルダウンテーブル(非表示)'!$C$2:$C$3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3" l="1"/>
  <c r="H87" i="1" l="1"/>
  <c r="F21" i="3" l="1"/>
  <c r="F40" i="5" l="1"/>
  <c r="F39" i="5"/>
  <c r="F38" i="5"/>
  <c r="E14" i="2"/>
  <c r="E15" i="2"/>
  <c r="E16" i="2"/>
  <c r="E17" i="2"/>
  <c r="E18" i="2"/>
  <c r="E19" i="2"/>
  <c r="E20" i="2"/>
  <c r="E13" i="2"/>
  <c r="B76" i="5" l="1"/>
  <c r="B75" i="5"/>
  <c r="B74" i="5"/>
  <c r="B73" i="5"/>
  <c r="B72" i="5"/>
  <c r="G3" i="3" l="1"/>
  <c r="A162" i="6" l="1"/>
  <c r="A161" i="6"/>
  <c r="A160" i="6"/>
  <c r="A159" i="6"/>
  <c r="A158" i="6"/>
  <c r="A157" i="6"/>
  <c r="A156" i="6"/>
  <c r="A155" i="6"/>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H87"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E23" i="2" l="1"/>
  <c r="F21" i="5" l="1"/>
  <c r="F20" i="5"/>
  <c r="F19" i="5"/>
  <c r="F66" i="5"/>
  <c r="F65" i="5"/>
  <c r="F64" i="5"/>
  <c r="F63" i="5"/>
  <c r="F62" i="5"/>
  <c r="F61" i="5"/>
  <c r="F60" i="5"/>
  <c r="F59" i="5"/>
  <c r="F58" i="5"/>
  <c r="F57" i="5"/>
  <c r="F56" i="5"/>
  <c r="F55" i="5"/>
  <c r="F54" i="5"/>
  <c r="F53" i="5"/>
  <c r="F52" i="5"/>
  <c r="F51" i="5"/>
  <c r="F50" i="5"/>
  <c r="F49" i="5"/>
  <c r="F48" i="5"/>
  <c r="F47" i="5"/>
  <c r="F46" i="5"/>
  <c r="F45" i="5"/>
  <c r="F44" i="5"/>
  <c r="F43" i="5"/>
  <c r="F42" i="5"/>
  <c r="F41" i="5"/>
  <c r="F35" i="5"/>
  <c r="F33" i="5"/>
  <c r="F32" i="5"/>
  <c r="F31" i="5"/>
  <c r="F30" i="5"/>
  <c r="F29" i="5"/>
  <c r="F28" i="5"/>
  <c r="F27" i="5"/>
  <c r="F26" i="5"/>
  <c r="F25" i="5"/>
  <c r="F24" i="5"/>
  <c r="F18" i="5"/>
  <c r="F17" i="5"/>
  <c r="F16" i="5"/>
  <c r="F15" i="5"/>
  <c r="F14" i="5"/>
  <c r="F13" i="5"/>
  <c r="F12" i="5"/>
  <c r="F11" i="5"/>
  <c r="F10" i="5"/>
  <c r="F8" i="5"/>
  <c r="F7" i="5"/>
  <c r="B70" i="5"/>
  <c r="B69" i="5"/>
  <c r="B68" i="5"/>
  <c r="B67" i="5"/>
  <c r="B66" i="5"/>
  <c r="B65" i="5"/>
  <c r="B64" i="5"/>
  <c r="B63" i="5"/>
  <c r="B62" i="5"/>
  <c r="B61" i="5"/>
  <c r="B60" i="5"/>
  <c r="B59" i="5"/>
  <c r="B58" i="5"/>
  <c r="B57" i="5"/>
  <c r="B56" i="5"/>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4" i="5"/>
  <c r="B13" i="5"/>
  <c r="B12" i="5"/>
  <c r="B11" i="5"/>
  <c r="B9" i="5"/>
  <c r="B8" i="5"/>
  <c r="B7" i="5"/>
  <c r="B6" i="5"/>
  <c r="G3" i="5"/>
  <c r="E158" i="2" l="1"/>
  <c r="E157" i="2"/>
  <c r="E156" i="2"/>
  <c r="E155" i="2"/>
  <c r="E154" i="2"/>
  <c r="E153" i="2"/>
  <c r="E152" i="2"/>
  <c r="E151" i="2"/>
  <c r="E150" i="2"/>
  <c r="E149" i="2"/>
  <c r="E148" i="2"/>
  <c r="E147" i="2"/>
  <c r="E146" i="2"/>
  <c r="E145" i="2"/>
  <c r="E144" i="2"/>
  <c r="E143" i="2"/>
  <c r="E142" i="2"/>
  <c r="E141" i="2"/>
  <c r="E140" i="2"/>
  <c r="E139" i="2"/>
  <c r="E138" i="2"/>
  <c r="E137" i="2"/>
  <c r="E136" i="2"/>
  <c r="E135" i="2"/>
  <c r="E134" i="2"/>
  <c r="E133" i="2"/>
  <c r="E132" i="2"/>
  <c r="E131" i="2"/>
  <c r="E130" i="2"/>
  <c r="E129" i="2"/>
  <c r="E128" i="2"/>
  <c r="E127" i="2"/>
  <c r="E126" i="2"/>
  <c r="E125" i="2"/>
  <c r="E124" i="2"/>
  <c r="E123" i="2"/>
  <c r="E122" i="2"/>
  <c r="E121" i="2"/>
  <c r="E120" i="2"/>
  <c r="E119" i="2"/>
  <c r="E118" i="2"/>
  <c r="E117" i="2"/>
  <c r="E79" i="2"/>
  <c r="E78" i="2"/>
  <c r="E77" i="2"/>
  <c r="E76" i="2"/>
  <c r="E75" i="2"/>
  <c r="E74" i="2"/>
  <c r="E73" i="2"/>
  <c r="E72" i="2"/>
  <c r="E71" i="2"/>
  <c r="F55" i="3"/>
  <c r="F54" i="3"/>
  <c r="F53" i="3"/>
  <c r="F52" i="3"/>
  <c r="F51" i="3"/>
  <c r="F50" i="3"/>
  <c r="F49" i="3"/>
  <c r="F48" i="3"/>
  <c r="F47" i="3"/>
  <c r="F46" i="3"/>
  <c r="F45" i="3"/>
  <c r="F44" i="3"/>
  <c r="F43" i="3"/>
  <c r="F42" i="3"/>
  <c r="F41" i="3"/>
  <c r="F40" i="3"/>
  <c r="F39" i="3"/>
  <c r="F38" i="3"/>
  <c r="F37" i="3"/>
  <c r="F36" i="3"/>
  <c r="F35" i="3"/>
  <c r="F34" i="3"/>
  <c r="F33" i="3"/>
  <c r="F32" i="3"/>
  <c r="F31" i="3"/>
  <c r="F30" i="3"/>
  <c r="F29" i="3"/>
  <c r="F26" i="3"/>
  <c r="F25" i="3"/>
  <c r="F24" i="3"/>
  <c r="F23" i="3"/>
  <c r="F22" i="3"/>
  <c r="F28" i="3"/>
  <c r="E104" i="2"/>
  <c r="F20" i="3"/>
  <c r="F19" i="3"/>
  <c r="F18" i="3"/>
  <c r="F17" i="3"/>
  <c r="F16" i="3"/>
  <c r="F15" i="3"/>
  <c r="F14" i="3"/>
  <c r="F13" i="3"/>
  <c r="F12" i="3"/>
  <c r="F11" i="3"/>
  <c r="F9" i="3"/>
  <c r="F8" i="3"/>
  <c r="E110" i="2"/>
  <c r="E109" i="2"/>
  <c r="E108" i="2"/>
  <c r="E106" i="2"/>
  <c r="E107" i="2"/>
  <c r="E105" i="2"/>
  <c r="E103" i="2"/>
  <c r="E102" i="2"/>
  <c r="E101" i="2"/>
  <c r="E100" i="2"/>
  <c r="E99" i="2"/>
  <c r="E98" i="2"/>
  <c r="E96" i="2"/>
  <c r="E95" i="2"/>
  <c r="E94" i="2"/>
  <c r="E93" i="2"/>
  <c r="E92" i="2"/>
  <c r="E91" i="2"/>
  <c r="E90" i="2"/>
  <c r="E89" i="2"/>
  <c r="E88" i="2"/>
  <c r="E87" i="2"/>
  <c r="E86" i="2"/>
  <c r="E85" i="2"/>
  <c r="E84" i="2"/>
  <c r="E83" i="2"/>
  <c r="E82" i="2"/>
  <c r="E81" i="2"/>
  <c r="E80" i="2"/>
  <c r="E70" i="2"/>
  <c r="E69" i="2"/>
  <c r="E68" i="2"/>
  <c r="E67" i="2"/>
  <c r="E66" i="2"/>
  <c r="E65" i="2"/>
  <c r="E7" i="2" s="1"/>
  <c r="E64"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F56" i="3"/>
  <c r="E97" i="2" l="1"/>
  <c r="F34" i="5"/>
  <c r="E3" i="2"/>
  <c r="F27" i="3"/>
  <c r="A56" i="1"/>
  <c r="A55" i="1"/>
  <c r="A54" i="1"/>
  <c r="A53" i="1"/>
  <c r="A52" i="1"/>
  <c r="A51" i="1"/>
  <c r="A50" i="1"/>
  <c r="A49" i="1"/>
  <c r="A48" i="1"/>
  <c r="A47" i="1"/>
  <c r="A46" i="1"/>
  <c r="A45" i="1"/>
  <c r="A44" i="1"/>
  <c r="A43" i="1"/>
  <c r="A42" i="1"/>
  <c r="A41" i="1"/>
  <c r="A40" i="1"/>
  <c r="A39" i="1"/>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A162" i="1" l="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38" i="1"/>
  <c r="A37" i="1"/>
  <c r="A36" i="1"/>
  <c r="A35" i="1"/>
  <c r="A34" i="1"/>
  <c r="A33" i="1"/>
  <c r="A32" i="1"/>
  <c r="A31" i="1"/>
  <c r="A30" i="1"/>
  <c r="A29" i="1"/>
  <c r="A28" i="1"/>
  <c r="A27" i="1"/>
  <c r="A26" i="1"/>
  <c r="A25" i="1"/>
  <c r="A24" i="1"/>
  <c r="A23" i="1"/>
  <c r="A22" i="1"/>
  <c r="A21" i="1"/>
  <c r="A20" i="1"/>
  <c r="A19" i="1"/>
  <c r="A18" i="1"/>
  <c r="A17" i="1"/>
  <c r="A16" i="1"/>
  <c r="A15" i="1"/>
  <c r="A14" i="1"/>
  <c r="A11" i="1"/>
  <c r="A12" i="1"/>
  <c r="A13" i="1"/>
  <c r="A10" i="1"/>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8" i="3"/>
  <c r="B7" i="3"/>
  <c r="B6" i="3"/>
</calcChain>
</file>

<file path=xl/sharedStrings.xml><?xml version="1.0" encoding="utf-8"?>
<sst xmlns="http://schemas.openxmlformats.org/spreadsheetml/2006/main" count="2143" uniqueCount="357">
  <si>
    <t>入力箇所(電源等情報登録時)</t>
    <rPh sb="5" eb="7">
      <t>デンゲン</t>
    </rPh>
    <rPh sb="7" eb="8">
      <t>トウ</t>
    </rPh>
    <rPh sb="8" eb="10">
      <t>ジョウホウ</t>
    </rPh>
    <rPh sb="10" eb="12">
      <t>トウロク</t>
    </rPh>
    <rPh sb="12" eb="13">
      <t>ジ</t>
    </rPh>
    <phoneticPr fontId="4"/>
  </si>
  <si>
    <t>対象電源種</t>
    <rPh sb="0" eb="2">
      <t>タイショウ</t>
    </rPh>
    <rPh sb="2" eb="4">
      <t>デンゲン</t>
    </rPh>
    <rPh sb="4" eb="5">
      <t>シュ</t>
    </rPh>
    <phoneticPr fontId="4"/>
  </si>
  <si>
    <t>本様式の利用方法：</t>
    <rPh sb="0" eb="1">
      <t>ホン</t>
    </rPh>
    <rPh sb="1" eb="3">
      <t>ヨウシキ</t>
    </rPh>
    <rPh sb="4" eb="6">
      <t>リヨウ</t>
    </rPh>
    <rPh sb="6" eb="8">
      <t>ホウホウ</t>
    </rPh>
    <phoneticPr fontId="4"/>
  </si>
  <si>
    <t>2.本シートの記入完了後、「事業計画書」・「電源等情報登録様式」シートの全項目が埋まっていることを確認してください。</t>
    <rPh sb="7" eb="12">
      <t>キニュウカンリョウゴ</t>
    </rPh>
    <rPh sb="14" eb="19">
      <t>ジギョウケイカクショ</t>
    </rPh>
    <rPh sb="22" eb="27">
      <t>デンゲントウジョウホウ</t>
    </rPh>
    <rPh sb="27" eb="31">
      <t>トウロクヨウシキ</t>
    </rPh>
    <rPh sb="36" eb="39">
      <t>ゼンコウモク</t>
    </rPh>
    <rPh sb="40" eb="41">
      <t>ウ</t>
    </rPh>
    <rPh sb="49" eb="51">
      <t>カクニン</t>
    </rPh>
    <phoneticPr fontId="4"/>
  </si>
  <si>
    <t>参加登録申請者記入箇所</t>
    <rPh sb="0" eb="2">
      <t>サンカ</t>
    </rPh>
    <rPh sb="2" eb="4">
      <t>トウロク</t>
    </rPh>
    <rPh sb="4" eb="6">
      <t>シンセイ</t>
    </rPh>
    <rPh sb="6" eb="7">
      <t>シャ</t>
    </rPh>
    <rPh sb="7" eb="9">
      <t>キニュウ</t>
    </rPh>
    <rPh sb="9" eb="11">
      <t>カショ</t>
    </rPh>
    <phoneticPr fontId="4"/>
  </si>
  <si>
    <t>#</t>
    <phoneticPr fontId="4"/>
  </si>
  <si>
    <t>入力項目</t>
    <phoneticPr fontId="4"/>
  </si>
  <si>
    <t>単位</t>
    <rPh sb="0" eb="2">
      <t>タンイ</t>
    </rPh>
    <phoneticPr fontId="4"/>
  </si>
  <si>
    <t>入力欄</t>
    <rPh sb="0" eb="2">
      <t>ニュウリョク</t>
    </rPh>
    <rPh sb="2" eb="3">
      <t>ラン</t>
    </rPh>
    <phoneticPr fontId="4"/>
  </si>
  <si>
    <t>入力規則・備考</t>
    <rPh sb="0" eb="2">
      <t>ニュウリョク</t>
    </rPh>
    <rPh sb="2" eb="4">
      <t>キソク</t>
    </rPh>
    <rPh sb="5" eb="7">
      <t>ビコウ</t>
    </rPh>
    <phoneticPr fontId="4"/>
  </si>
  <si>
    <t>*</t>
  </si>
  <si>
    <t>事業者に係る情報</t>
    <rPh sb="0" eb="3">
      <t>ジギョウシャ</t>
    </rPh>
    <rPh sb="4" eb="5">
      <t>カカ</t>
    </rPh>
    <rPh sb="6" eb="8">
      <t>ジョウホウ</t>
    </rPh>
    <phoneticPr fontId="4"/>
  </si>
  <si>
    <t>参加登録する事業者の単位(単一事業者またはコンソーシアム)</t>
    <rPh sb="0" eb="2">
      <t>サンカ</t>
    </rPh>
    <rPh sb="2" eb="4">
      <t>トウロク</t>
    </rPh>
    <rPh sb="6" eb="9">
      <t>ジギョウシャ</t>
    </rPh>
    <rPh sb="10" eb="12">
      <t>タンイ</t>
    </rPh>
    <rPh sb="13" eb="15">
      <t>タンイツ</t>
    </rPh>
    <rPh sb="15" eb="18">
      <t>ジギョウシャ</t>
    </rPh>
    <phoneticPr fontId="4"/>
  </si>
  <si>
    <t>-</t>
    <phoneticPr fontId="4"/>
  </si>
  <si>
    <t>単一事業者の場合</t>
    <rPh sb="0" eb="2">
      <t>タンイツ</t>
    </rPh>
    <rPh sb="2" eb="5">
      <t>ジギョウシャ</t>
    </rPh>
    <phoneticPr fontId="4"/>
  </si>
  <si>
    <t>事業者コード</t>
    <rPh sb="0" eb="3">
      <t>ジギョウシャ</t>
    </rPh>
    <phoneticPr fontId="4"/>
  </si>
  <si>
    <t>容量市場システムの事業者情報登録にて採番された番号を入力</t>
    <rPh sb="0" eb="2">
      <t>ヨウリョウ</t>
    </rPh>
    <rPh sb="2" eb="4">
      <t>シジョウ</t>
    </rPh>
    <rPh sb="9" eb="12">
      <t>ジギョウシャ</t>
    </rPh>
    <rPh sb="12" eb="14">
      <t>ジョウホウ</t>
    </rPh>
    <rPh sb="14" eb="16">
      <t>トウロク</t>
    </rPh>
    <rPh sb="18" eb="20">
      <t>サイバン</t>
    </rPh>
    <rPh sb="23" eb="25">
      <t>バンゴウ</t>
    </rPh>
    <rPh sb="26" eb="28">
      <t>ニュウリョク</t>
    </rPh>
    <phoneticPr fontId="4"/>
  </si>
  <si>
    <t>事業者名</t>
    <rPh sb="0" eb="3">
      <t>ジギョウシャ</t>
    </rPh>
    <rPh sb="3" eb="4">
      <t>メイ</t>
    </rPh>
    <phoneticPr fontId="4"/>
  </si>
  <si>
    <t>事業者名を入力</t>
    <rPh sb="0" eb="3">
      <t>ジギョウシャ</t>
    </rPh>
    <rPh sb="3" eb="4">
      <t>メイ</t>
    </rPh>
    <rPh sb="5" eb="7">
      <t>ニュウリョク</t>
    </rPh>
    <phoneticPr fontId="4"/>
  </si>
  <si>
    <t>住所</t>
    <rPh sb="0" eb="2">
      <t>ジュウショ</t>
    </rPh>
    <phoneticPr fontId="4"/>
  </si>
  <si>
    <t>事業者の住所を入力</t>
    <rPh sb="0" eb="3">
      <t>ジギョウシャ</t>
    </rPh>
    <rPh sb="4" eb="6">
      <t>ジュウショ</t>
    </rPh>
    <rPh sb="7" eb="9">
      <t>ニュウリョク</t>
    </rPh>
    <phoneticPr fontId="4"/>
  </si>
  <si>
    <t>法人番号</t>
    <rPh sb="0" eb="2">
      <t>ホウジン</t>
    </rPh>
    <rPh sb="2" eb="4">
      <t>バンゴウ</t>
    </rPh>
    <phoneticPr fontId="4"/>
  </si>
  <si>
    <t>数字13桁の法人番号を入力</t>
    <rPh sb="0" eb="2">
      <t>スウジ</t>
    </rPh>
    <rPh sb="4" eb="5">
      <t>ケタ</t>
    </rPh>
    <rPh sb="6" eb="8">
      <t>ホウジン</t>
    </rPh>
    <rPh sb="8" eb="10">
      <t>バンゴウ</t>
    </rPh>
    <rPh sb="11" eb="13">
      <t>ニュウリョク</t>
    </rPh>
    <phoneticPr fontId="4"/>
  </si>
  <si>
    <t>法人の代表者（役職、氏名）</t>
    <rPh sb="0" eb="2">
      <t>ホウジン</t>
    </rPh>
    <rPh sb="3" eb="6">
      <t>ダイヒョウシャ</t>
    </rPh>
    <rPh sb="7" eb="9">
      <t>ヤクショク</t>
    </rPh>
    <rPh sb="10" eb="12">
      <t>シメイ</t>
    </rPh>
    <phoneticPr fontId="4"/>
  </si>
  <si>
    <t>法人の代表者名を入力</t>
    <rPh sb="0" eb="2">
      <t>ホウジン</t>
    </rPh>
    <rPh sb="3" eb="6">
      <t>ダイヒョウシャ</t>
    </rPh>
    <rPh sb="6" eb="7">
      <t>メイ</t>
    </rPh>
    <rPh sb="8" eb="10">
      <t>ニュウリョク</t>
    </rPh>
    <phoneticPr fontId="4"/>
  </si>
  <si>
    <t>担当者（所属、氏名）</t>
    <rPh sb="0" eb="2">
      <t>タントウ</t>
    </rPh>
    <rPh sb="2" eb="3">
      <t>シャ</t>
    </rPh>
    <rPh sb="4" eb="6">
      <t>ショゾク</t>
    </rPh>
    <rPh sb="7" eb="9">
      <t>シメイ</t>
    </rPh>
    <phoneticPr fontId="4"/>
  </si>
  <si>
    <t>担当者名を入力</t>
    <rPh sb="0" eb="3">
      <t>タントウシャ</t>
    </rPh>
    <rPh sb="3" eb="4">
      <t>メイ</t>
    </rPh>
    <rPh sb="5" eb="7">
      <t>ニュウリョク</t>
    </rPh>
    <phoneticPr fontId="4"/>
  </si>
  <si>
    <t>電話番号</t>
    <rPh sb="0" eb="4">
      <t>デンワバンゴウ</t>
    </rPh>
    <phoneticPr fontId="4"/>
  </si>
  <si>
    <t>担当者の電話番号を入力</t>
    <rPh sb="0" eb="3">
      <t>タントウシャ</t>
    </rPh>
    <rPh sb="4" eb="8">
      <t>デンワバンゴウ</t>
    </rPh>
    <rPh sb="9" eb="11">
      <t>ニュウリョク</t>
    </rPh>
    <phoneticPr fontId="4"/>
  </si>
  <si>
    <t>メールアドレス</t>
    <phoneticPr fontId="4"/>
  </si>
  <si>
    <t>-</t>
  </si>
  <si>
    <t>担当者のメールアドレスを入力</t>
    <rPh sb="0" eb="3">
      <t>タントウシャ</t>
    </rPh>
    <rPh sb="12" eb="14">
      <t>ニュウリョク</t>
    </rPh>
    <phoneticPr fontId="4"/>
  </si>
  <si>
    <t>コンソーシアムの場合</t>
    <rPh sb="8" eb="10">
      <t>バアイ</t>
    </rPh>
    <phoneticPr fontId="4"/>
  </si>
  <si>
    <t>コンソーシアムの名称</t>
    <rPh sb="8" eb="10">
      <t>メイショウ</t>
    </rPh>
    <phoneticPr fontId="4"/>
  </si>
  <si>
    <t>コンソーシアムの名称を入力</t>
    <rPh sb="8" eb="10">
      <t>メイショウ</t>
    </rPh>
    <rPh sb="11" eb="13">
      <t>ニュウリョク</t>
    </rPh>
    <phoneticPr fontId="4"/>
  </si>
  <si>
    <t>代表企業</t>
    <rPh sb="0" eb="2">
      <t>ダイヒョウ</t>
    </rPh>
    <rPh sb="2" eb="4">
      <t>キギョウ</t>
    </rPh>
    <phoneticPr fontId="4"/>
  </si>
  <si>
    <t>事業者名を入力</t>
  </si>
  <si>
    <t>事業者の住所を入力</t>
  </si>
  <si>
    <t>数字13桁の法人番号を入力</t>
  </si>
  <si>
    <t>法人の代表者名を入力</t>
  </si>
  <si>
    <t>担当者名を入力</t>
  </si>
  <si>
    <t>出資比率(予定)</t>
    <rPh sb="0" eb="2">
      <t>シュッシ</t>
    </rPh>
    <rPh sb="2" eb="4">
      <t>ヒリツ</t>
    </rPh>
    <rPh sb="5" eb="7">
      <t>ヨテイ</t>
    </rPh>
    <phoneticPr fontId="4"/>
  </si>
  <si>
    <t>%</t>
    <phoneticPr fontId="4"/>
  </si>
  <si>
    <t>0以上100以下の数値(整数または小数を含む数)を入力</t>
    <rPh sb="1" eb="3">
      <t>イジョウ</t>
    </rPh>
    <rPh sb="6" eb="8">
      <t>イカ</t>
    </rPh>
    <rPh sb="9" eb="11">
      <t>スウチ</t>
    </rPh>
    <rPh sb="12" eb="14">
      <t>セイスウ</t>
    </rPh>
    <rPh sb="17" eb="19">
      <t>ショウスウ</t>
    </rPh>
    <rPh sb="20" eb="21">
      <t>フク</t>
    </rPh>
    <rPh sb="22" eb="23">
      <t>スウ</t>
    </rPh>
    <rPh sb="25" eb="27">
      <t>ニュウリョク</t>
    </rPh>
    <phoneticPr fontId="4"/>
  </si>
  <si>
    <t>議決権保有割合(予定)</t>
    <rPh sb="0" eb="3">
      <t>ギケツケン</t>
    </rPh>
    <rPh sb="3" eb="5">
      <t>ホユウ</t>
    </rPh>
    <rPh sb="5" eb="7">
      <t>ワリアイ</t>
    </rPh>
    <rPh sb="8" eb="10">
      <t>ヨテイ</t>
    </rPh>
    <phoneticPr fontId="4"/>
  </si>
  <si>
    <t>%</t>
  </si>
  <si>
    <t>0以上100以下の数値(整数または小数を含む数)を入力</t>
  </si>
  <si>
    <t>構成員①</t>
    <rPh sb="0" eb="2">
      <t>コウセイ</t>
    </rPh>
    <rPh sb="2" eb="3">
      <t>イン</t>
    </rPh>
    <phoneticPr fontId="4"/>
  </si>
  <si>
    <t>メールアドレス</t>
  </si>
  <si>
    <t>構成員②</t>
    <rPh sb="0" eb="2">
      <t>コウセイ</t>
    </rPh>
    <rPh sb="2" eb="3">
      <t>イン</t>
    </rPh>
    <phoneticPr fontId="4"/>
  </si>
  <si>
    <t>構成員③</t>
    <rPh sb="0" eb="2">
      <t>コウセイ</t>
    </rPh>
    <rPh sb="2" eb="3">
      <t>イン</t>
    </rPh>
    <phoneticPr fontId="4"/>
  </si>
  <si>
    <t>電源に係る情報</t>
    <rPh sb="0" eb="2">
      <t>デンゲン</t>
    </rPh>
    <rPh sb="3" eb="4">
      <t>カカ</t>
    </rPh>
    <rPh sb="5" eb="7">
      <t>ジョウホウ</t>
    </rPh>
    <phoneticPr fontId="4"/>
  </si>
  <si>
    <t>基本情報</t>
    <rPh sb="0" eb="2">
      <t>キホン</t>
    </rPh>
    <rPh sb="2" eb="4">
      <t>ジョウホウ</t>
    </rPh>
    <phoneticPr fontId="4"/>
  </si>
  <si>
    <t>容量を提供する電源等の区分</t>
    <rPh sb="0" eb="2">
      <t>ヨウリョウ</t>
    </rPh>
    <rPh sb="3" eb="5">
      <t>テイキョウ</t>
    </rPh>
    <rPh sb="7" eb="9">
      <t>デンゲン</t>
    </rPh>
    <rPh sb="9" eb="10">
      <t>トウ</t>
    </rPh>
    <rPh sb="11" eb="13">
      <t>クブン</t>
    </rPh>
    <phoneticPr fontId="4"/>
  </si>
  <si>
    <t>制度適用開始年度</t>
    <rPh sb="0" eb="2">
      <t>セイド</t>
    </rPh>
    <rPh sb="2" eb="4">
      <t>テキヨウ</t>
    </rPh>
    <rPh sb="4" eb="6">
      <t>カイシ</t>
    </rPh>
    <rPh sb="6" eb="8">
      <t>ネンド</t>
    </rPh>
    <phoneticPr fontId="4"/>
  </si>
  <si>
    <t>年度</t>
    <rPh sb="0" eb="2">
      <t>ネンド</t>
    </rPh>
    <phoneticPr fontId="4"/>
  </si>
  <si>
    <t>電源等の名称</t>
    <rPh sb="0" eb="2">
      <t>デンゲン</t>
    </rPh>
    <rPh sb="2" eb="3">
      <t>トウ</t>
    </rPh>
    <rPh sb="4" eb="6">
      <t>メイショウ</t>
    </rPh>
    <phoneticPr fontId="4"/>
  </si>
  <si>
    <t>電源等識別番号</t>
    <rPh sb="0" eb="2">
      <t>デンゲン</t>
    </rPh>
    <rPh sb="2" eb="3">
      <t>トウ</t>
    </rPh>
    <rPh sb="3" eb="5">
      <t>シキベツ</t>
    </rPh>
    <rPh sb="5" eb="7">
      <t>バンゴウ</t>
    </rPh>
    <phoneticPr fontId="4"/>
  </si>
  <si>
    <t>設置場所</t>
    <rPh sb="0" eb="2">
      <t>セッチ</t>
    </rPh>
    <rPh sb="2" eb="4">
      <t>バショ</t>
    </rPh>
    <phoneticPr fontId="4"/>
  </si>
  <si>
    <t>電源等の設置場所を入力(形式任意)</t>
    <rPh sb="0" eb="2">
      <t>デンゲン</t>
    </rPh>
    <rPh sb="2" eb="3">
      <t>トウ</t>
    </rPh>
    <rPh sb="4" eb="6">
      <t>セッチ</t>
    </rPh>
    <rPh sb="6" eb="8">
      <t>バショ</t>
    </rPh>
    <rPh sb="9" eb="11">
      <t>ニュウリョク</t>
    </rPh>
    <rPh sb="14" eb="16">
      <t>ニンイ</t>
    </rPh>
    <phoneticPr fontId="4"/>
  </si>
  <si>
    <t>発電設備の所有者</t>
    <rPh sb="0" eb="2">
      <t>ハツデン</t>
    </rPh>
    <rPh sb="2" eb="4">
      <t>セツビ</t>
    </rPh>
    <rPh sb="5" eb="8">
      <t>ショユウシャ</t>
    </rPh>
    <phoneticPr fontId="4"/>
  </si>
  <si>
    <t>発電設備の所有者の事業者名を入力</t>
    <rPh sb="0" eb="2">
      <t>ハツデン</t>
    </rPh>
    <rPh sb="2" eb="4">
      <t>セツビ</t>
    </rPh>
    <rPh sb="5" eb="8">
      <t>ショユウシャ</t>
    </rPh>
    <rPh sb="9" eb="12">
      <t>ジギョウシャ</t>
    </rPh>
    <rPh sb="12" eb="13">
      <t>メイ</t>
    </rPh>
    <rPh sb="14" eb="16">
      <t>ニュウリョク</t>
    </rPh>
    <phoneticPr fontId="4"/>
  </si>
  <si>
    <t>住所</t>
    <phoneticPr fontId="4"/>
  </si>
  <si>
    <t>法人番号</t>
    <phoneticPr fontId="4"/>
  </si>
  <si>
    <t>代表者（役職、氏名）</t>
    <rPh sb="0" eb="3">
      <t>ダイヒョウシャ</t>
    </rPh>
    <rPh sb="4" eb="6">
      <t>ヤクショク</t>
    </rPh>
    <rPh sb="7" eb="9">
      <t>シメイ</t>
    </rPh>
    <phoneticPr fontId="4"/>
  </si>
  <si>
    <t>受電地点特定番号</t>
    <rPh sb="0" eb="2">
      <t>ジュデン</t>
    </rPh>
    <rPh sb="2" eb="4">
      <t>チテン</t>
    </rPh>
    <rPh sb="4" eb="6">
      <t>トクテイ</t>
    </rPh>
    <rPh sb="6" eb="8">
      <t>バンゴウ</t>
    </rPh>
    <phoneticPr fontId="4"/>
  </si>
  <si>
    <t>系統コード</t>
    <rPh sb="0" eb="2">
      <t>ケイトウ</t>
    </rPh>
    <phoneticPr fontId="4"/>
  </si>
  <si>
    <t>エリア名</t>
    <rPh sb="3" eb="4">
      <t>メイ</t>
    </rPh>
    <phoneticPr fontId="4"/>
  </si>
  <si>
    <t>詳細情報</t>
    <rPh sb="0" eb="2">
      <t>ショウサイ</t>
    </rPh>
    <rPh sb="2" eb="4">
      <t>ジョウホウ</t>
    </rPh>
    <phoneticPr fontId="4"/>
  </si>
  <si>
    <t>号機単位の名称</t>
    <rPh sb="0" eb="2">
      <t>ゴウキ</t>
    </rPh>
    <rPh sb="2" eb="4">
      <t>タンイ</t>
    </rPh>
    <rPh sb="5" eb="7">
      <t>メイショウ</t>
    </rPh>
    <phoneticPr fontId="4"/>
  </si>
  <si>
    <t>号機単位の名称を入力(形式任意)</t>
    <rPh sb="0" eb="2">
      <t>ゴウキ</t>
    </rPh>
    <rPh sb="2" eb="4">
      <t>タンイ</t>
    </rPh>
    <rPh sb="5" eb="7">
      <t>メイショウ</t>
    </rPh>
    <rPh sb="8" eb="10">
      <t>ニュウリョク</t>
    </rPh>
    <rPh sb="11" eb="13">
      <t>ケイシキ</t>
    </rPh>
    <rPh sb="13" eb="15">
      <t>ニンイ</t>
    </rPh>
    <phoneticPr fontId="4"/>
  </si>
  <si>
    <t>号機単位の所有者</t>
    <rPh sb="0" eb="2">
      <t>ゴウキ</t>
    </rPh>
    <rPh sb="2" eb="4">
      <t>タンイ</t>
    </rPh>
    <rPh sb="5" eb="8">
      <t>ショユウシャ</t>
    </rPh>
    <phoneticPr fontId="4"/>
  </si>
  <si>
    <t>号機単位の所有者を入力(形式任意)</t>
    <rPh sb="0" eb="2">
      <t>ゴウキ</t>
    </rPh>
    <rPh sb="2" eb="4">
      <t>タンイ</t>
    </rPh>
    <rPh sb="5" eb="8">
      <t>ショユウシャ</t>
    </rPh>
    <rPh sb="9" eb="11">
      <t>ニュウリョク</t>
    </rPh>
    <rPh sb="12" eb="14">
      <t>ケイシキ</t>
    </rPh>
    <rPh sb="14" eb="16">
      <t>ニンイ</t>
    </rPh>
    <phoneticPr fontId="4"/>
  </si>
  <si>
    <t>電源種別</t>
    <rPh sb="0" eb="2">
      <t>デンゲン</t>
    </rPh>
    <rPh sb="2" eb="4">
      <t>シュベツ</t>
    </rPh>
    <phoneticPr fontId="4"/>
  </si>
  <si>
    <t>発電方式の区分</t>
    <rPh sb="0" eb="2">
      <t>ハツデン</t>
    </rPh>
    <rPh sb="2" eb="4">
      <t>ホウシキ</t>
    </rPh>
    <rPh sb="5" eb="7">
      <t>クブン</t>
    </rPh>
    <phoneticPr fontId="4"/>
  </si>
  <si>
    <t>リプレースに係る補足情報</t>
    <rPh sb="6" eb="7">
      <t>カカ</t>
    </rPh>
    <rPh sb="8" eb="10">
      <t>ホソク</t>
    </rPh>
    <rPh sb="10" eb="12">
      <t>ジョウホウ</t>
    </rPh>
    <phoneticPr fontId="4"/>
  </si>
  <si>
    <t>設備容量(発電端)</t>
    <rPh sb="0" eb="2">
      <t>セツビ</t>
    </rPh>
    <rPh sb="2" eb="4">
      <t>ヨウリョウ</t>
    </rPh>
    <rPh sb="5" eb="7">
      <t>ハツデン</t>
    </rPh>
    <rPh sb="7" eb="8">
      <t>タン</t>
    </rPh>
    <phoneticPr fontId="4"/>
  </si>
  <si>
    <t>kW</t>
    <phoneticPr fontId="4"/>
  </si>
  <si>
    <t>所内消費に供出する容量</t>
    <rPh sb="0" eb="4">
      <t>ショナイショウヒ</t>
    </rPh>
    <rPh sb="5" eb="7">
      <t>キョウシュツ</t>
    </rPh>
    <rPh sb="9" eb="11">
      <t>ヨウリョウ</t>
    </rPh>
    <phoneticPr fontId="4"/>
  </si>
  <si>
    <t>自家消費に供出する容量(ベース分)</t>
    <rPh sb="0" eb="2">
      <t>ジカ</t>
    </rPh>
    <rPh sb="2" eb="4">
      <t>ショウヒ</t>
    </rPh>
    <rPh sb="5" eb="7">
      <t>キョウシュツ</t>
    </rPh>
    <rPh sb="9" eb="11">
      <t>ヨウリョウ</t>
    </rPh>
    <rPh sb="15" eb="16">
      <t>ブン</t>
    </rPh>
    <phoneticPr fontId="4"/>
  </si>
  <si>
    <t>設備容量(送電端)</t>
    <rPh sb="0" eb="4">
      <t>セツビヨウリョウ</t>
    </rPh>
    <rPh sb="5" eb="8">
      <t>ソウデンタン</t>
    </rPh>
    <phoneticPr fontId="4"/>
  </si>
  <si>
    <t>自家消費に供出する容量(変動分)</t>
    <rPh sb="0" eb="2">
      <t>ジカ</t>
    </rPh>
    <rPh sb="2" eb="4">
      <t>ショウヒ</t>
    </rPh>
    <rPh sb="5" eb="7">
      <t>キョウシュツ</t>
    </rPh>
    <rPh sb="9" eb="11">
      <t>ヨウリョウ</t>
    </rPh>
    <rPh sb="12" eb="14">
      <t>ヘンドウ</t>
    </rPh>
    <rPh sb="14" eb="15">
      <t>ブン</t>
    </rPh>
    <phoneticPr fontId="4"/>
  </si>
  <si>
    <t>自己託送に供出する容量</t>
    <rPh sb="0" eb="2">
      <t>ジコ</t>
    </rPh>
    <rPh sb="2" eb="4">
      <t>タクソウ</t>
    </rPh>
    <rPh sb="5" eb="7">
      <t>キョウシュツ</t>
    </rPh>
    <rPh sb="9" eb="11">
      <t>ヨウリョウ</t>
    </rPh>
    <phoneticPr fontId="4"/>
  </si>
  <si>
    <t>特定供給に供出する容量</t>
    <rPh sb="0" eb="2">
      <t>トクテイ</t>
    </rPh>
    <rPh sb="2" eb="4">
      <t>キョウキュウ</t>
    </rPh>
    <rPh sb="5" eb="7">
      <t>キョウシュツ</t>
    </rPh>
    <rPh sb="9" eb="11">
      <t>ヨウリョウ</t>
    </rPh>
    <phoneticPr fontId="4"/>
  </si>
  <si>
    <t>特定送配電事業者に供出する容量</t>
    <rPh sb="0" eb="2">
      <t>トクテイ</t>
    </rPh>
    <rPh sb="2" eb="3">
      <t>ソウ</t>
    </rPh>
    <rPh sb="3" eb="5">
      <t>ハイデン</t>
    </rPh>
    <rPh sb="5" eb="8">
      <t>ジギョウシャ</t>
    </rPh>
    <rPh sb="9" eb="11">
      <t>キョウシュツ</t>
    </rPh>
    <rPh sb="13" eb="15">
      <t>ヨウリョウ</t>
    </rPh>
    <phoneticPr fontId="4"/>
  </si>
  <si>
    <t>本オークションの参加要件を満たさない発電容量</t>
    <rPh sb="0" eb="1">
      <t>ホン</t>
    </rPh>
    <rPh sb="8" eb="10">
      <t>サンカ</t>
    </rPh>
    <rPh sb="10" eb="12">
      <t>ヨウケン</t>
    </rPh>
    <rPh sb="13" eb="14">
      <t>ミ</t>
    </rPh>
    <rPh sb="18" eb="22">
      <t>ハツデンヨウリョウ</t>
    </rPh>
    <phoneticPr fontId="4"/>
  </si>
  <si>
    <t>FIT/FIPに供出する容量</t>
    <rPh sb="8" eb="10">
      <t>キョウシュツ</t>
    </rPh>
    <rPh sb="12" eb="14">
      <t>ヨウリョウ</t>
    </rPh>
    <phoneticPr fontId="4"/>
  </si>
  <si>
    <t>本オークションに参加可能な設備容量(送電端)</t>
    <rPh sb="0" eb="1">
      <t>ホン</t>
    </rPh>
    <rPh sb="8" eb="12">
      <t>サンカカノウ</t>
    </rPh>
    <rPh sb="13" eb="15">
      <t>セツビ</t>
    </rPh>
    <rPh sb="15" eb="17">
      <t>ヨウリョウ</t>
    </rPh>
    <rPh sb="18" eb="20">
      <t>ソウデン</t>
    </rPh>
    <rPh sb="20" eb="21">
      <t>タン</t>
    </rPh>
    <phoneticPr fontId="4"/>
  </si>
  <si>
    <t>供給力提供開始時期</t>
    <phoneticPr fontId="4"/>
  </si>
  <si>
    <t>YYYYMM</t>
    <phoneticPr fontId="4"/>
  </si>
  <si>
    <t>FIT/FIP認定ID</t>
    <rPh sb="7" eb="9">
      <t>ニンテイ</t>
    </rPh>
    <phoneticPr fontId="4"/>
  </si>
  <si>
    <t>特定契約の終了年月</t>
    <rPh sb="0" eb="2">
      <t>トクテイ</t>
    </rPh>
    <rPh sb="2" eb="4">
      <t>ケイヤク</t>
    </rPh>
    <rPh sb="5" eb="7">
      <t>シュウリョウ</t>
    </rPh>
    <rPh sb="7" eb="9">
      <t>ネンゲツ</t>
    </rPh>
    <phoneticPr fontId="4"/>
  </si>
  <si>
    <t>発電BGコード(1)</t>
    <rPh sb="0" eb="1">
      <t>ハツ</t>
    </rPh>
    <rPh sb="1" eb="2">
      <t>デン</t>
    </rPh>
    <phoneticPr fontId="4"/>
  </si>
  <si>
    <t>発電BGコード(2)</t>
    <rPh sb="0" eb="1">
      <t>ハツ</t>
    </rPh>
    <rPh sb="1" eb="2">
      <t>デン</t>
    </rPh>
    <phoneticPr fontId="4"/>
  </si>
  <si>
    <t>発電BGコード(3)</t>
    <rPh sb="0" eb="1">
      <t>ハツ</t>
    </rPh>
    <rPh sb="1" eb="2">
      <t>デン</t>
    </rPh>
    <phoneticPr fontId="4"/>
  </si>
  <si>
    <t>発電BGコード(4)</t>
    <rPh sb="0" eb="1">
      <t>ハツ</t>
    </rPh>
    <rPh sb="1" eb="2">
      <t>デン</t>
    </rPh>
    <phoneticPr fontId="4"/>
  </si>
  <si>
    <t>発電BGコード(5)</t>
    <rPh sb="0" eb="1">
      <t>ハツ</t>
    </rPh>
    <rPh sb="1" eb="2">
      <t>デン</t>
    </rPh>
    <phoneticPr fontId="4"/>
  </si>
  <si>
    <t>電源の起動時間</t>
    <rPh sb="0" eb="2">
      <t>デンゲン</t>
    </rPh>
    <rPh sb="3" eb="5">
      <t>キドウ</t>
    </rPh>
    <rPh sb="5" eb="7">
      <t>ジカン</t>
    </rPh>
    <phoneticPr fontId="4"/>
  </si>
  <si>
    <t>環境アセスメント完了年度(見込みを含む)</t>
  </si>
  <si>
    <t>同時落札条件の対象有無</t>
    <rPh sb="0" eb="2">
      <t>ドウジ</t>
    </rPh>
    <rPh sb="2" eb="4">
      <t>ラクサツ</t>
    </rPh>
    <rPh sb="4" eb="6">
      <t>ジョウケン</t>
    </rPh>
    <rPh sb="7" eb="9">
      <t>タイショウ</t>
    </rPh>
    <rPh sb="9" eb="11">
      <t>ウム</t>
    </rPh>
    <phoneticPr fontId="4"/>
  </si>
  <si>
    <t>同時落札条件に係る共用設備(燃料基地)の有無</t>
    <rPh sb="0" eb="2">
      <t>ドウジ</t>
    </rPh>
    <rPh sb="2" eb="4">
      <t>ラクサツ</t>
    </rPh>
    <rPh sb="4" eb="6">
      <t>ジョウケン</t>
    </rPh>
    <rPh sb="7" eb="8">
      <t>カカ</t>
    </rPh>
    <phoneticPr fontId="4"/>
  </si>
  <si>
    <t>同時落札条件の対象となる相手先電源(1)</t>
  </si>
  <si>
    <t>相手先電源を提供する事業者の事業者コード</t>
    <phoneticPr fontId="4"/>
  </si>
  <si>
    <t>相手先電源の名称</t>
  </si>
  <si>
    <t>同時落札条件の相手先電源(1)の名称を入力</t>
    <rPh sb="0" eb="2">
      <t>ドウジ</t>
    </rPh>
    <rPh sb="2" eb="4">
      <t>ラクサツ</t>
    </rPh>
    <rPh sb="4" eb="6">
      <t>ジョウケン</t>
    </rPh>
    <rPh sb="7" eb="9">
      <t>アイテ</t>
    </rPh>
    <rPh sb="9" eb="10">
      <t>サキ</t>
    </rPh>
    <rPh sb="10" eb="12">
      <t>デンゲン</t>
    </rPh>
    <rPh sb="16" eb="18">
      <t>メイショウ</t>
    </rPh>
    <rPh sb="19" eb="21">
      <t>ニュウリョク</t>
    </rPh>
    <phoneticPr fontId="4"/>
  </si>
  <si>
    <t>相手先の電源等識別番号</t>
    <rPh sb="0" eb="3">
      <t>アイテサキ</t>
    </rPh>
    <rPh sb="4" eb="11">
      <t>デンゲントウシキベツバンゴウ</t>
    </rPh>
    <phoneticPr fontId="4"/>
  </si>
  <si>
    <t>同時落札条件の対象となる相手先電源(2)</t>
  </si>
  <si>
    <t>相手先電源を提供する事業者の事業者コード</t>
  </si>
  <si>
    <t>同時落札条件の対象となる相手先電源(3)</t>
  </si>
  <si>
    <t>同時落札条件の対象となる相手先電源(4)</t>
  </si>
  <si>
    <t>同時落札条件の対象となる相手先電源(5)</t>
  </si>
  <si>
    <t>スクラップ&amp;ビルドの有無</t>
    <rPh sb="10" eb="12">
      <t>ウム</t>
    </rPh>
    <phoneticPr fontId="4"/>
  </si>
  <si>
    <t>スクラップする電源の電源等識別番号</t>
    <rPh sb="7" eb="9">
      <t>デンゲン</t>
    </rPh>
    <rPh sb="10" eb="17">
      <t>デンゲントウシキベツバンゴウ</t>
    </rPh>
    <phoneticPr fontId="4"/>
  </si>
  <si>
    <t>系統接続に係る事項</t>
    <rPh sb="0" eb="2">
      <t>ケイトウ</t>
    </rPh>
    <rPh sb="2" eb="4">
      <t>セツゾク</t>
    </rPh>
    <rPh sb="5" eb="6">
      <t>カカ</t>
    </rPh>
    <rPh sb="7" eb="9">
      <t>ジコウ</t>
    </rPh>
    <phoneticPr fontId="4"/>
  </si>
  <si>
    <t>接続検討回答日</t>
    <rPh sb="0" eb="2">
      <t>セツゾク</t>
    </rPh>
    <rPh sb="2" eb="4">
      <t>ケントウ</t>
    </rPh>
    <rPh sb="4" eb="6">
      <t>カイトウ</t>
    </rPh>
    <rPh sb="6" eb="7">
      <t>ヒ</t>
    </rPh>
    <phoneticPr fontId="4"/>
  </si>
  <si>
    <t>YYYYMMDD</t>
    <phoneticPr fontId="4"/>
  </si>
  <si>
    <t>工事費負担金額</t>
    <rPh sb="0" eb="2">
      <t>コウジ</t>
    </rPh>
    <rPh sb="2" eb="3">
      <t>ヒ</t>
    </rPh>
    <rPh sb="3" eb="5">
      <t>フタン</t>
    </rPh>
    <rPh sb="5" eb="7">
      <t>キンガク</t>
    </rPh>
    <phoneticPr fontId="4"/>
  </si>
  <si>
    <t>円</t>
    <rPh sb="0" eb="1">
      <t>エン</t>
    </rPh>
    <phoneticPr fontId="4"/>
  </si>
  <si>
    <t>事業実施計画</t>
    <rPh sb="0" eb="2">
      <t>ジギョウ</t>
    </rPh>
    <rPh sb="2" eb="4">
      <t>ジッシ</t>
    </rPh>
    <rPh sb="4" eb="6">
      <t>ケイカク</t>
    </rPh>
    <phoneticPr fontId="4"/>
  </si>
  <si>
    <t>環境影響評価の要否</t>
    <rPh sb="0" eb="2">
      <t>カンキョウ</t>
    </rPh>
    <rPh sb="2" eb="4">
      <t>エイキョウ</t>
    </rPh>
    <rPh sb="4" eb="6">
      <t>ヒョウカ</t>
    </rPh>
    <rPh sb="7" eb="9">
      <t>ヨウヒ</t>
    </rPh>
    <phoneticPr fontId="4"/>
  </si>
  <si>
    <t>環境影響評価の手続予定期間</t>
    <rPh sb="0" eb="2">
      <t>カンキョウ</t>
    </rPh>
    <rPh sb="2" eb="4">
      <t>エイキョウ</t>
    </rPh>
    <rPh sb="4" eb="6">
      <t>ヒョウカ</t>
    </rPh>
    <rPh sb="7" eb="9">
      <t>テツヅキ</t>
    </rPh>
    <rPh sb="9" eb="11">
      <t>ヨテイ</t>
    </rPh>
    <rPh sb="11" eb="13">
      <t>キカン</t>
    </rPh>
    <phoneticPr fontId="4"/>
  </si>
  <si>
    <t>設置工事開始予定年月</t>
    <rPh sb="0" eb="2">
      <t>セッチ</t>
    </rPh>
    <rPh sb="2" eb="4">
      <t>コウジ</t>
    </rPh>
    <rPh sb="4" eb="6">
      <t>カイシ</t>
    </rPh>
    <rPh sb="6" eb="8">
      <t>ヨテイ</t>
    </rPh>
    <rPh sb="8" eb="10">
      <t>ネンゲツ</t>
    </rPh>
    <phoneticPr fontId="4"/>
  </si>
  <si>
    <t>資金調達に係る情報</t>
    <rPh sb="0" eb="2">
      <t>シキン</t>
    </rPh>
    <rPh sb="2" eb="4">
      <t>チョウタツ</t>
    </rPh>
    <rPh sb="5" eb="6">
      <t>カカ</t>
    </rPh>
    <rPh sb="7" eb="9">
      <t>ジョウホウ</t>
    </rPh>
    <phoneticPr fontId="4"/>
  </si>
  <si>
    <t>総調達予定額</t>
    <rPh sb="0" eb="1">
      <t>ソウ</t>
    </rPh>
    <rPh sb="1" eb="3">
      <t>チョウタツ</t>
    </rPh>
    <rPh sb="3" eb="5">
      <t>ヨテイ</t>
    </rPh>
    <rPh sb="5" eb="6">
      <t>ガク</t>
    </rPh>
    <phoneticPr fontId="4"/>
  </si>
  <si>
    <t>自己資本による調達予定額</t>
    <rPh sb="0" eb="2">
      <t>ジコ</t>
    </rPh>
    <rPh sb="2" eb="4">
      <t>シホン</t>
    </rPh>
    <rPh sb="7" eb="9">
      <t>チョウタツ</t>
    </rPh>
    <rPh sb="9" eb="11">
      <t>ヨテイ</t>
    </rPh>
    <rPh sb="11" eb="12">
      <t>ガク</t>
    </rPh>
    <phoneticPr fontId="4"/>
  </si>
  <si>
    <t>資本金額</t>
    <rPh sb="0" eb="2">
      <t>シホン</t>
    </rPh>
    <rPh sb="2" eb="4">
      <t>キンガク</t>
    </rPh>
    <phoneticPr fontId="4"/>
  </si>
  <si>
    <t>出資者(1)</t>
    <rPh sb="0" eb="3">
      <t>シュッシシャ</t>
    </rPh>
    <phoneticPr fontId="4"/>
  </si>
  <si>
    <t>名称</t>
    <rPh sb="0" eb="2">
      <t>メイショウ</t>
    </rPh>
    <phoneticPr fontId="4"/>
  </si>
  <si>
    <t>％</t>
    <phoneticPr fontId="4"/>
  </si>
  <si>
    <t>出資者の選定理由</t>
    <rPh sb="0" eb="2">
      <t>シュッシ</t>
    </rPh>
    <rPh sb="2" eb="3">
      <t>シャ</t>
    </rPh>
    <rPh sb="4" eb="6">
      <t>センテイ</t>
    </rPh>
    <rPh sb="6" eb="8">
      <t>リユウ</t>
    </rPh>
    <phoneticPr fontId="4"/>
  </si>
  <si>
    <t>出資者(2)</t>
    <rPh sb="0" eb="3">
      <t>シュッシシャ</t>
    </rPh>
    <phoneticPr fontId="4"/>
  </si>
  <si>
    <t>出資者(3)</t>
    <rPh sb="0" eb="3">
      <t>シュッシシャ</t>
    </rPh>
    <phoneticPr fontId="4"/>
  </si>
  <si>
    <t>出資者(4)</t>
    <rPh sb="0" eb="3">
      <t>シュッシシャ</t>
    </rPh>
    <phoneticPr fontId="4"/>
  </si>
  <si>
    <t>出資者(5)</t>
    <rPh sb="0" eb="3">
      <t>シュッシシャ</t>
    </rPh>
    <phoneticPr fontId="4"/>
  </si>
  <si>
    <t>負債による調達予定額</t>
    <rPh sb="0" eb="2">
      <t>フサイ</t>
    </rPh>
    <rPh sb="5" eb="7">
      <t>チョウタツ</t>
    </rPh>
    <rPh sb="7" eb="9">
      <t>ヨテイ</t>
    </rPh>
    <rPh sb="9" eb="10">
      <t>ガク</t>
    </rPh>
    <phoneticPr fontId="4"/>
  </si>
  <si>
    <t>総借入額</t>
    <rPh sb="0" eb="1">
      <t>ソウ</t>
    </rPh>
    <rPh sb="1" eb="3">
      <t>カリイレ</t>
    </rPh>
    <rPh sb="3" eb="4">
      <t>ガク</t>
    </rPh>
    <phoneticPr fontId="4"/>
  </si>
  <si>
    <t>借入形式</t>
    <rPh sb="0" eb="2">
      <t>カリイレ</t>
    </rPh>
    <rPh sb="2" eb="4">
      <t>ケイシキ</t>
    </rPh>
    <phoneticPr fontId="4"/>
  </si>
  <si>
    <t>借入形式(その他の場合の詳細)</t>
    <rPh sb="0" eb="2">
      <t>カリイレ</t>
    </rPh>
    <rPh sb="2" eb="4">
      <t>ケイシキ</t>
    </rPh>
    <rPh sb="7" eb="8">
      <t>タ</t>
    </rPh>
    <rPh sb="9" eb="11">
      <t>バアイ</t>
    </rPh>
    <rPh sb="12" eb="14">
      <t>ショウサイ</t>
    </rPh>
    <phoneticPr fontId="4"/>
  </si>
  <si>
    <t>当該形式を選択する理由</t>
    <rPh sb="0" eb="2">
      <t>トウガイ</t>
    </rPh>
    <rPh sb="2" eb="4">
      <t>ケイシキ</t>
    </rPh>
    <rPh sb="5" eb="7">
      <t>センタク</t>
    </rPh>
    <rPh sb="9" eb="11">
      <t>リユウ</t>
    </rPh>
    <phoneticPr fontId="4"/>
  </si>
  <si>
    <t>想定する金融機関</t>
    <rPh sb="0" eb="2">
      <t>ソウテイ</t>
    </rPh>
    <rPh sb="4" eb="6">
      <t>キンユウ</t>
    </rPh>
    <rPh sb="6" eb="8">
      <t>キカン</t>
    </rPh>
    <phoneticPr fontId="4"/>
  </si>
  <si>
    <t>金融機関(1)</t>
    <rPh sb="0" eb="2">
      <t>キンユウ</t>
    </rPh>
    <rPh sb="2" eb="4">
      <t>キカン</t>
    </rPh>
    <phoneticPr fontId="4"/>
  </si>
  <si>
    <t>借入比率</t>
    <rPh sb="0" eb="2">
      <t>カリイレ</t>
    </rPh>
    <rPh sb="2" eb="4">
      <t>ヒリツ</t>
    </rPh>
    <phoneticPr fontId="4"/>
  </si>
  <si>
    <t>当該金融機関の選定理由</t>
    <rPh sb="0" eb="6">
      <t>トウガイキンユウキカン</t>
    </rPh>
    <rPh sb="7" eb="11">
      <t>センテイリユウ</t>
    </rPh>
    <phoneticPr fontId="4"/>
  </si>
  <si>
    <t>金融機関(2)</t>
    <rPh sb="0" eb="2">
      <t>キンユウ</t>
    </rPh>
    <rPh sb="2" eb="4">
      <t>キカン</t>
    </rPh>
    <phoneticPr fontId="4"/>
  </si>
  <si>
    <t>金融機関(3)</t>
    <rPh sb="0" eb="2">
      <t>キンユウ</t>
    </rPh>
    <rPh sb="2" eb="4">
      <t>キカン</t>
    </rPh>
    <phoneticPr fontId="4"/>
  </si>
  <si>
    <t>金融機関(4)</t>
    <rPh sb="0" eb="2">
      <t>キンユウ</t>
    </rPh>
    <rPh sb="2" eb="4">
      <t>キカン</t>
    </rPh>
    <phoneticPr fontId="4"/>
  </si>
  <si>
    <t>金融機関(5)</t>
    <rPh sb="0" eb="2">
      <t>キンユウ</t>
    </rPh>
    <rPh sb="2" eb="4">
      <t>キカン</t>
    </rPh>
    <phoneticPr fontId="4"/>
  </si>
  <si>
    <t>債権を発行する場合</t>
    <rPh sb="0" eb="2">
      <t>サイケン</t>
    </rPh>
    <rPh sb="3" eb="5">
      <t>ハッコウ</t>
    </rPh>
    <rPh sb="7" eb="9">
      <t>バアイ</t>
    </rPh>
    <phoneticPr fontId="4"/>
  </si>
  <si>
    <t>債権の種類</t>
    <rPh sb="0" eb="2">
      <t>サイケン</t>
    </rPh>
    <rPh sb="3" eb="5">
      <t>シュルイ</t>
    </rPh>
    <phoneticPr fontId="4"/>
  </si>
  <si>
    <t>発行条件</t>
    <rPh sb="0" eb="2">
      <t>ハッコウ</t>
    </rPh>
    <rPh sb="2" eb="4">
      <t>ジョウケン</t>
    </rPh>
    <phoneticPr fontId="4"/>
  </si>
  <si>
    <t>債権発行を選択する理由</t>
    <rPh sb="0" eb="2">
      <t>サイケン</t>
    </rPh>
    <rPh sb="2" eb="4">
      <t>ハッコウ</t>
    </rPh>
    <rPh sb="5" eb="7">
      <t>センタク</t>
    </rPh>
    <rPh sb="9" eb="11">
      <t>リユウ</t>
    </rPh>
    <phoneticPr fontId="4"/>
  </si>
  <si>
    <t>補助金の受領額</t>
    <rPh sb="0" eb="3">
      <t>ホジョキン</t>
    </rPh>
    <rPh sb="4" eb="6">
      <t>ズリョウ</t>
    </rPh>
    <rPh sb="6" eb="7">
      <t>ガク</t>
    </rPh>
    <phoneticPr fontId="4"/>
  </si>
  <si>
    <t>補助金の名称</t>
    <rPh sb="0" eb="2">
      <t>ホジョ</t>
    </rPh>
    <rPh sb="2" eb="3">
      <t>キン</t>
    </rPh>
    <rPh sb="4" eb="6">
      <t>メイショウ</t>
    </rPh>
    <phoneticPr fontId="4"/>
  </si>
  <si>
    <t>補助金の内容</t>
    <rPh sb="0" eb="3">
      <t>ホジョキン</t>
    </rPh>
    <rPh sb="4" eb="6">
      <t>ナイヨウ</t>
    </rPh>
    <phoneticPr fontId="4"/>
  </si>
  <si>
    <t>*</t>
    <phoneticPr fontId="4"/>
  </si>
  <si>
    <t>-</t>
    <phoneticPr fontId="3"/>
  </si>
  <si>
    <t>円(税抜)</t>
    <rPh sb="0" eb="1">
      <t>エン</t>
    </rPh>
    <rPh sb="2" eb="3">
      <t>ゼイ</t>
    </rPh>
    <rPh sb="3" eb="4">
      <t>ヌ</t>
    </rPh>
    <phoneticPr fontId="4"/>
  </si>
  <si>
    <t>運開予定年月を入力(半角数字 YYYYMM形式)
※登録後は約定結果の公表日まで変更できません</t>
    <rPh sb="0" eb="2">
      <t>ウンカイ</t>
    </rPh>
    <rPh sb="2" eb="4">
      <t>ヨテイ</t>
    </rPh>
    <rPh sb="4" eb="6">
      <t>ネンゲツ</t>
    </rPh>
    <rPh sb="7" eb="9">
      <t>ニュウリョク</t>
    </rPh>
    <rPh sb="10" eb="12">
      <t>ハンカク</t>
    </rPh>
    <rPh sb="12" eb="14">
      <t>スウジ</t>
    </rPh>
    <rPh sb="21" eb="23">
      <t>ケイシキ</t>
    </rPh>
    <phoneticPr fontId="4"/>
  </si>
  <si>
    <t>容量市場システムで発番後に記入※電源等情報登録時点では空欄で登録可能ですが、期待容量の登録期間終了までに登録してください。なお、登録後は約定結果の公表日まで変更できません</t>
    <rPh sb="9" eb="11">
      <t>ハツバン</t>
    </rPh>
    <rPh sb="11" eb="12">
      <t>ゴ</t>
    </rPh>
    <rPh sb="13" eb="15">
      <t>キニュウ</t>
    </rPh>
    <phoneticPr fontId="4"/>
  </si>
  <si>
    <t>年　　　月　　　日</t>
    <rPh sb="0" eb="1">
      <t>ネン</t>
    </rPh>
    <rPh sb="4" eb="5">
      <t>ガツ</t>
    </rPh>
    <rPh sb="8" eb="9">
      <t>ヒ</t>
    </rPh>
    <phoneticPr fontId="4"/>
  </si>
  <si>
    <t>事業計画書</t>
    <rPh sb="0" eb="2">
      <t>ジギョウ</t>
    </rPh>
    <rPh sb="2" eb="5">
      <t>ケイカクショ</t>
    </rPh>
    <phoneticPr fontId="4"/>
  </si>
  <si>
    <t>1.応札事業者</t>
    <rPh sb="2" eb="4">
      <t>オウサツ</t>
    </rPh>
    <rPh sb="4" eb="7">
      <t>ジギョウシャ</t>
    </rPh>
    <phoneticPr fontId="4"/>
  </si>
  <si>
    <t>コンソーシアム以外の場合</t>
    <rPh sb="7" eb="9">
      <t>イガイ</t>
    </rPh>
    <rPh sb="10" eb="12">
      <t>バアイ</t>
    </rPh>
    <phoneticPr fontId="4"/>
  </si>
  <si>
    <t>法人の代表者</t>
    <rPh sb="0" eb="2">
      <t>ホウジン</t>
    </rPh>
    <rPh sb="3" eb="6">
      <t>ダイヒョウシャ</t>
    </rPh>
    <phoneticPr fontId="4"/>
  </si>
  <si>
    <t>担当者</t>
    <rPh sb="0" eb="3">
      <t>タントウシャ</t>
    </rPh>
    <phoneticPr fontId="4"/>
  </si>
  <si>
    <t>出資比率（予定）</t>
    <rPh sb="0" eb="2">
      <t>シュッシ</t>
    </rPh>
    <rPh sb="2" eb="4">
      <t>ヒリツ</t>
    </rPh>
    <rPh sb="5" eb="7">
      <t>ヨテイ</t>
    </rPh>
    <phoneticPr fontId="4"/>
  </si>
  <si>
    <t>議決権保有割合（予定）</t>
    <rPh sb="0" eb="3">
      <t>ギケツケン</t>
    </rPh>
    <rPh sb="3" eb="5">
      <t>ホユウ</t>
    </rPh>
    <rPh sb="5" eb="7">
      <t>ワリアイ</t>
    </rPh>
    <rPh sb="8" eb="10">
      <t>ヨテイ</t>
    </rPh>
    <phoneticPr fontId="4"/>
  </si>
  <si>
    <t>2.応札電源の名称等</t>
    <rPh sb="2" eb="4">
      <t>オウサツ</t>
    </rPh>
    <rPh sb="4" eb="6">
      <t>デンゲン</t>
    </rPh>
    <rPh sb="7" eb="9">
      <t>メイショウ</t>
    </rPh>
    <rPh sb="9" eb="10">
      <t>トウ</t>
    </rPh>
    <phoneticPr fontId="4"/>
  </si>
  <si>
    <t>容量を提供する電源等の区分</t>
  </si>
  <si>
    <t>電源等の名称</t>
  </si>
  <si>
    <t>発電方式</t>
    <rPh sb="0" eb="2">
      <t>ハツデン</t>
    </rPh>
    <rPh sb="2" eb="4">
      <t>ホウシキ</t>
    </rPh>
    <phoneticPr fontId="4"/>
  </si>
  <si>
    <t>設置場所</t>
  </si>
  <si>
    <t>事業者名</t>
  </si>
  <si>
    <t>住所</t>
  </si>
  <si>
    <t>法人番号</t>
  </si>
  <si>
    <t>代表者</t>
  </si>
  <si>
    <t>担当者</t>
  </si>
  <si>
    <t>発電設備の出力</t>
    <rPh sb="0" eb="2">
      <t>ハツデン</t>
    </rPh>
    <rPh sb="2" eb="4">
      <t>セツビ</t>
    </rPh>
    <rPh sb="5" eb="7">
      <t>シュツリョク</t>
    </rPh>
    <phoneticPr fontId="4"/>
  </si>
  <si>
    <t>設備容量(発電端)</t>
    <rPh sb="0" eb="4">
      <t>セツビヨウリョウ</t>
    </rPh>
    <rPh sb="5" eb="8">
      <t>ハツデンタン</t>
    </rPh>
    <phoneticPr fontId="4"/>
  </si>
  <si>
    <t>自家消費に供出する容量(ベース分)</t>
    <rPh sb="0" eb="4">
      <t>ジカショウヒ</t>
    </rPh>
    <rPh sb="5" eb="7">
      <t>キョウシュツ</t>
    </rPh>
    <rPh sb="9" eb="11">
      <t>ヨウリョウ</t>
    </rPh>
    <rPh sb="15" eb="16">
      <t>ブン</t>
    </rPh>
    <phoneticPr fontId="4"/>
  </si>
  <si>
    <t>自家消費に供出する容量(変動分)</t>
    <rPh sb="0" eb="4">
      <t>ジカショウヒ</t>
    </rPh>
    <rPh sb="5" eb="7">
      <t>キョウシュツ</t>
    </rPh>
    <rPh sb="9" eb="11">
      <t>ヨウリョウ</t>
    </rPh>
    <rPh sb="12" eb="15">
      <t>ヘンドウブン</t>
    </rPh>
    <phoneticPr fontId="4"/>
  </si>
  <si>
    <t>自己託送に供出する容量</t>
    <rPh sb="0" eb="4">
      <t>ジコタクソウ</t>
    </rPh>
    <rPh sb="5" eb="7">
      <t>キョウシュツ</t>
    </rPh>
    <rPh sb="9" eb="11">
      <t>ヨウリョウ</t>
    </rPh>
    <phoneticPr fontId="4"/>
  </si>
  <si>
    <t>特定供給に供出する容量</t>
    <rPh sb="0" eb="4">
      <t>トクテイキョウキュウ</t>
    </rPh>
    <rPh sb="5" eb="7">
      <t>キョウシュツ</t>
    </rPh>
    <rPh sb="9" eb="11">
      <t>ヨウリョウ</t>
    </rPh>
    <phoneticPr fontId="4"/>
  </si>
  <si>
    <t>本オークションに参加可能な設備容量(送電端)</t>
    <rPh sb="0" eb="1">
      <t>ホン</t>
    </rPh>
    <rPh sb="8" eb="10">
      <t>サンカ</t>
    </rPh>
    <rPh sb="10" eb="12">
      <t>カノウ</t>
    </rPh>
    <rPh sb="13" eb="15">
      <t>セツビ</t>
    </rPh>
    <rPh sb="15" eb="17">
      <t>ヨウリョウ</t>
    </rPh>
    <rPh sb="18" eb="20">
      <t>ソウデン</t>
    </rPh>
    <rPh sb="20" eb="21">
      <t>タン</t>
    </rPh>
    <phoneticPr fontId="4"/>
  </si>
  <si>
    <t>供給力提供開始時期</t>
    <rPh sb="0" eb="3">
      <t>キョウキュウリョク</t>
    </rPh>
    <rPh sb="3" eb="5">
      <t>テイキョウ</t>
    </rPh>
    <rPh sb="5" eb="7">
      <t>カイシ</t>
    </rPh>
    <rPh sb="7" eb="9">
      <t>ジキ</t>
    </rPh>
    <phoneticPr fontId="4"/>
  </si>
  <si>
    <t>資金調達計画</t>
    <rPh sb="0" eb="2">
      <t>シキン</t>
    </rPh>
    <rPh sb="2" eb="4">
      <t>チョウタツ</t>
    </rPh>
    <rPh sb="4" eb="6">
      <t>ケイカク</t>
    </rPh>
    <phoneticPr fontId="4"/>
  </si>
  <si>
    <t>うち自己資本による調達予定額</t>
    <rPh sb="2" eb="4">
      <t>ジコ</t>
    </rPh>
    <rPh sb="4" eb="6">
      <t>シホン</t>
    </rPh>
    <rPh sb="9" eb="11">
      <t>チョウタツ</t>
    </rPh>
    <rPh sb="11" eb="13">
      <t>ヨテイ</t>
    </rPh>
    <rPh sb="13" eb="14">
      <t>ガク</t>
    </rPh>
    <phoneticPr fontId="4"/>
  </si>
  <si>
    <t>うち負債による調達予定額</t>
    <rPh sb="2" eb="4">
      <t>フサイ</t>
    </rPh>
    <rPh sb="7" eb="9">
      <t>チョウタツ</t>
    </rPh>
    <rPh sb="9" eb="11">
      <t>ヨテイ</t>
    </rPh>
    <rPh sb="11" eb="12">
      <t>ガク</t>
    </rPh>
    <phoneticPr fontId="4"/>
  </si>
  <si>
    <t>補助金の受領額</t>
    <rPh sb="0" eb="2">
      <t>ホジョ</t>
    </rPh>
    <rPh sb="2" eb="3">
      <t>キン</t>
    </rPh>
    <rPh sb="4" eb="6">
      <t>ズリョウ</t>
    </rPh>
    <rPh sb="6" eb="7">
      <t>ガク</t>
    </rPh>
    <phoneticPr fontId="4"/>
  </si>
  <si>
    <t>資本金額</t>
    <rPh sb="0" eb="2">
      <t>シホン</t>
    </rPh>
    <rPh sb="2" eb="3">
      <t>キン</t>
    </rPh>
    <rPh sb="3" eb="4">
      <t>ガク</t>
    </rPh>
    <phoneticPr fontId="4"/>
  </si>
  <si>
    <t>出資者・
出資比率</t>
    <rPh sb="0" eb="3">
      <t>シュッシシャ</t>
    </rPh>
    <rPh sb="5" eb="7">
      <t>シュッシ</t>
    </rPh>
    <rPh sb="7" eb="9">
      <t>ヒリツ</t>
    </rPh>
    <phoneticPr fontId="4"/>
  </si>
  <si>
    <t xml:space="preserve">電源種別 </t>
    <phoneticPr fontId="4"/>
  </si>
  <si>
    <t xml:space="preserve">同時落札条件に係る事項 </t>
    <phoneticPr fontId="4"/>
  </si>
  <si>
    <t>特定送配電事業者に供出する容量</t>
    <phoneticPr fontId="4"/>
  </si>
  <si>
    <t>当該金融機関の選定理由</t>
    <phoneticPr fontId="4"/>
  </si>
  <si>
    <t>G列：広域使用欄</t>
    <rPh sb="1" eb="2">
      <t>レツ</t>
    </rPh>
    <rPh sb="3" eb="8">
      <t>コウイキシヨウラン</t>
    </rPh>
    <phoneticPr fontId="4"/>
  </si>
  <si>
    <t>H列：広域使用欄</t>
    <rPh sb="1" eb="2">
      <t>レツ</t>
    </rPh>
    <rPh sb="3" eb="8">
      <t>コウイキシヨウラン</t>
    </rPh>
    <phoneticPr fontId="4"/>
  </si>
  <si>
    <t>総合審査結果</t>
    <rPh sb="0" eb="2">
      <t>ソウゴウ</t>
    </rPh>
    <rPh sb="2" eb="6">
      <t>シンサケッカ</t>
    </rPh>
    <phoneticPr fontId="4"/>
  </si>
  <si>
    <t>情報分類</t>
    <rPh sb="0" eb="2">
      <t>ジョウホウ</t>
    </rPh>
    <rPh sb="2" eb="4">
      <t>ブンルイ</t>
    </rPh>
    <phoneticPr fontId="4"/>
  </si>
  <si>
    <t>項目</t>
    <phoneticPr fontId="4"/>
  </si>
  <si>
    <t>「参加登録申請者記入」シートからのデータ連携欄</t>
    <rPh sb="1" eb="3">
      <t>サンカ</t>
    </rPh>
    <rPh sb="3" eb="5">
      <t>トウロク</t>
    </rPh>
    <rPh sb="5" eb="7">
      <t>シンセイ</t>
    </rPh>
    <rPh sb="7" eb="8">
      <t>シャ</t>
    </rPh>
    <rPh sb="8" eb="10">
      <t>キニュウ</t>
    </rPh>
    <rPh sb="20" eb="22">
      <t>レンケイ</t>
    </rPh>
    <rPh sb="22" eb="23">
      <t>ラン</t>
    </rPh>
    <phoneticPr fontId="4"/>
  </si>
  <si>
    <t>広域機関審査結果</t>
    <rPh sb="0" eb="2">
      <t>コウイキ</t>
    </rPh>
    <rPh sb="2" eb="4">
      <t>キカン</t>
    </rPh>
    <rPh sb="4" eb="6">
      <t>シンサ</t>
    </rPh>
    <rPh sb="6" eb="8">
      <t>ケッカ</t>
    </rPh>
    <phoneticPr fontId="4"/>
  </si>
  <si>
    <t>備考（不合格理由等）</t>
    <rPh sb="0" eb="2">
      <t>ビコウ</t>
    </rPh>
    <rPh sb="3" eb="6">
      <t>フゴウカク</t>
    </rPh>
    <rPh sb="6" eb="8">
      <t>リユウ</t>
    </rPh>
    <rPh sb="8" eb="9">
      <t>ナド</t>
    </rPh>
    <phoneticPr fontId="4"/>
  </si>
  <si>
    <t>容量オークション区分</t>
    <rPh sb="0" eb="2">
      <t>ヨウリョウ</t>
    </rPh>
    <rPh sb="8" eb="10">
      <t>クブン</t>
    </rPh>
    <phoneticPr fontId="4"/>
  </si>
  <si>
    <t>長期脱炭素電源オークション</t>
    <phoneticPr fontId="4"/>
  </si>
  <si>
    <t>事業者名（コンソーシアムの場合は代表企業の事業者名）</t>
    <rPh sb="0" eb="4">
      <t>ジギョウシャメイ</t>
    </rPh>
    <rPh sb="13" eb="15">
      <t>バアイ</t>
    </rPh>
    <rPh sb="16" eb="18">
      <t>ダイヒョウ</t>
    </rPh>
    <rPh sb="18" eb="20">
      <t>キギョウ</t>
    </rPh>
    <rPh sb="21" eb="24">
      <t>ジギョウシャ</t>
    </rPh>
    <rPh sb="24" eb="25">
      <t>メイ</t>
    </rPh>
    <phoneticPr fontId="4"/>
  </si>
  <si>
    <t>kW</t>
  </si>
  <si>
    <t>本オークションに参加可能な設備容量(送電端)</t>
    <rPh sb="0" eb="1">
      <t>ホン</t>
    </rPh>
    <rPh sb="8" eb="12">
      <t>サンカカノウ</t>
    </rPh>
    <rPh sb="13" eb="17">
      <t>セツビヨウリョウ</t>
    </rPh>
    <rPh sb="18" eb="20">
      <t>ソウデン</t>
    </rPh>
    <rPh sb="20" eb="21">
      <t>タン</t>
    </rPh>
    <phoneticPr fontId="4"/>
  </si>
  <si>
    <t>YYYYMM</t>
  </si>
  <si>
    <t>相対契約上の契約変更締切期間</t>
    <rPh sb="0" eb="2">
      <t>アイタイ</t>
    </rPh>
    <rPh sb="2" eb="4">
      <t>ケイヤク</t>
    </rPh>
    <rPh sb="4" eb="5">
      <t>ジョウ</t>
    </rPh>
    <rPh sb="6" eb="8">
      <t>ケイヤク</t>
    </rPh>
    <rPh sb="8" eb="10">
      <t>ヘンコウ</t>
    </rPh>
    <rPh sb="10" eb="12">
      <t>シメキリ</t>
    </rPh>
    <rPh sb="12" eb="14">
      <t>キカン</t>
    </rPh>
    <phoneticPr fontId="4"/>
  </si>
  <si>
    <t>分</t>
    <rPh sb="0" eb="1">
      <t>フン</t>
    </rPh>
    <phoneticPr fontId="4"/>
  </si>
  <si>
    <t>同時落札条件の対象有無</t>
    <phoneticPr fontId="4"/>
  </si>
  <si>
    <t>同時落札条件に係る共用設備(燃料基地)の有無</t>
  </si>
  <si>
    <t>事業計画書</t>
    <rPh sb="0" eb="5">
      <t>ジギョウケイカクショ</t>
    </rPh>
    <phoneticPr fontId="4"/>
  </si>
  <si>
    <t>電源等情報登録様式(2024年度長期脱炭素電源オークション向け)</t>
    <rPh sb="0" eb="2">
      <t>デンゲン</t>
    </rPh>
    <rPh sb="2" eb="3">
      <t>トウ</t>
    </rPh>
    <rPh sb="3" eb="5">
      <t>ジョウホウ</t>
    </rPh>
    <rPh sb="5" eb="7">
      <t>トウロク</t>
    </rPh>
    <rPh sb="7" eb="9">
      <t>ヨウシキ</t>
    </rPh>
    <rPh sb="14" eb="15">
      <t>ネン</t>
    </rPh>
    <rPh sb="15" eb="16">
      <t>ド</t>
    </rPh>
    <rPh sb="16" eb="18">
      <t>チョウキ</t>
    </rPh>
    <rPh sb="18" eb="19">
      <t>ダツ</t>
    </rPh>
    <rPh sb="19" eb="21">
      <t>タンソ</t>
    </rPh>
    <rPh sb="21" eb="23">
      <t>デンゲン</t>
    </rPh>
    <rPh sb="29" eb="30">
      <t>ム</t>
    </rPh>
    <phoneticPr fontId="4"/>
  </si>
  <si>
    <t>変動電源</t>
    <rPh sb="0" eb="2">
      <t>ヘンドウ</t>
    </rPh>
    <rPh sb="2" eb="4">
      <t>デンゲン</t>
    </rPh>
    <phoneticPr fontId="4"/>
  </si>
  <si>
    <t>変動電源</t>
    <rPh sb="0" eb="2">
      <t>ヘンドウ</t>
    </rPh>
    <rPh sb="2" eb="4">
      <t>デンゲン</t>
    </rPh>
    <phoneticPr fontId="3"/>
  </si>
  <si>
    <t>相対契約上の契約変更締切時間</t>
    <rPh sb="0" eb="2">
      <t>アイタイ</t>
    </rPh>
    <rPh sb="2" eb="4">
      <t>ケイヤク</t>
    </rPh>
    <rPh sb="4" eb="5">
      <t>ジョウ</t>
    </rPh>
    <rPh sb="6" eb="8">
      <t>ケイヤク</t>
    </rPh>
    <rPh sb="8" eb="10">
      <t>ヘンコウ</t>
    </rPh>
    <rPh sb="10" eb="12">
      <t>シメキリ</t>
    </rPh>
    <rPh sb="12" eb="14">
      <t>ジカン</t>
    </rPh>
    <phoneticPr fontId="4"/>
  </si>
  <si>
    <t>変動電源(固定)</t>
    <rPh sb="0" eb="2">
      <t>ヘンドウ</t>
    </rPh>
    <rPh sb="2" eb="4">
      <t>デンゲン</t>
    </rPh>
    <rPh sb="5" eb="7">
      <t>コテイ</t>
    </rPh>
    <phoneticPr fontId="4"/>
  </si>
  <si>
    <t>太陽光</t>
  </si>
  <si>
    <t>風力</t>
  </si>
  <si>
    <t>風力</t>
    <rPh sb="0" eb="2">
      <t>フウリョク</t>
    </rPh>
    <phoneticPr fontId="3"/>
  </si>
  <si>
    <t>陸上風力</t>
    <rPh sb="0" eb="2">
      <t>リクジョウ</t>
    </rPh>
    <rPh sb="2" eb="4">
      <t>フウリョク</t>
    </rPh>
    <phoneticPr fontId="3"/>
  </si>
  <si>
    <t>洋上風力</t>
    <rPh sb="0" eb="2">
      <t>ヨウジョウ</t>
    </rPh>
    <rPh sb="2" eb="4">
      <t>フウリョク</t>
    </rPh>
    <phoneticPr fontId="3"/>
  </si>
  <si>
    <t>太陽光</t>
    <rPh sb="0" eb="3">
      <t>タイヨウコウ</t>
    </rPh>
    <phoneticPr fontId="3"/>
  </si>
  <si>
    <t>なし</t>
    <phoneticPr fontId="3"/>
  </si>
  <si>
    <t>水力</t>
  </si>
  <si>
    <t>水力</t>
    <phoneticPr fontId="3"/>
  </si>
  <si>
    <t>補助金の受領額</t>
    <rPh sb="0" eb="3">
      <t>ホジョキン</t>
    </rPh>
    <rPh sb="4" eb="6">
      <t>ジュリョウ</t>
    </rPh>
    <rPh sb="6" eb="7">
      <t>ガク</t>
    </rPh>
    <phoneticPr fontId="4"/>
  </si>
  <si>
    <t>1.本シートのH列に、参加登録する事業者および電源の情報を記入してください。セルの背景がグレーとなっているものは入力不要の項目です。また黄色のセルについても、該当する入力対象がない場合は入力不要です。</t>
    <rPh sb="68" eb="70">
      <t>キイロ</t>
    </rPh>
    <phoneticPr fontId="4"/>
  </si>
  <si>
    <t>新設</t>
    <rPh sb="0" eb="2">
      <t>シンセツ</t>
    </rPh>
    <phoneticPr fontId="4"/>
  </si>
  <si>
    <t>留意事項：</t>
    <rPh sb="0" eb="4">
      <t>リュウイジコウ</t>
    </rPh>
    <phoneticPr fontId="4"/>
  </si>
  <si>
    <t>1.「事業計画書」の情報は、その時点での確度の高い情報をもとに作成し、電源等情報の登録受付期間中に提出してください。なお「未定」の部分が多数ある等、事業の実施能力や事業の確実性が認められない場合、応札が認められない場合があります。</t>
    <rPh sb="3" eb="8">
      <t>ジギョウケイカクショ</t>
    </rPh>
    <rPh sb="10" eb="12">
      <t>ジョウホウ</t>
    </rPh>
    <rPh sb="16" eb="18">
      <t>ジテン</t>
    </rPh>
    <rPh sb="20" eb="22">
      <t>カクド</t>
    </rPh>
    <rPh sb="23" eb="24">
      <t>タカ</t>
    </rPh>
    <rPh sb="25" eb="27">
      <t>ジョウホウ</t>
    </rPh>
    <rPh sb="31" eb="33">
      <t>サクセイ</t>
    </rPh>
    <rPh sb="35" eb="40">
      <t>デンゲントウジョウホウ</t>
    </rPh>
    <rPh sb="41" eb="43">
      <t>トウロク</t>
    </rPh>
    <rPh sb="43" eb="48">
      <t>ウケツケキカンチュウ</t>
    </rPh>
    <rPh sb="49" eb="51">
      <t>テイシュツ</t>
    </rPh>
    <rPh sb="61" eb="63">
      <t>ミテイ</t>
    </rPh>
    <rPh sb="65" eb="67">
      <t>ブブン</t>
    </rPh>
    <rPh sb="68" eb="70">
      <t>タスウ</t>
    </rPh>
    <rPh sb="72" eb="73">
      <t>トウ</t>
    </rPh>
    <rPh sb="74" eb="76">
      <t>ジギョウ</t>
    </rPh>
    <rPh sb="77" eb="81">
      <t>ジッシノウリョク</t>
    </rPh>
    <rPh sb="82" eb="84">
      <t>ジギョウ</t>
    </rPh>
    <rPh sb="85" eb="88">
      <t>カクジツセイ</t>
    </rPh>
    <rPh sb="89" eb="90">
      <t>ミト</t>
    </rPh>
    <rPh sb="95" eb="97">
      <t>バアイ</t>
    </rPh>
    <rPh sb="98" eb="100">
      <t>オウサツ</t>
    </rPh>
    <rPh sb="101" eb="102">
      <t>ミト</t>
    </rPh>
    <rPh sb="107" eb="109">
      <t>バアイ</t>
    </rPh>
    <phoneticPr fontId="4"/>
  </si>
  <si>
    <t>コンソーシアムによる参加登録</t>
  </si>
  <si>
    <t>電源等情報登録様式(2023年度長期脱炭素電源オークション向け)</t>
    <rPh sb="0" eb="2">
      <t>デンゲン</t>
    </rPh>
    <rPh sb="2" eb="3">
      <t>トウ</t>
    </rPh>
    <rPh sb="3" eb="5">
      <t>ジョウホウ</t>
    </rPh>
    <rPh sb="5" eb="7">
      <t>トウロク</t>
    </rPh>
    <rPh sb="7" eb="9">
      <t>ヨウシキ</t>
    </rPh>
    <rPh sb="14" eb="15">
      <t>ネン</t>
    </rPh>
    <rPh sb="15" eb="16">
      <t>ド</t>
    </rPh>
    <rPh sb="16" eb="18">
      <t>チョウキ</t>
    </rPh>
    <rPh sb="18" eb="19">
      <t>ダツ</t>
    </rPh>
    <rPh sb="19" eb="21">
      <t>タンソ</t>
    </rPh>
    <rPh sb="21" eb="23">
      <t>デンゲン</t>
    </rPh>
    <rPh sb="29" eb="30">
      <t>ム</t>
    </rPh>
    <phoneticPr fontId="4"/>
  </si>
  <si>
    <t>制度適用期間</t>
    <rPh sb="0" eb="2">
      <t>セイド</t>
    </rPh>
    <rPh sb="2" eb="4">
      <t>テキヨウ</t>
    </rPh>
    <rPh sb="4" eb="6">
      <t>キカン</t>
    </rPh>
    <phoneticPr fontId="4"/>
  </si>
  <si>
    <t>年間</t>
    <rPh sb="0" eb="2">
      <t>ネンカン</t>
    </rPh>
    <phoneticPr fontId="4"/>
  </si>
  <si>
    <t>混焼率</t>
    <rPh sb="0" eb="2">
      <t>コンショウ</t>
    </rPh>
    <rPh sb="2" eb="3">
      <t>リツ</t>
    </rPh>
    <phoneticPr fontId="4"/>
  </si>
  <si>
    <t>調整機能の有無</t>
    <rPh sb="0" eb="2">
      <t>チョウセイ</t>
    </rPh>
    <rPh sb="2" eb="4">
      <t>キノウ</t>
    </rPh>
    <rPh sb="5" eb="7">
      <t>ウム</t>
    </rPh>
    <phoneticPr fontId="4"/>
  </si>
  <si>
    <t>発電用の自家用電気工作物(余剰の該当有無)</t>
  </si>
  <si>
    <t>脱炭素化に向けた対応（脱炭素化ロードマップの提出）</t>
    <rPh sb="0" eb="1">
      <t>ダツ</t>
    </rPh>
    <rPh sb="1" eb="3">
      <t>タンソ</t>
    </rPh>
    <rPh sb="3" eb="4">
      <t>カ</t>
    </rPh>
    <rPh sb="5" eb="6">
      <t>ム</t>
    </rPh>
    <rPh sb="8" eb="10">
      <t>タイオウ</t>
    </rPh>
    <rPh sb="11" eb="12">
      <t>ダツ</t>
    </rPh>
    <rPh sb="12" eb="14">
      <t>タンソ</t>
    </rPh>
    <rPh sb="14" eb="15">
      <t>カ</t>
    </rPh>
    <rPh sb="22" eb="24">
      <t>テイシュツ</t>
    </rPh>
    <phoneticPr fontId="4"/>
  </si>
  <si>
    <t>拠点整備支援制度適用の希望の有無</t>
  </si>
  <si>
    <t>脱炭素化に向けた改修のための追加投資か</t>
    <phoneticPr fontId="3"/>
  </si>
  <si>
    <t>あり</t>
  </si>
  <si>
    <t>0kW以上の整数で容量を入力(半角数字)※小数以下を切り捨てて入力して下さい
※登録後は約定結果の公表日まで変更できません。なお、各種容量は応札価格の監視に使用されます</t>
    <rPh sb="3" eb="5">
      <t>イジョウ</t>
    </rPh>
    <rPh sb="6" eb="8">
      <t>セイスウ</t>
    </rPh>
    <rPh sb="9" eb="11">
      <t>ヨウリョウ</t>
    </rPh>
    <rPh sb="12" eb="14">
      <t>ニュウリョク</t>
    </rPh>
    <rPh sb="15" eb="17">
      <t>ハンカク</t>
    </rPh>
    <rPh sb="17" eb="19">
      <t>スウジ</t>
    </rPh>
    <phoneticPr fontId="4"/>
  </si>
  <si>
    <t>0kW以上の整数で容量を入力(半角数字)※小数以下を切り捨てて入力して下さい
※登録後は約定結果の公表日まで変更できません。なお、各種容量は応札価格の監視に使用されます</t>
    <phoneticPr fontId="3"/>
  </si>
  <si>
    <t>0kW以上の整数で容量を入力(半角数字※小数以下を切り捨てて入力して下さい
※登録後は約定結果の公表日まで変更できません。なお、各種容量は応札価格の監視に使用されます</t>
    <phoneticPr fontId="3"/>
  </si>
  <si>
    <t>必要</t>
  </si>
  <si>
    <t>その他</t>
  </si>
  <si>
    <t>同上</t>
    <rPh sb="0" eb="2">
      <t>ドウジョウ</t>
    </rPh>
    <phoneticPr fontId="4"/>
  </si>
  <si>
    <t>同上</t>
    <rPh sb="0" eb="2">
      <t>ドウジョウ</t>
    </rPh>
    <phoneticPr fontId="3"/>
  </si>
  <si>
    <t>参加登録する事業者の単位を選択(プルダウン)
※電源等情報登録後は、約定結果の公表日まで変更できません</t>
    <rPh sb="0" eb="2">
      <t>サンカ</t>
    </rPh>
    <rPh sb="2" eb="4">
      <t>トウロク</t>
    </rPh>
    <rPh sb="6" eb="9">
      <t>ジギョウシャ</t>
    </rPh>
    <rPh sb="10" eb="12">
      <t>タンイ</t>
    </rPh>
    <rPh sb="13" eb="15">
      <t>センタク</t>
    </rPh>
    <rPh sb="34" eb="36">
      <t>ヤクジョウ</t>
    </rPh>
    <rPh sb="36" eb="38">
      <t>ケッカ</t>
    </rPh>
    <rPh sb="39" eb="41">
      <t>コウヒョウ</t>
    </rPh>
    <rPh sb="41" eb="42">
      <t>ビ</t>
    </rPh>
    <rPh sb="44" eb="46">
      <t>ヘンコウ</t>
    </rPh>
    <phoneticPr fontId="4"/>
  </si>
  <si>
    <t>容量市場システムの事業者情報登録にて採番された番号を入力
※電源等情報登録後は、約定結果の公表日まで変更できません</t>
    <rPh sb="0" eb="2">
      <t>ヨウリョウ</t>
    </rPh>
    <rPh sb="2" eb="4">
      <t>シジョウ</t>
    </rPh>
    <rPh sb="9" eb="12">
      <t>ジギョウシャ</t>
    </rPh>
    <rPh sb="12" eb="14">
      <t>ジョウホウ</t>
    </rPh>
    <rPh sb="14" eb="16">
      <t>トウロク</t>
    </rPh>
    <rPh sb="18" eb="20">
      <t>サイバン</t>
    </rPh>
    <rPh sb="23" eb="25">
      <t>バンゴウ</t>
    </rPh>
    <rPh sb="26" eb="28">
      <t>ニュウリョク</t>
    </rPh>
    <phoneticPr fontId="4"/>
  </si>
  <si>
    <t>長期脱炭素電源オークションの制度適用を開始する年度を入力
※電源等情報登録後は、約定結果の公表日まで変更できません</t>
    <rPh sb="0" eb="2">
      <t>チョウキ</t>
    </rPh>
    <rPh sb="2" eb="3">
      <t>ダツ</t>
    </rPh>
    <rPh sb="3" eb="5">
      <t>タンソ</t>
    </rPh>
    <rPh sb="5" eb="7">
      <t>デンゲン</t>
    </rPh>
    <rPh sb="14" eb="16">
      <t>セイド</t>
    </rPh>
    <rPh sb="16" eb="18">
      <t>テキヨウ</t>
    </rPh>
    <rPh sb="19" eb="21">
      <t>カイシ</t>
    </rPh>
    <rPh sb="23" eb="24">
      <t>ネン</t>
    </rPh>
    <rPh sb="24" eb="25">
      <t>ド</t>
    </rPh>
    <rPh sb="26" eb="28">
      <t>ニュウリョク</t>
    </rPh>
    <phoneticPr fontId="4"/>
  </si>
  <si>
    <t>電源等の名称を入力(形式任意)
※電源等情報登録後は、約定結果の公表日まで変更できません</t>
    <rPh sb="0" eb="2">
      <t>デンゲン</t>
    </rPh>
    <rPh sb="2" eb="3">
      <t>トウ</t>
    </rPh>
    <rPh sb="4" eb="6">
      <t>メイショウ</t>
    </rPh>
    <rPh sb="7" eb="9">
      <t>ニュウリョク</t>
    </rPh>
    <rPh sb="12" eb="14">
      <t>ニンイ</t>
    </rPh>
    <phoneticPr fontId="4"/>
  </si>
  <si>
    <t>発電量調整供給契約に基づく受電地点明細表に記載の番号を入力(半角数字22桁)
受電地点特定番号が発番されていない新設電源の場合、「9999999999999999999999(22桁)」を入力
※電源等情報登録後は、約定結果の公表日まで変更できません</t>
    <rPh sb="21" eb="23">
      <t>キサイ</t>
    </rPh>
    <rPh sb="24" eb="26">
      <t>バンゴウ</t>
    </rPh>
    <rPh sb="27" eb="29">
      <t>ニュウリョク</t>
    </rPh>
    <rPh sb="30" eb="32">
      <t>ハンカク</t>
    </rPh>
    <rPh sb="32" eb="34">
      <t>スウジ</t>
    </rPh>
    <rPh sb="36" eb="37">
      <t>ケタ</t>
    </rPh>
    <phoneticPr fontId="4"/>
  </si>
  <si>
    <t>マスタ情報を参照し系統コードを入力(半角英数字)
系統コードが発番されていない新設電源の場合、「YYYYY(Yを計5個)」を入力
※電源等情報登録後は、約定結果の公表日まで変更できません</t>
    <rPh sb="3" eb="5">
      <t>ジョウホウ</t>
    </rPh>
    <rPh sb="6" eb="8">
      <t>サンショウ</t>
    </rPh>
    <rPh sb="9" eb="11">
      <t>ケイトウ</t>
    </rPh>
    <rPh sb="15" eb="17">
      <t>ニュウリョク</t>
    </rPh>
    <rPh sb="18" eb="20">
      <t>ハンカク</t>
    </rPh>
    <rPh sb="20" eb="23">
      <t>エイスウジ</t>
    </rPh>
    <phoneticPr fontId="4"/>
  </si>
  <si>
    <t>系統コードの上1桁(下記参照)をもとに選択(プルダウン)
系統接続するエリアが複数存在する場合は、主として系統接続するエリアを選択
参考：系統コードの上1桁
1.北海道　2.東北　3.東京　4.中部　5.北陸　6.関西　7.中国　8.四国　9.九州
※電源等情報登録後は、約定結果の公表日まで変更できません</t>
  </si>
  <si>
    <t>選択肢より選択
※電源等情報登録後は、約定結果の公表日まで変更できません</t>
    <rPh sb="0" eb="3">
      <t>センタクシ</t>
    </rPh>
    <rPh sb="5" eb="7">
      <t>センタク</t>
    </rPh>
    <phoneticPr fontId="4"/>
  </si>
  <si>
    <t>選択肢より選択(電源種別と連動)
※電源等情報登録後は、約定結果の公表日まで変更できません</t>
    <rPh sb="0" eb="3">
      <t>センタクシ</t>
    </rPh>
    <rPh sb="5" eb="7">
      <t>センタク</t>
    </rPh>
    <rPh sb="8" eb="10">
      <t>デンゲン</t>
    </rPh>
    <rPh sb="10" eb="12">
      <t>シュベツ</t>
    </rPh>
    <rPh sb="13" eb="15">
      <t>レンドウ</t>
    </rPh>
    <phoneticPr fontId="4"/>
  </si>
  <si>
    <t>参加登録の時点で FIT 認定を受けている場合は、再生可能エネルギー発電設備を用いた発電の認定について（通知）に記載されている「設備 ID」を入力(半角英数字)
※電源等情報登録後は、約定結果の公表日まで変更できません</t>
  </si>
  <si>
    <t>FIT 認定 ID を入力した場合、特定契約の終了年月を西暦で入力(半角数字 YYYYMM形式)
※電源等情報登録後は、約定結果の公表日まで変更できません</t>
    <rPh sb="34" eb="38">
      <t>ハンカクスウジ</t>
    </rPh>
    <rPh sb="45" eb="47">
      <t>ケイシキ</t>
    </rPh>
    <phoneticPr fontId="4"/>
  </si>
  <si>
    <t>相対契約を締結している電源の場合に限り入力。
※電源等情報登録時点では空欄で登録可能ですが、対象実需給年度の前（時期は、別途公表）までに登録してください。なお電源等情報登録後は、約定結果の公表日まで変更できません</t>
    <phoneticPr fontId="4"/>
  </si>
  <si>
    <t>BGコードを入力(半角英数字)
※電源等情報登録時点では空欄で登録可能ですが、対象実需給年度の前（時期は、別途公表）までに登録してください。なお電源等情報登録後は、約定結果の公表日まで変更できません</t>
    <rPh sb="6" eb="8">
      <t>ニュウリョク</t>
    </rPh>
    <rPh sb="9" eb="11">
      <t>ハンカク</t>
    </rPh>
    <rPh sb="11" eb="14">
      <t>エイスウジ</t>
    </rPh>
    <phoneticPr fontId="4"/>
  </si>
  <si>
    <t>電源の起動時間を入力。
電源等が起動操作の開始から系統並列までの時間および系統並列から容量確保契約容量に到達するまでの時間をパターン毎に入力。※電源等情報登録時点では空欄で登録可能ですが、対象実需給年度の前（時期は、別途公表）までに登録してください。なお電源等情報登録後は、約定結果の公表日まで変更できません</t>
    <rPh sb="0" eb="2">
      <t>デンゲン</t>
    </rPh>
    <rPh sb="3" eb="5">
      <t>キドウ</t>
    </rPh>
    <rPh sb="5" eb="7">
      <t>ジカン</t>
    </rPh>
    <rPh sb="8" eb="10">
      <t>ニュウリョク</t>
    </rPh>
    <phoneticPr fontId="4"/>
  </si>
  <si>
    <t>完了年度（見込みを含む）を入力
※電源等情報登録後は、約定結果の公表日まで変更できません</t>
  </si>
  <si>
    <t>「あり」または「なし」を選択(プルダウン)
※電源等情報登録後は、約定結果の公表日まで変更できません</t>
    <rPh sb="12" eb="14">
      <t>センタク</t>
    </rPh>
    <phoneticPr fontId="4"/>
  </si>
  <si>
    <t>同時落札条件の相手先電源(1)を提供する事業者の事業者コードを入力
※電源等情報登録後は、約定結果の公表日まで変更できません</t>
    <rPh sb="0" eb="2">
      <t>ドウジ</t>
    </rPh>
    <rPh sb="2" eb="4">
      <t>ラクサツ</t>
    </rPh>
    <rPh sb="4" eb="6">
      <t>ジョウケン</t>
    </rPh>
    <rPh sb="7" eb="9">
      <t>アイテ</t>
    </rPh>
    <rPh sb="9" eb="10">
      <t>サキ</t>
    </rPh>
    <rPh sb="10" eb="12">
      <t>デンゲン</t>
    </rPh>
    <rPh sb="16" eb="18">
      <t>テイキョウ</t>
    </rPh>
    <rPh sb="20" eb="23">
      <t>ジギョウシャ</t>
    </rPh>
    <rPh sb="24" eb="27">
      <t>ジギョウシャ</t>
    </rPh>
    <rPh sb="31" eb="33">
      <t>ニュウリョク</t>
    </rPh>
    <phoneticPr fontId="4"/>
  </si>
  <si>
    <t>同時落札条件の相手先電源(1)の電源等識別番号を入力
※電源等情報登録後は、約定結果の公表日まで変更できません</t>
    <rPh sb="0" eb="2">
      <t>ドウジ</t>
    </rPh>
    <rPh sb="2" eb="4">
      <t>ラクサツ</t>
    </rPh>
    <rPh sb="4" eb="6">
      <t>ジョウケン</t>
    </rPh>
    <rPh sb="7" eb="9">
      <t>アイテ</t>
    </rPh>
    <rPh sb="9" eb="10">
      <t>サキ</t>
    </rPh>
    <rPh sb="10" eb="12">
      <t>デンゲン</t>
    </rPh>
    <rPh sb="16" eb="23">
      <t>デンゲントウシキベツバンゴウ</t>
    </rPh>
    <rPh sb="24" eb="26">
      <t>ニュウリョク</t>
    </rPh>
    <phoneticPr fontId="4"/>
  </si>
  <si>
    <t>接続検討回答日を入力(YYYYMMDD)
※電源等情報登録後は、約定結果の公表日まで変更できません</t>
    <rPh sb="0" eb="2">
      <t>セツゾク</t>
    </rPh>
    <rPh sb="2" eb="4">
      <t>ケントウ</t>
    </rPh>
    <rPh sb="4" eb="7">
      <t>カイトウビ</t>
    </rPh>
    <rPh sb="8" eb="10">
      <t>ニュウリョク</t>
    </rPh>
    <phoneticPr fontId="4"/>
  </si>
  <si>
    <t>工事費負担金額を入力(0以上の整数)
※電源等情報登録後は、約定結果の公表日まで変更できません</t>
    <rPh sb="0" eb="2">
      <t>コウジ</t>
    </rPh>
    <rPh sb="2" eb="3">
      <t>ヒ</t>
    </rPh>
    <rPh sb="3" eb="5">
      <t>フタン</t>
    </rPh>
    <rPh sb="5" eb="7">
      <t>キンガク</t>
    </rPh>
    <rPh sb="8" eb="10">
      <t>ニュウリョク</t>
    </rPh>
    <rPh sb="12" eb="14">
      <t>イジョウ</t>
    </rPh>
    <rPh sb="15" eb="17">
      <t>セイスウ</t>
    </rPh>
    <phoneticPr fontId="4"/>
  </si>
  <si>
    <t>環境影響評価の要否を選択(プルダウン)
※電源等情報登録後は、約定結果の公表日まで変更できません</t>
    <rPh sb="0" eb="2">
      <t>カンキョウ</t>
    </rPh>
    <rPh sb="2" eb="4">
      <t>エイキョウ</t>
    </rPh>
    <rPh sb="4" eb="6">
      <t>ヒョウカ</t>
    </rPh>
    <rPh sb="7" eb="9">
      <t>ヨウヒ</t>
    </rPh>
    <rPh sb="10" eb="12">
      <t>センタク</t>
    </rPh>
    <phoneticPr fontId="4"/>
  </si>
  <si>
    <t>環境影響評価の手続予定期間を入力
※電源等情報登録後は、約定結果の公表日まで変更できません</t>
    <rPh sb="0" eb="2">
      <t>カンキョウ</t>
    </rPh>
    <rPh sb="2" eb="4">
      <t>エイキョウ</t>
    </rPh>
    <rPh sb="4" eb="6">
      <t>ヒョウカ</t>
    </rPh>
    <rPh sb="7" eb="9">
      <t>テツヅ</t>
    </rPh>
    <rPh sb="9" eb="11">
      <t>ヨテイ</t>
    </rPh>
    <rPh sb="11" eb="13">
      <t>キカン</t>
    </rPh>
    <rPh sb="14" eb="16">
      <t>ニュウリョク</t>
    </rPh>
    <phoneticPr fontId="4"/>
  </si>
  <si>
    <t>設置工事開始予定年月を入力(YYYYMM)
※電源等情報登録後は、約定結果の公表日まで変更できません</t>
    <rPh sb="0" eb="2">
      <t>セッチ</t>
    </rPh>
    <rPh sb="2" eb="4">
      <t>コウジ</t>
    </rPh>
    <rPh sb="4" eb="6">
      <t>カイシ</t>
    </rPh>
    <rPh sb="6" eb="8">
      <t>ヨテイ</t>
    </rPh>
    <rPh sb="8" eb="10">
      <t>ネンゲツ</t>
    </rPh>
    <rPh sb="11" eb="13">
      <t>ニュウリョク</t>
    </rPh>
    <phoneticPr fontId="4"/>
  </si>
  <si>
    <t>総調達予定額を入力(0以上の整数)
※電源等情報登録後は、約定結果の公表日まで変更できません</t>
    <rPh sb="0" eb="1">
      <t>ソウ</t>
    </rPh>
    <rPh sb="1" eb="3">
      <t>チョウタツ</t>
    </rPh>
    <rPh sb="3" eb="5">
      <t>ヨテイ</t>
    </rPh>
    <rPh sb="5" eb="6">
      <t>ガク</t>
    </rPh>
    <rPh sb="7" eb="9">
      <t>ニュウリョク</t>
    </rPh>
    <rPh sb="11" eb="13">
      <t>イジョウ</t>
    </rPh>
    <rPh sb="14" eb="16">
      <t>セイスウ</t>
    </rPh>
    <phoneticPr fontId="4"/>
  </si>
  <si>
    <t>資本金額を入力(0以上の整数)
※電源等情報登録後は、約定結果の公表日まで変更できません</t>
    <rPh sb="0" eb="3">
      <t>シホンキン</t>
    </rPh>
    <rPh sb="12" eb="14">
      <t>セイスウ</t>
    </rPh>
    <phoneticPr fontId="4"/>
  </si>
  <si>
    <t>出資者(1)の名称を入力
※電源等情報登録後は、約定結果の公表日まで変更できません</t>
    <rPh sb="7" eb="9">
      <t>メイショウ</t>
    </rPh>
    <phoneticPr fontId="4"/>
  </si>
  <si>
    <t>出資比率を入力(0以上100以下の整数、または少数を含む数)
※電源等情報登録後は、約定結果の公表日まで変更できません</t>
    <rPh sb="0" eb="2">
      <t>シュッシ</t>
    </rPh>
    <rPh sb="2" eb="4">
      <t>ヒリツ</t>
    </rPh>
    <rPh sb="9" eb="11">
      <t>イジョウ</t>
    </rPh>
    <rPh sb="14" eb="16">
      <t>イカ</t>
    </rPh>
    <rPh sb="17" eb="19">
      <t>セイスウ</t>
    </rPh>
    <rPh sb="23" eb="25">
      <t>ショウスウ</t>
    </rPh>
    <rPh sb="26" eb="27">
      <t>フク</t>
    </rPh>
    <rPh sb="28" eb="29">
      <t>カズ</t>
    </rPh>
    <phoneticPr fontId="4"/>
  </si>
  <si>
    <t>出資者の選定理由を入力
※電源等情報登録後は、約定結果の公表日まで変更できません</t>
    <rPh sb="0" eb="3">
      <t>シュッシシャ</t>
    </rPh>
    <rPh sb="4" eb="6">
      <t>センテイ</t>
    </rPh>
    <rPh sb="6" eb="8">
      <t>リユウ</t>
    </rPh>
    <rPh sb="10" eb="11">
      <t>リョク</t>
    </rPh>
    <phoneticPr fontId="4"/>
  </si>
  <si>
    <t>総借入額を入力(0以上の整数)
※電源等情報登録後は、約定結果の公表日まで変更できません</t>
    <rPh sb="12" eb="14">
      <t>セイスウ</t>
    </rPh>
    <phoneticPr fontId="4"/>
  </si>
  <si>
    <t>借入形式を入力(プルダウン)
※電源等情報登録後は、約定結果の公表日まで変更できません</t>
  </si>
  <si>
    <t>借入形式がその他の場合に内容を記入
※電源等情報登録後は、約定結果の公表日まで変更できません</t>
    <rPh sb="0" eb="2">
      <t>カリイレ</t>
    </rPh>
    <rPh sb="2" eb="4">
      <t>ケイシキ</t>
    </rPh>
    <rPh sb="7" eb="8">
      <t>タ</t>
    </rPh>
    <rPh sb="9" eb="11">
      <t>バアイ</t>
    </rPh>
    <rPh sb="12" eb="14">
      <t>ナイヨウ</t>
    </rPh>
    <rPh sb="15" eb="17">
      <t>キニュウ</t>
    </rPh>
    <phoneticPr fontId="4"/>
  </si>
  <si>
    <t>当該形式を選択する理由を入力
※電源等情報登録後は、約定結果の公表日まで変更できません</t>
    <rPh sb="0" eb="2">
      <t>トウガイ</t>
    </rPh>
    <rPh sb="2" eb="4">
      <t>ケイシキ</t>
    </rPh>
    <rPh sb="5" eb="7">
      <t>センタク</t>
    </rPh>
    <rPh sb="9" eb="11">
      <t>リユウ</t>
    </rPh>
    <phoneticPr fontId="4"/>
  </si>
  <si>
    <t>借り入れを想定する金融機関(1)の名称を入力
※電源等情報登録後は、約定結果の公表日まで変更できません</t>
    <rPh sb="0" eb="1">
      <t>カ</t>
    </rPh>
    <rPh sb="2" eb="3">
      <t>イ</t>
    </rPh>
    <rPh sb="17" eb="19">
      <t>メイショウ</t>
    </rPh>
    <phoneticPr fontId="4"/>
  </si>
  <si>
    <t>借入比率を入力(0以上100以下の整数、または少数を含む数)
※電源等情報登録後は、約定結果の公表日まで変更できません</t>
    <rPh sb="0" eb="2">
      <t>カリイレ</t>
    </rPh>
    <rPh sb="2" eb="4">
      <t>ヒリツ</t>
    </rPh>
    <rPh sb="5" eb="7">
      <t>ニュウリョク</t>
    </rPh>
    <phoneticPr fontId="4"/>
  </si>
  <si>
    <t>当該金融機関の選定理由を記載
※電源等情報登録後は、約定結果の公表日まで変更できません</t>
    <rPh sb="0" eb="6">
      <t>トウガイキンユウキカン</t>
    </rPh>
    <rPh sb="7" eb="11">
      <t>センテイリユウ</t>
    </rPh>
    <rPh sb="12" eb="14">
      <t>キサイ</t>
    </rPh>
    <phoneticPr fontId="4"/>
  </si>
  <si>
    <t>債権の種類を入力　※電源等情報登録後は、約定結果の公表日まで変更できません</t>
    <rPh sb="3" eb="5">
      <t>シュルイ</t>
    </rPh>
    <rPh sb="6" eb="8">
      <t>ニュウリョク</t>
    </rPh>
    <phoneticPr fontId="4"/>
  </si>
  <si>
    <t>発行条件を入力　※電源等情報登録後は、約定結果の公表日まで変更できません</t>
    <rPh sb="0" eb="2">
      <t>ハッコウ</t>
    </rPh>
    <rPh sb="2" eb="4">
      <t>ジョウケン</t>
    </rPh>
    <rPh sb="5" eb="7">
      <t>ニュウリョク</t>
    </rPh>
    <phoneticPr fontId="4"/>
  </si>
  <si>
    <t>債権を選択する理由を入力
※電源等情報登録後は、約定結果の公表日まで変更できません</t>
    <rPh sb="0" eb="2">
      <t>サイケン</t>
    </rPh>
    <rPh sb="3" eb="5">
      <t>センタク</t>
    </rPh>
    <rPh sb="7" eb="9">
      <t>リユウ</t>
    </rPh>
    <rPh sb="10" eb="12">
      <t>ニュウリョク</t>
    </rPh>
    <phoneticPr fontId="4"/>
  </si>
  <si>
    <t>補助金の名称を入力※電源等情報登録後は、約定結果の公表日まで変更できません</t>
    <rPh sb="4" eb="6">
      <t>メイショウ</t>
    </rPh>
    <phoneticPr fontId="4"/>
  </si>
  <si>
    <t>補助金の内容を入力※電源等情報登録後は、約定結果の公表日まで変更できません</t>
    <rPh sb="0" eb="3">
      <t>ホジョキン</t>
    </rPh>
    <rPh sb="4" eb="6">
      <t>ナイヨウ</t>
    </rPh>
    <rPh sb="7" eb="9">
      <t>ニュウリョク</t>
    </rPh>
    <phoneticPr fontId="4"/>
  </si>
  <si>
    <t>補助金の受領額を入力(0以上の整数)
※電源等情報登録後は、約定結果の公表日まで変更できません</t>
    <rPh sb="0" eb="3">
      <t>ホジョキン</t>
    </rPh>
    <rPh sb="4" eb="6">
      <t>ズリョウ</t>
    </rPh>
    <rPh sb="6" eb="7">
      <t>ガク</t>
    </rPh>
    <rPh sb="15" eb="17">
      <t>セイスウ</t>
    </rPh>
    <phoneticPr fontId="4"/>
  </si>
  <si>
    <t>0kW以上の整数で容量を入力(半角数字)※小数以下を切り捨てて入力して下さい
※登録後は約定結果の公表日まで変更できません。なお、各種容量は応札価格の監視に使用されます</t>
    <rPh sb="65" eb="67">
      <t>カクシュ</t>
    </rPh>
    <rPh sb="67" eb="69">
      <t>ヨウロユ</t>
    </rPh>
    <rPh sb="70" eb="72">
      <t>オウサツ</t>
    </rPh>
    <rPh sb="72" eb="74">
      <t>カカク</t>
    </rPh>
    <rPh sb="75" eb="77">
      <t>カンシ</t>
    </rPh>
    <rPh sb="78" eb="80">
      <t>シヨウ</t>
    </rPh>
    <phoneticPr fontId="3"/>
  </si>
  <si>
    <t>自動計算
※登録後は約定結果の公表日まで変更できません。なお、各種容量は応札価格の監視に使用されます</t>
    <rPh sb="0" eb="4">
      <t>ジドウケイサン</t>
    </rPh>
    <phoneticPr fontId="4"/>
  </si>
  <si>
    <t>○○コンソーシアム</t>
  </si>
  <si>
    <t>○○株式会社</t>
    <rPh sb="2" eb="6">
      <t>カブシキカイシャ</t>
    </rPh>
    <phoneticPr fontId="1"/>
  </si>
  <si>
    <t>東京都千代田区○-○-○</t>
    <rPh sb="0" eb="7">
      <t>トウキョウトチヨダク</t>
    </rPh>
    <phoneticPr fontId="1"/>
  </si>
  <si>
    <t>代表取締役　広域太郎</t>
    <rPh sb="0" eb="5">
      <t>ダイヒョウトリシマリヤク</t>
    </rPh>
    <rPh sb="6" eb="8">
      <t>コウイキ</t>
    </rPh>
    <rPh sb="8" eb="10">
      <t>タロウ</t>
    </rPh>
    <phoneticPr fontId="1"/>
  </si>
  <si>
    <t>○○部　広域次郎</t>
    <rPh sb="0" eb="3">
      <t>マルマルブ</t>
    </rPh>
    <rPh sb="4" eb="6">
      <t>コウイキ</t>
    </rPh>
    <rPh sb="6" eb="8">
      <t>ジロウ</t>
    </rPh>
    <phoneticPr fontId="1"/>
  </si>
  <si>
    <t>03-1234-5678</t>
  </si>
  <si>
    <t>○○@○○.co.jp</t>
  </si>
  <si>
    <t>ABC発電所</t>
    <rPh sb="3" eb="5">
      <t>ハツデン</t>
    </rPh>
    <rPh sb="5" eb="6">
      <t>ショ</t>
    </rPh>
    <phoneticPr fontId="1"/>
  </si>
  <si>
    <t>0000018401</t>
  </si>
  <si>
    <t>千葉県柏市XX1-1-1</t>
    <rPh sb="0" eb="3">
      <t>チバケン</t>
    </rPh>
    <rPh sb="3" eb="5">
      <t>カシワシ</t>
    </rPh>
    <phoneticPr fontId="1"/>
  </si>
  <si>
    <t>TTTT株式会社</t>
    <rPh sb="4" eb="6">
      <t>カブシキ</t>
    </rPh>
    <rPh sb="6" eb="8">
      <t>カイシャ</t>
    </rPh>
    <phoneticPr fontId="1"/>
  </si>
  <si>
    <t>東京都千代田区1-1-1</t>
    <rPh sb="0" eb="3">
      <t>トウキョウト</t>
    </rPh>
    <rPh sb="3" eb="7">
      <t>チヨダク</t>
    </rPh>
    <phoneticPr fontId="1"/>
  </si>
  <si>
    <t>電力太郎</t>
    <rPh sb="0" eb="2">
      <t>デンリョク</t>
    </rPh>
    <rPh sb="2" eb="4">
      <t>タロウ</t>
    </rPh>
    <phoneticPr fontId="1"/>
  </si>
  <si>
    <t>電力花子</t>
    <rPh sb="0" eb="2">
      <t>デンリョク</t>
    </rPh>
    <rPh sb="2" eb="4">
      <t>ハナコ</t>
    </rPh>
    <phoneticPr fontId="1"/>
  </si>
  <si>
    <t>9999999999999999999999</t>
  </si>
  <si>
    <t>YYYYY</t>
  </si>
  <si>
    <t>3.東京</t>
  </si>
  <si>
    <t>1号機</t>
    <rPh sb="1" eb="3">
      <t>ゴウキ</t>
    </rPh>
    <phoneticPr fontId="1"/>
  </si>
  <si>
    <t>エナジー太郎</t>
    <rPh sb="4" eb="6">
      <t>タロウ</t>
    </rPh>
    <phoneticPr fontId="1"/>
  </si>
  <si>
    <t>リプレース</t>
  </si>
  <si>
    <t>水力</t>
    <rPh sb="0" eb="2">
      <t>スイリョク</t>
    </rPh>
    <phoneticPr fontId="1"/>
  </si>
  <si>
    <t>一般_流込式</t>
    <rPh sb="0" eb="2">
      <t>イッパン</t>
    </rPh>
    <rPh sb="3" eb="4">
      <t>ナガ</t>
    </rPh>
    <rPh sb="4" eb="5">
      <t>コ</t>
    </rPh>
    <rPh sb="5" eb="6">
      <t>シキ</t>
    </rPh>
    <phoneticPr fontId="1"/>
  </si>
  <si>
    <t>前日計画提出締切の 13 日前 16 時まで</t>
  </si>
  <si>
    <t>G****</t>
  </si>
  <si>
    <t>7Y02</t>
  </si>
  <si>
    <t>BBB</t>
  </si>
  <si>
    <t>0000022222</t>
  </si>
  <si>
    <t>7Y03</t>
  </si>
  <si>
    <t>CCC</t>
  </si>
  <si>
    <t>0000033333</t>
  </si>
  <si>
    <t>7Y04</t>
  </si>
  <si>
    <t>DDD</t>
  </si>
  <si>
    <t>0000044444</t>
  </si>
  <si>
    <t>7Y05</t>
  </si>
  <si>
    <t>EEE</t>
  </si>
  <si>
    <t>0000055555</t>
  </si>
  <si>
    <t>7Y06</t>
  </si>
  <si>
    <t>FFF</t>
  </si>
  <si>
    <t>0000066666</t>
  </si>
  <si>
    <t>2023年9月～2023年12月</t>
    <rPh sb="4" eb="5">
      <t>ネン</t>
    </rPh>
    <rPh sb="6" eb="7">
      <t>ガツ</t>
    </rPh>
    <rPh sb="12" eb="13">
      <t>ネン</t>
    </rPh>
    <rPh sb="15" eb="16">
      <t>ガツ</t>
    </rPh>
    <phoneticPr fontId="1"/>
  </si>
  <si>
    <t xml:space="preserve">①パターン名：「コールド」
起動～並列：○時間〇分
並列～フル出力：○時間〇分
</t>
    <rPh sb="5" eb="6">
      <t>メイ</t>
    </rPh>
    <rPh sb="14" eb="16">
      <t>キドウ</t>
    </rPh>
    <rPh sb="17" eb="19">
      <t>ヘイレツ</t>
    </rPh>
    <rPh sb="21" eb="23">
      <t>ジカン</t>
    </rPh>
    <rPh sb="23" eb="25">
      <t>マルフン</t>
    </rPh>
    <rPh sb="26" eb="28">
      <t>ヘイレツ</t>
    </rPh>
    <rPh sb="31" eb="33">
      <t>シュツリョク</t>
    </rPh>
    <rPh sb="35" eb="37">
      <t>ジカン</t>
    </rPh>
    <rPh sb="37" eb="39">
      <t>マルフン</t>
    </rPh>
    <phoneticPr fontId="1"/>
  </si>
  <si>
    <t>AAA</t>
  </si>
  <si>
    <t>XXXXXのため</t>
  </si>
  <si>
    <t>xxx</t>
  </si>
  <si>
    <t>金利が最も優遇されたため</t>
    <rPh sb="0" eb="2">
      <t>キンリ</t>
    </rPh>
    <rPh sb="3" eb="4">
      <t>モット</t>
    </rPh>
    <rPh sb="5" eb="7">
      <t>ユウグウ</t>
    </rPh>
    <phoneticPr fontId="1"/>
  </si>
  <si>
    <t>○○のため</t>
  </si>
  <si>
    <t>一般_流込式</t>
    <rPh sb="0" eb="2">
      <t>イッパン</t>
    </rPh>
    <rPh sb="3" eb="4">
      <t>ナガ</t>
    </rPh>
    <rPh sb="4" eb="5">
      <t>コ</t>
    </rPh>
    <rPh sb="5" eb="6">
      <t>シキ</t>
    </rPh>
    <phoneticPr fontId="4"/>
  </si>
  <si>
    <t>新設/リプレース等/既設火力の改修の区分</t>
    <rPh sb="0" eb="2">
      <t>シンセツ</t>
    </rPh>
    <rPh sb="8" eb="9">
      <t>トウ</t>
    </rPh>
    <rPh sb="10" eb="12">
      <t>キセツ</t>
    </rPh>
    <rPh sb="12" eb="14">
      <t>カリョク</t>
    </rPh>
    <rPh sb="15" eb="17">
      <t>カイシュウ</t>
    </rPh>
    <rPh sb="18" eb="20">
      <t>クブン</t>
    </rPh>
    <phoneticPr fontId="4"/>
  </si>
  <si>
    <t>改修しようとしている電源の電源等識別番号（１）</t>
    <rPh sb="0" eb="2">
      <t>カイシュウ</t>
    </rPh>
    <rPh sb="10" eb="12">
      <t>デンゲン</t>
    </rPh>
    <rPh sb="13" eb="15">
      <t>デンゲン</t>
    </rPh>
    <rPh sb="15" eb="16">
      <t>トウ</t>
    </rPh>
    <rPh sb="16" eb="18">
      <t>シキベツ</t>
    </rPh>
    <rPh sb="18" eb="20">
      <t>バンゴウ</t>
    </rPh>
    <phoneticPr fontId="4"/>
  </si>
  <si>
    <t>改修しようとしている電源の電源等識別番号（２）</t>
    <rPh sb="0" eb="2">
      <t>カイシュウ</t>
    </rPh>
    <rPh sb="10" eb="12">
      <t>デンゲン</t>
    </rPh>
    <rPh sb="13" eb="15">
      <t>デンゲン</t>
    </rPh>
    <rPh sb="15" eb="16">
      <t>トウ</t>
    </rPh>
    <rPh sb="16" eb="18">
      <t>シキベツ</t>
    </rPh>
    <rPh sb="18" eb="20">
      <t>バンゴウ</t>
    </rPh>
    <phoneticPr fontId="4"/>
  </si>
  <si>
    <t>改修しようとしている電源の電源等識別番号（３）</t>
    <rPh sb="0" eb="2">
      <t>カイシュウ</t>
    </rPh>
    <rPh sb="10" eb="12">
      <t>デンゲン</t>
    </rPh>
    <rPh sb="13" eb="15">
      <t>デンゲン</t>
    </rPh>
    <rPh sb="15" eb="16">
      <t>トウ</t>
    </rPh>
    <rPh sb="16" eb="18">
      <t>シキベツ</t>
    </rPh>
    <rPh sb="18" eb="20">
      <t>バンゴウ</t>
    </rPh>
    <phoneticPr fontId="4"/>
  </si>
  <si>
    <t>改修しようとしている電源の電源等識別番号（４）</t>
    <rPh sb="0" eb="2">
      <t>カイシュウ</t>
    </rPh>
    <rPh sb="10" eb="12">
      <t>デンゲン</t>
    </rPh>
    <rPh sb="13" eb="15">
      <t>デンゲン</t>
    </rPh>
    <rPh sb="15" eb="16">
      <t>トウ</t>
    </rPh>
    <rPh sb="16" eb="18">
      <t>シキベツ</t>
    </rPh>
    <rPh sb="18" eb="20">
      <t>バンゴウ</t>
    </rPh>
    <phoneticPr fontId="4"/>
  </si>
  <si>
    <t>改修しようとしている電源の電源等識別番号（５）</t>
    <rPh sb="0" eb="2">
      <t>カイシュウ</t>
    </rPh>
    <rPh sb="10" eb="12">
      <t>デンゲン</t>
    </rPh>
    <rPh sb="13" eb="15">
      <t>デンゲン</t>
    </rPh>
    <rPh sb="15" eb="16">
      <t>トウ</t>
    </rPh>
    <rPh sb="16" eb="18">
      <t>シキベツ</t>
    </rPh>
    <rPh sb="18" eb="20">
      <t>バンゴウ</t>
    </rPh>
    <phoneticPr fontId="4"/>
  </si>
  <si>
    <t>価格差に着目した支援制度適用の希望の有無</t>
    <rPh sb="0" eb="3">
      <t>カカクサ</t>
    </rPh>
    <rPh sb="4" eb="6">
      <t>チャクモク</t>
    </rPh>
    <rPh sb="8" eb="14">
      <t>シエンセイドテキヨウ</t>
    </rPh>
    <rPh sb="15" eb="17">
      <t>キボウ</t>
    </rPh>
    <rPh sb="18" eb="20">
      <t>ウム</t>
    </rPh>
    <phoneticPr fontId="3"/>
  </si>
  <si>
    <t>-</t>
    <phoneticPr fontId="3"/>
  </si>
  <si>
    <t>変動電源</t>
    <rPh sb="0" eb="4">
      <t>ヘンドウデンゲン</t>
    </rPh>
    <phoneticPr fontId="3"/>
  </si>
  <si>
    <t>新設・リプレース</t>
    <phoneticPr fontId="3"/>
  </si>
  <si>
    <t>選択肢より選択(プルダウン)
※リプレースの定義は、同一事業者（既設発電設備を所有する事業者と資本関係や契約関係がある事業者を含む）が同一地域・地点で発電所の、原則すべての主要電気工作物を更新し、同一系統にアクセスするものとします</t>
    <rPh sb="0" eb="3">
      <t>センタクシ</t>
    </rPh>
    <rPh sb="5" eb="7">
      <t>センタク</t>
    </rPh>
    <phoneticPr fontId="4"/>
  </si>
  <si>
    <t>rev.1</t>
    <phoneticPr fontId="3"/>
  </si>
  <si>
    <t>新設・リプレース</t>
    <rPh sb="0" eb="2">
      <t>シンセツ</t>
    </rPh>
    <phoneticPr fontId="4"/>
  </si>
  <si>
    <t>*</t>
    <phoneticPr fontId="3"/>
  </si>
  <si>
    <t>新設・リプレース</t>
    <phoneticPr fontId="3"/>
  </si>
  <si>
    <t>リプレース</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</si>
</sst>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Red]\(0\)"/>
    <numFmt numFmtId="177" formatCode="General\%"/>
    <numFmt numFmtId="178" formatCode="General&quot;年間&quot;"/>
    <numFmt numFmtId="179" formatCode="#,##0\ &quot;kW&quot;"/>
    <numFmt numFmtId="180" formatCode="#,##0\ &quot;円&quot;"/>
    <numFmt numFmtId="181" formatCode="####&quot;年&quot;##&quot;月&quot;"/>
    <numFmt numFmtId="182" formatCode="####&quot;年&quot;##&quot;月&quot;##&quot;日&quot;"/>
    <numFmt numFmtId="183" formatCode="0.0_);[Red]\(0.0\)"/>
    <numFmt numFmtId="184" formatCode="0.0"/>
    <numFmt numFmtId="185" formatCode="0_ "/>
    <numFmt numFmtId="186" formatCode="#,##0_);[Red]\(#,##0\)"/>
  </numFmts>
  <fonts count="22" x14ac:knownFonts="1">
    <font>
      <sz val="11"/>
      <color theme="1"/>
      <name val="Meiryo UI"/>
      <family val="2"/>
      <charset val="128"/>
    </font>
    <font>
      <sz val="11"/>
      <color theme="1"/>
      <name val="Meiryo UI"/>
      <family val="2"/>
      <charset val="128"/>
    </font>
    <font>
      <sz val="11"/>
      <color theme="1"/>
      <name val="ＭＳ 明朝"/>
      <family val="1"/>
      <charset val="128"/>
    </font>
    <font>
      <sz val="6"/>
      <name val="Meiryo UI"/>
      <family val="2"/>
      <charset val="128"/>
    </font>
    <font>
      <sz val="6"/>
      <name val="游ゴシック"/>
      <family val="3"/>
      <charset val="128"/>
      <scheme val="minor"/>
    </font>
    <font>
      <sz val="11"/>
      <color theme="1"/>
      <name val="Meiryo UI"/>
      <family val="3"/>
      <charset val="128"/>
    </font>
    <font>
      <b/>
      <u/>
      <sz val="11"/>
      <color theme="1"/>
      <name val="ＭＳ 明朝"/>
      <family val="1"/>
      <charset val="128"/>
    </font>
    <font>
      <sz val="11"/>
      <color theme="8"/>
      <name val="ＭＳ 明朝"/>
      <family val="1"/>
      <charset val="128"/>
    </font>
    <font>
      <sz val="11"/>
      <color theme="1"/>
      <name val="游ゴシック"/>
      <family val="2"/>
      <scheme val="minor"/>
    </font>
    <font>
      <b/>
      <sz val="16"/>
      <color theme="1"/>
      <name val="ＭＳ 明朝"/>
      <family val="1"/>
      <charset val="128"/>
    </font>
    <font>
      <sz val="14"/>
      <color theme="1"/>
      <name val="ＭＳ 明朝"/>
      <family val="1"/>
      <charset val="128"/>
    </font>
    <font>
      <sz val="16"/>
      <color theme="1"/>
      <name val="ＭＳ 明朝"/>
      <family val="1"/>
      <charset val="128"/>
    </font>
    <font>
      <sz val="11"/>
      <color rgb="FFC00000"/>
      <name val="ＭＳ 明朝"/>
      <family val="1"/>
      <charset val="128"/>
    </font>
    <font>
      <sz val="11"/>
      <name val="ＭＳ 明朝"/>
      <family val="1"/>
      <charset val="128"/>
    </font>
    <font>
      <sz val="14"/>
      <name val="ＭＳ 明朝"/>
      <family val="1"/>
      <charset val="128"/>
    </font>
    <font>
      <sz val="12"/>
      <name val="Meiryo UI"/>
      <family val="3"/>
      <charset val="128"/>
    </font>
    <font>
      <sz val="11"/>
      <name val="Meiryo UI"/>
      <family val="3"/>
      <charset val="128"/>
    </font>
    <font>
      <b/>
      <u/>
      <sz val="11"/>
      <name val="ＭＳ 明朝"/>
      <family val="1"/>
      <charset val="128"/>
    </font>
    <font>
      <sz val="10"/>
      <name val="Meiryo UI"/>
      <family val="3"/>
      <charset val="128"/>
    </font>
    <font>
      <b/>
      <sz val="11"/>
      <name val="Meiryo UI"/>
      <family val="3"/>
      <charset val="128"/>
    </font>
    <font>
      <b/>
      <sz val="11"/>
      <color theme="1"/>
      <name val="Meiryo UI"/>
      <family val="3"/>
      <charset val="128"/>
    </font>
    <font>
      <sz val="11"/>
      <color rgb="FF000000"/>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s>
  <borders count="10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
      <left/>
      <right/>
      <top style="medium">
        <color theme="0" tint="-0.249977111117893"/>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medium">
        <color theme="0" tint="-0.249977111117893"/>
      </left>
      <right style="medium">
        <color theme="0" tint="-0.24994659260841701"/>
      </right>
      <top style="medium">
        <color theme="0" tint="-0.249977111117893"/>
      </top>
      <bottom style="thin">
        <color theme="0" tint="-0.249977111117893"/>
      </bottom>
      <diagonal/>
    </border>
    <border>
      <left/>
      <right style="medium">
        <color theme="0" tint="-0.249977111117893"/>
      </right>
      <top style="medium">
        <color theme="0" tint="-0.249977111117893"/>
      </top>
      <bottom/>
      <diagonal/>
    </border>
    <border>
      <left style="medium">
        <color theme="0" tint="-0.249977111117893"/>
      </left>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style="medium">
        <color theme="0" tint="-0.249977111117893"/>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medium">
        <color theme="0" tint="-0.249977111117893"/>
      </right>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medium">
        <color theme="0" tint="-0.249977111117893"/>
      </left>
      <right style="thin">
        <color theme="0" tint="-0.249977111117893"/>
      </right>
      <top style="thin">
        <color theme="0" tint="-0.249977111117893"/>
      </top>
      <bottom/>
      <diagonal/>
    </border>
    <border>
      <left/>
      <right style="medium">
        <color theme="0" tint="-0.249977111117893"/>
      </right>
      <top style="medium">
        <color theme="0" tint="-0.249977111117893"/>
      </top>
      <bottom style="medium">
        <color theme="0" tint="-0.249977111117893"/>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top style="medium">
        <color theme="0" tint="-0.249977111117893"/>
      </top>
      <bottom style="thin">
        <color theme="0" tint="-0.249977111117893"/>
      </bottom>
      <diagonal/>
    </border>
    <border>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medium">
        <color theme="0" tint="-0.249977111117893"/>
      </bottom>
      <diagonal/>
    </border>
    <border>
      <left/>
      <right style="medium">
        <color theme="0" tint="-0.249977111117893"/>
      </right>
      <top/>
      <bottom style="medium">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diagonal/>
    </border>
    <border>
      <left style="medium">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style="medium">
        <color theme="0" tint="-0.249977111117893"/>
      </left>
      <right style="medium">
        <color theme="0" tint="-0.249977111117893"/>
      </right>
      <top/>
      <bottom/>
      <diagonal/>
    </border>
    <border>
      <left style="medium">
        <color theme="0" tint="-0.249977111117893"/>
      </left>
      <right/>
      <top/>
      <bottom style="thin">
        <color theme="0" tint="-0.249977111117893"/>
      </bottom>
      <diagonal/>
    </border>
    <border>
      <left/>
      <right/>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medium">
        <color theme="0" tint="-0.249977111117893"/>
      </left>
      <right style="medium">
        <color theme="0" tint="-0.249977111117893"/>
      </right>
      <top/>
      <bottom style="medium">
        <color theme="0" tint="-0.249977111117893"/>
      </bottom>
      <diagonal/>
    </border>
    <border>
      <left style="medium">
        <color theme="0" tint="-0.249977111117893"/>
      </left>
      <right/>
      <top style="medium">
        <color theme="0" tint="-0.249977111117893"/>
      </top>
      <bottom/>
      <diagonal/>
    </border>
    <border>
      <left/>
      <right style="thin">
        <color theme="0" tint="-0.249977111117893"/>
      </right>
      <top/>
      <bottom style="thin">
        <color theme="0" tint="-0.249977111117893"/>
      </bottom>
      <diagonal/>
    </border>
    <border>
      <left style="medium">
        <color theme="0" tint="-0.249977111117893"/>
      </left>
      <right/>
      <top/>
      <bottom/>
      <diagonal/>
    </border>
    <border>
      <left/>
      <right style="thin">
        <color theme="0" tint="-0.249977111117893"/>
      </right>
      <top style="thin">
        <color theme="0" tint="-0.249977111117893"/>
      </top>
      <bottom style="thin">
        <color theme="0" tint="-0.249977111117893"/>
      </bottom>
      <diagonal/>
    </border>
    <border>
      <left style="medium">
        <color theme="0" tint="-0.249977111117893"/>
      </left>
      <right/>
      <top style="thin">
        <color theme="0" tint="-0.249977111117893"/>
      </top>
      <bottom/>
      <diagonal/>
    </border>
    <border>
      <left style="thin">
        <color theme="0" tint="-0.249977111117893"/>
      </left>
      <right style="thin">
        <color theme="0" tint="-0.249977111117893"/>
      </right>
      <top/>
      <bottom/>
      <diagonal/>
    </border>
    <border>
      <left style="medium">
        <color theme="0" tint="-0.249977111117893"/>
      </left>
      <right style="thin">
        <color theme="0" tint="-0.249977111117893"/>
      </right>
      <top/>
      <bottom style="medium">
        <color theme="0" tint="-0.24994659260841701"/>
      </bottom>
      <diagonal/>
    </border>
    <border>
      <left/>
      <right/>
      <top/>
      <bottom style="medium">
        <color theme="0" tint="-0.24994659260841701"/>
      </bottom>
      <diagonal/>
    </border>
    <border>
      <left/>
      <right style="medium">
        <color theme="0" tint="-0.249977111117893"/>
      </right>
      <top/>
      <bottom style="medium">
        <color theme="0" tint="-0.24994659260841701"/>
      </bottom>
      <diagonal/>
    </border>
    <border>
      <left/>
      <right style="thin">
        <color theme="0" tint="-0.249977111117893"/>
      </right>
      <top style="thin">
        <color theme="0" tint="-0.249977111117893"/>
      </top>
      <bottom style="medium">
        <color theme="0" tint="-0.24994659260841701"/>
      </bottom>
      <diagonal/>
    </border>
    <border>
      <left style="thin">
        <color theme="0" tint="-0.249977111117893"/>
      </left>
      <right style="thin">
        <color theme="0" tint="-0.249977111117893"/>
      </right>
      <top style="thin">
        <color theme="0" tint="-0.249977111117893"/>
      </top>
      <bottom style="medium">
        <color theme="0" tint="-0.24994659260841701"/>
      </bottom>
      <diagonal/>
    </border>
    <border>
      <left style="thin">
        <color theme="0" tint="-0.249977111117893"/>
      </left>
      <right style="thin">
        <color theme="0" tint="-0.249977111117893"/>
      </right>
      <top/>
      <bottom style="medium">
        <color theme="0" tint="-0.249977111117893"/>
      </bottom>
      <diagonal/>
    </border>
    <border>
      <left/>
      <right style="thin">
        <color theme="0" tint="-0.249977111117893"/>
      </right>
      <top style="medium">
        <color theme="0" tint="-0.249977111117893"/>
      </top>
      <bottom style="thin">
        <color theme="0" tint="-0.249977111117893"/>
      </bottom>
      <diagonal/>
    </border>
    <border>
      <left/>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diagonal/>
    </border>
    <border>
      <left/>
      <right style="medium">
        <color theme="0" tint="-0.249977111117893"/>
      </right>
      <top style="thin">
        <color theme="0" tint="-0.249977111117893"/>
      </top>
      <bottom/>
      <diagonal/>
    </border>
    <border>
      <left style="thin">
        <color theme="0" tint="-0.249977111117893"/>
      </left>
      <right/>
      <top/>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medium">
        <color theme="0" tint="-0.249977111117893"/>
      </top>
      <bottom/>
      <diagonal/>
    </border>
    <border>
      <left style="medium">
        <color theme="0" tint="-0.249977111117893"/>
      </left>
      <right/>
      <top/>
      <bottom style="medium">
        <color theme="0" tint="-0.249977111117893"/>
      </bottom>
      <diagonal/>
    </border>
    <border>
      <left style="thin">
        <color theme="0" tint="-0.249977111117893"/>
      </left>
      <right/>
      <top/>
      <bottom style="medium">
        <color theme="0" tint="-0.249977111117893"/>
      </bottom>
      <diagonal/>
    </border>
    <border>
      <left style="medium">
        <color theme="0" tint="-0.249977111117893"/>
      </left>
      <right style="medium">
        <color theme="0" tint="-0.249977111117893"/>
      </right>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style="thin">
        <color theme="0" tint="-0.249977111117893"/>
      </top>
      <bottom style="medium">
        <color theme="0" tint="-0.249977111117893"/>
      </bottom>
      <diagonal/>
    </border>
    <border>
      <left/>
      <right/>
      <top style="thin">
        <color theme="0" tint="-0.249977111117893"/>
      </top>
      <bottom/>
      <diagonal/>
    </border>
    <border>
      <left style="medium">
        <color theme="0" tint="-0.249977111117893"/>
      </left>
      <right style="medium">
        <color theme="0" tint="-0.249977111117893"/>
      </right>
      <top style="thin">
        <color theme="0" tint="-0.249977111117893"/>
      </top>
      <bottom/>
      <diagonal/>
    </border>
    <border>
      <left style="thin">
        <color theme="0" tint="-0.249977111117893"/>
      </left>
      <right/>
      <top style="thin">
        <color theme="0" tint="-0.249977111117893"/>
      </top>
      <bottom style="medium">
        <color theme="0" tint="-0.249977111117893"/>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theme="0" tint="-0.249977111117893"/>
      </left>
      <right style="thin">
        <color theme="0" tint="-0.499984740745262"/>
      </right>
      <top style="medium">
        <color theme="0" tint="-0.249977111117893"/>
      </top>
      <bottom/>
      <diagonal/>
    </border>
    <border>
      <left style="medium">
        <color theme="0" tint="-0.249977111117893"/>
      </left>
      <right style="thin">
        <color theme="0" tint="-0.499984740745262"/>
      </right>
      <top/>
      <bottom style="medium">
        <color theme="0" tint="-0.249977111117893"/>
      </bottom>
      <diagonal/>
    </border>
    <border>
      <left style="medium">
        <color theme="0" tint="-0.249977111117893"/>
      </left>
      <right style="medium">
        <color theme="0" tint="-0.249977111117893"/>
      </right>
      <top style="thin">
        <color theme="0" tint="-0.249977111117893"/>
      </top>
      <bottom style="medium">
        <color theme="0" tint="-0.24994659260841701"/>
      </bottom>
      <diagonal/>
    </border>
    <border>
      <left style="medium">
        <color theme="0" tint="-0.249977111117893"/>
      </left>
      <right style="medium">
        <color theme="0" tint="-0.24994659260841701"/>
      </right>
      <top style="medium">
        <color theme="0" tint="-0.249977111117893"/>
      </top>
      <bottom style="medium">
        <color theme="0" tint="-0.249977111117893"/>
      </bottom>
      <diagonal/>
    </border>
    <border>
      <left/>
      <right style="thin">
        <color theme="0" tint="-0.249977111117893"/>
      </right>
      <top style="thin">
        <color theme="0" tint="-0.249977111117893"/>
      </top>
      <bottom/>
      <diagonal/>
    </border>
    <border>
      <left style="medium">
        <color rgb="FFBFBFBF"/>
      </left>
      <right style="medium">
        <color rgb="FFBFBFBF"/>
      </right>
      <top style="thin">
        <color rgb="FFBFBFBF"/>
      </top>
      <bottom style="thin">
        <color rgb="FFBFBFBF"/>
      </bottom>
      <diagonal/>
    </border>
    <border>
      <left style="medium">
        <color rgb="FFBFBFBF"/>
      </left>
      <right style="medium">
        <color rgb="FFBFBFBF"/>
      </right>
      <top/>
      <bottom style="thin">
        <color rgb="FFBFBFBF"/>
      </bottom>
      <diagonal/>
    </border>
    <border>
      <left style="medium">
        <color rgb="FFBFBFBF"/>
      </left>
      <right style="medium">
        <color rgb="FFBFBFBF"/>
      </right>
      <top/>
      <bottom style="medium">
        <color rgb="FFBFBFBF"/>
      </bottom>
      <diagonal/>
    </border>
    <border>
      <left style="thin">
        <color theme="0" tint="-0.249977111117893"/>
      </left>
      <right style="thin">
        <color theme="0" tint="-0.249977111117893"/>
      </right>
      <top style="thin">
        <color theme="0" tint="-0.249977111117893"/>
      </top>
      <bottom style="medium">
        <color theme="2" tint="-0.249977111117893"/>
      </bottom>
      <diagonal/>
    </border>
    <border>
      <left style="thin">
        <color theme="0" tint="-0.249977111117893"/>
      </left>
      <right style="thin">
        <color theme="0" tint="-0.249977111117893"/>
      </right>
      <top/>
      <bottom style="medium">
        <color theme="2" tint="-0.249977111117893"/>
      </bottom>
      <diagonal/>
    </border>
    <border>
      <left style="medium">
        <color theme="0" tint="-0.249977111117893"/>
      </left>
      <right style="thin">
        <color theme="0" tint="-0.249977111117893"/>
      </right>
      <top style="thin">
        <color theme="0" tint="-0.249977111117893"/>
      </top>
      <bottom style="medium">
        <color theme="2" tint="-0.249977111117893"/>
      </bottom>
      <diagonal/>
    </border>
    <border>
      <left/>
      <right style="medium">
        <color theme="0" tint="-0.249977111117893"/>
      </right>
      <top style="thin">
        <color theme="0" tint="-0.249977111117893"/>
      </top>
      <bottom style="medium">
        <color theme="2" tint="-0.249977111117893"/>
      </bottom>
      <diagonal/>
    </border>
    <border>
      <left style="medium">
        <color theme="0" tint="-0.249977111117893"/>
      </left>
      <right style="medium">
        <color theme="0" tint="-0.249977111117893"/>
      </right>
      <top style="medium">
        <color theme="0" tint="-0.249977111117893"/>
      </top>
      <bottom style="medium">
        <color theme="2" tint="-0.249977111117893"/>
      </bottom>
      <diagonal/>
    </border>
    <border>
      <left style="medium">
        <color theme="0" tint="-0.249977111117893"/>
      </left>
      <right style="medium">
        <color theme="0" tint="-0.249977111117893"/>
      </right>
      <top style="thin">
        <color theme="0" tint="-0.249977111117893"/>
      </top>
      <bottom style="medium">
        <color theme="2" tint="-0.249977111117893"/>
      </bottom>
      <diagonal/>
    </border>
    <border>
      <left style="medium">
        <color theme="0" tint="-0.249977111117893"/>
      </left>
      <right style="medium">
        <color theme="0" tint="-0.249977111117893"/>
      </right>
      <top style="medium">
        <color theme="2" tint="-0.249977111117893"/>
      </top>
      <bottom style="thin">
        <color theme="0" tint="-0.249977111117893"/>
      </bottom>
      <diagonal/>
    </border>
    <border>
      <left style="thin">
        <color theme="0" tint="-0.249977111117893"/>
      </left>
      <right style="medium">
        <color theme="2" tint="-0.249977111117893"/>
      </right>
      <top style="medium">
        <color theme="0" tint="-0.249977111117893"/>
      </top>
      <bottom style="medium">
        <color theme="0" tint="-0.249977111117893"/>
      </bottom>
      <diagonal/>
    </border>
    <border>
      <left style="thin">
        <color theme="0" tint="-0.249977111117893"/>
      </left>
      <right style="medium">
        <color theme="2" tint="-0.249977111117893"/>
      </right>
      <top style="thin">
        <color theme="0" tint="-0.249977111117893"/>
      </top>
      <bottom style="thin">
        <color theme="0" tint="-0.249977111117893"/>
      </bottom>
      <diagonal/>
    </border>
    <border>
      <left style="thin">
        <color theme="0" tint="-0.249977111117893"/>
      </left>
      <right style="medium">
        <color theme="2" tint="-0.249977111117893"/>
      </right>
      <top style="thin">
        <color theme="0" tint="-0.249977111117893"/>
      </top>
      <bottom/>
      <diagonal/>
    </border>
    <border>
      <left style="thin">
        <color theme="0" tint="-0.249977111117893"/>
      </left>
      <right style="medium">
        <color theme="2" tint="-0.249977111117893"/>
      </right>
      <top style="thin">
        <color theme="0" tint="-0.249977111117893"/>
      </top>
      <bottom style="medium">
        <color theme="0" tint="-0.249977111117893"/>
      </bottom>
      <diagonal/>
    </border>
    <border>
      <left style="thin">
        <color theme="0" tint="-0.249977111117893"/>
      </left>
      <right style="medium">
        <color theme="2" tint="-0.249977111117893"/>
      </right>
      <top style="thin">
        <color theme="0" tint="-0.249977111117893"/>
      </top>
      <bottom style="medium">
        <color theme="2" tint="-0.249977111117893"/>
      </bottom>
      <diagonal/>
    </border>
    <border>
      <left style="thin">
        <color theme="0" tint="-0.249977111117893"/>
      </left>
      <right style="medium">
        <color theme="2" tint="-0.249977111117893"/>
      </right>
      <top/>
      <bottom style="thin">
        <color theme="0" tint="-0.249977111117893"/>
      </bottom>
      <diagonal/>
    </border>
    <border>
      <left style="thin">
        <color theme="0" tint="-0.249977111117893"/>
      </left>
      <right style="medium">
        <color theme="2" tint="-0.249977111117893"/>
      </right>
      <top style="thin">
        <color theme="0" tint="-0.249977111117893"/>
      </top>
      <bottom style="medium">
        <color theme="0" tint="-0.24994659260841701"/>
      </bottom>
      <diagonal/>
    </border>
    <border>
      <left style="thin">
        <color theme="0" tint="-0.249977111117893"/>
      </left>
      <right style="medium">
        <color theme="2" tint="-0.249977111117893"/>
      </right>
      <top/>
      <bottom/>
      <diagonal/>
    </border>
    <border>
      <left style="thin">
        <color theme="0" tint="-0.249977111117893"/>
      </left>
      <right style="medium">
        <color theme="2" tint="-0.249977111117893"/>
      </right>
      <top style="medium">
        <color theme="0" tint="-0.249977111117893"/>
      </top>
      <bottom style="thin">
        <color theme="0" tint="-0.249977111117893"/>
      </bottom>
      <diagonal/>
    </border>
  </borders>
  <cellStyleXfs count="4">
    <xf numFmtId="0" fontId="0" fillId="0" borderId="0">
      <alignment vertical="center"/>
    </xf>
    <xf numFmtId="38" fontId="1" fillId="0" borderId="0" applyFont="0" applyFill="0" applyBorder="0" applyAlignment="0" applyProtection="0">
      <alignment vertical="center"/>
    </xf>
    <xf numFmtId="0" fontId="8" fillId="0" borderId="0"/>
    <xf numFmtId="38" fontId="8" fillId="0" borderId="0" applyFont="0" applyFill="0" applyBorder="0" applyAlignment="0" applyProtection="0">
      <alignment vertical="center"/>
    </xf>
  </cellStyleXfs>
  <cellXfs count="491">
    <xf numFmtId="0" fontId="0" fillId="0" borderId="0" xfId="0">
      <alignment vertical="center"/>
    </xf>
    <xf numFmtId="0" fontId="2" fillId="0" borderId="0" xfId="0" applyFont="1" applyAlignment="1">
      <alignment horizontal="center" vertical="center" wrapText="1"/>
    </xf>
    <xf numFmtId="0" fontId="5" fillId="0" borderId="0" xfId="0" applyFont="1" applyAlignment="1"/>
    <xf numFmtId="0" fontId="2" fillId="0" borderId="0" xfId="0" applyFont="1" applyAlignment="1">
      <alignment wrapText="1"/>
    </xf>
    <xf numFmtId="0" fontId="5" fillId="0" borderId="0" xfId="0" applyFont="1" applyAlignment="1">
      <alignment horizontal="centerContinuous"/>
    </xf>
    <xf numFmtId="0" fontId="5" fillId="0" borderId="0" xfId="0" applyFont="1" applyAlignment="1">
      <alignment vertical="center" wrapText="1"/>
    </xf>
    <xf numFmtId="0" fontId="2" fillId="0" borderId="0" xfId="0" applyFont="1" applyAlignment="1">
      <alignment vertical="center" wrapText="1"/>
    </xf>
    <xf numFmtId="0" fontId="2" fillId="0" borderId="0" xfId="0" applyFont="1">
      <alignment vertical="center"/>
    </xf>
    <xf numFmtId="0" fontId="6" fillId="0" borderId="0" xfId="0" applyFont="1" applyAlignment="1">
      <alignment horizontal="left"/>
    </xf>
    <xf numFmtId="0" fontId="2" fillId="3" borderId="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0" borderId="7" xfId="0" applyFont="1" applyBorder="1" applyAlignment="1">
      <alignment horizontal="center"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2" fillId="2" borderId="1" xfId="0" applyFont="1" applyFill="1" applyBorder="1" applyAlignment="1" applyProtection="1">
      <alignment horizontal="center" vertical="center" wrapText="1"/>
      <protection locked="0"/>
    </xf>
    <xf numFmtId="0" fontId="7" fillId="0" borderId="20" xfId="0" applyFont="1" applyBorder="1" applyAlignment="1">
      <alignment horizontal="left" vertical="center" wrapText="1"/>
    </xf>
    <xf numFmtId="0" fontId="7" fillId="0" borderId="6" xfId="0" applyFont="1" applyBorder="1" applyAlignment="1">
      <alignment horizontal="left" vertical="center" wrapText="1"/>
    </xf>
    <xf numFmtId="49" fontId="2" fillId="2" borderId="1" xfId="0" applyNumberFormat="1" applyFont="1" applyFill="1" applyBorder="1" applyAlignment="1" applyProtection="1">
      <alignment horizontal="center" vertical="center" wrapText="1"/>
      <protection locked="0"/>
    </xf>
    <xf numFmtId="0" fontId="7" fillId="0" borderId="34" xfId="0" applyFont="1" applyBorder="1" applyAlignment="1">
      <alignment horizontal="left" vertical="center" wrapText="1"/>
    </xf>
    <xf numFmtId="0" fontId="2" fillId="2" borderId="34" xfId="0" applyFont="1" applyFill="1" applyBorder="1" applyAlignment="1" applyProtection="1">
      <alignment horizontal="center" vertical="center" wrapText="1"/>
      <protection locked="0"/>
    </xf>
    <xf numFmtId="0" fontId="7" fillId="0" borderId="29" xfId="0" applyFont="1" applyBorder="1" applyAlignment="1">
      <alignment horizontal="left" vertical="center" wrapText="1"/>
    </xf>
    <xf numFmtId="0" fontId="7" fillId="0" borderId="16" xfId="0" applyFont="1" applyBorder="1" applyAlignment="1">
      <alignment horizontal="left" vertical="center" wrapText="1"/>
    </xf>
    <xf numFmtId="0" fontId="7" fillId="0" borderId="54" xfId="0" applyFont="1" applyBorder="1" applyAlignment="1">
      <alignment horizontal="left" vertical="center" wrapText="1"/>
    </xf>
    <xf numFmtId="0" fontId="7" fillId="0" borderId="49" xfId="0" applyFont="1" applyBorder="1" applyAlignment="1">
      <alignment horizontal="left" vertical="center" wrapText="1"/>
    </xf>
    <xf numFmtId="0" fontId="2" fillId="0" borderId="0" xfId="0" applyFont="1" applyAlignment="1">
      <alignment horizontal="center" wrapText="1"/>
    </xf>
    <xf numFmtId="0" fontId="2" fillId="0" borderId="0" xfId="0" applyFont="1" applyAlignment="1">
      <alignment horizontal="center" vertical="center"/>
    </xf>
    <xf numFmtId="179" fontId="2" fillId="0" borderId="14" xfId="3" applyNumberFormat="1" applyFont="1" applyBorder="1" applyAlignment="1" applyProtection="1">
      <alignment horizontal="center" vertical="top"/>
      <protection hidden="1"/>
    </xf>
    <xf numFmtId="182" fontId="2" fillId="0" borderId="14" xfId="3" applyNumberFormat="1" applyFont="1" applyBorder="1" applyAlignment="1" applyProtection="1">
      <alignment horizontal="center" vertical="top"/>
      <protection hidden="1"/>
    </xf>
    <xf numFmtId="180" fontId="2" fillId="0" borderId="58" xfId="3" applyNumberFormat="1" applyFont="1" applyBorder="1" applyAlignment="1" applyProtection="1">
      <alignment horizontal="center" vertical="top"/>
      <protection hidden="1"/>
    </xf>
    <xf numFmtId="180" fontId="2" fillId="0" borderId="14" xfId="3" applyNumberFormat="1" applyFont="1" applyBorder="1" applyAlignment="1" applyProtection="1">
      <alignment horizontal="center" vertical="top"/>
      <protection hidden="1"/>
    </xf>
    <xf numFmtId="180" fontId="2" fillId="0" borderId="69" xfId="3" applyNumberFormat="1" applyFont="1" applyBorder="1" applyAlignment="1" applyProtection="1">
      <alignment horizontal="center" vertical="top"/>
      <protection hidden="1"/>
    </xf>
    <xf numFmtId="180" fontId="2" fillId="0" borderId="2" xfId="3" applyNumberFormat="1" applyFont="1" applyBorder="1" applyAlignment="1" applyProtection="1">
      <alignment horizontal="center"/>
      <protection hidden="1"/>
    </xf>
    <xf numFmtId="180" fontId="2" fillId="0" borderId="58" xfId="3" applyNumberFormat="1" applyFont="1" applyBorder="1" applyAlignment="1" applyProtection="1">
      <alignment horizontal="center"/>
      <protection hidden="1"/>
    </xf>
    <xf numFmtId="0" fontId="2" fillId="0" borderId="0" xfId="0" applyFont="1" applyAlignment="1">
      <alignment horizontal="left"/>
    </xf>
    <xf numFmtId="0" fontId="2" fillId="0" borderId="0" xfId="0" applyFont="1" applyAlignment="1"/>
    <xf numFmtId="0" fontId="10" fillId="0" borderId="0" xfId="0" applyFont="1" applyAlignment="1"/>
    <xf numFmtId="0" fontId="2" fillId="3" borderId="27" xfId="0" applyFont="1" applyFill="1" applyBorder="1" applyAlignment="1">
      <alignment horizontal="left"/>
    </xf>
    <xf numFmtId="0" fontId="2" fillId="0" borderId="27" xfId="0" applyFont="1" applyBorder="1" applyAlignment="1" applyProtection="1">
      <alignment horizontal="center" vertical="top"/>
      <protection hidden="1"/>
    </xf>
    <xf numFmtId="0" fontId="2" fillId="3" borderId="18" xfId="0" applyFont="1" applyFill="1" applyBorder="1" applyAlignment="1">
      <alignment horizontal="left"/>
    </xf>
    <xf numFmtId="0" fontId="2" fillId="0" borderId="18" xfId="0" applyFont="1" applyBorder="1" applyAlignment="1" applyProtection="1">
      <alignment horizontal="center" vertical="top"/>
      <protection hidden="1"/>
    </xf>
    <xf numFmtId="176" fontId="2" fillId="0" borderId="18" xfId="0" applyNumberFormat="1" applyFont="1" applyBorder="1" applyAlignment="1" applyProtection="1">
      <alignment horizontal="center" vertical="top"/>
      <protection hidden="1"/>
    </xf>
    <xf numFmtId="0" fontId="2" fillId="3" borderId="60" xfId="0" applyFont="1" applyFill="1" applyBorder="1" applyAlignment="1">
      <alignment horizontal="left"/>
    </xf>
    <xf numFmtId="0" fontId="2" fillId="3" borderId="58" xfId="0" applyFont="1" applyFill="1" applyBorder="1" applyAlignment="1">
      <alignment horizontal="left"/>
    </xf>
    <xf numFmtId="0" fontId="2" fillId="3" borderId="8" xfId="0" applyFont="1" applyFill="1" applyBorder="1" applyAlignment="1"/>
    <xf numFmtId="0" fontId="2" fillId="0" borderId="8" xfId="0" applyFont="1" applyBorder="1" applyAlignment="1" applyProtection="1">
      <alignment horizontal="center" vertical="top"/>
      <protection hidden="1"/>
    </xf>
    <xf numFmtId="0" fontId="2" fillId="3" borderId="27" xfId="0" applyFont="1" applyFill="1" applyBorder="1" applyAlignment="1"/>
    <xf numFmtId="0" fontId="2" fillId="3" borderId="46" xfId="0" applyFont="1" applyFill="1" applyBorder="1" applyAlignment="1"/>
    <xf numFmtId="0" fontId="2" fillId="3" borderId="12" xfId="0" applyFont="1" applyFill="1" applyBorder="1" applyAlignment="1"/>
    <xf numFmtId="0" fontId="2" fillId="3" borderId="18" xfId="0" applyFont="1" applyFill="1" applyBorder="1" applyAlignment="1"/>
    <xf numFmtId="177" fontId="2" fillId="0" borderId="18" xfId="0" applyNumberFormat="1" applyFont="1" applyBorder="1" applyAlignment="1" applyProtection="1">
      <alignment horizontal="center" vertical="top"/>
      <protection hidden="1"/>
    </xf>
    <xf numFmtId="0" fontId="2" fillId="3" borderId="65" xfId="0" applyFont="1" applyFill="1" applyBorder="1" applyAlignment="1"/>
    <xf numFmtId="0" fontId="2" fillId="3" borderId="22" xfId="0" applyFont="1" applyFill="1" applyBorder="1" applyAlignment="1"/>
    <xf numFmtId="0" fontId="2" fillId="3" borderId="58" xfId="0" applyFont="1" applyFill="1" applyBorder="1" applyAlignment="1"/>
    <xf numFmtId="177" fontId="2" fillId="0" borderId="32" xfId="0" applyNumberFormat="1" applyFont="1" applyBorder="1" applyAlignment="1" applyProtection="1">
      <alignment horizontal="center" vertical="top"/>
      <protection hidden="1"/>
    </xf>
    <xf numFmtId="0" fontId="2" fillId="3" borderId="14" xfId="0" applyFont="1" applyFill="1" applyBorder="1" applyAlignment="1"/>
    <xf numFmtId="0" fontId="2" fillId="0" borderId="14" xfId="0" applyFont="1" applyBorder="1" applyAlignment="1" applyProtection="1">
      <alignment horizontal="center" vertical="top"/>
      <protection hidden="1"/>
    </xf>
    <xf numFmtId="177" fontId="2" fillId="0" borderId="14" xfId="0" applyNumberFormat="1" applyFont="1" applyBorder="1" applyAlignment="1" applyProtection="1">
      <alignment horizontal="center" vertical="top"/>
      <protection hidden="1"/>
    </xf>
    <xf numFmtId="0" fontId="2" fillId="0" borderId="18" xfId="0" applyFont="1" applyBorder="1" applyAlignment="1" applyProtection="1">
      <alignment horizontal="center" vertical="top" wrapText="1"/>
      <protection hidden="1"/>
    </xf>
    <xf numFmtId="0" fontId="2" fillId="0" borderId="60" xfId="0" applyFont="1" applyBorder="1" applyAlignment="1" applyProtection="1">
      <alignment horizontal="center" vertical="top"/>
      <protection hidden="1"/>
    </xf>
    <xf numFmtId="178" fontId="2" fillId="0" borderId="27" xfId="0" applyNumberFormat="1" applyFont="1" applyBorder="1" applyAlignment="1" applyProtection="1">
      <alignment horizontal="center" vertical="top"/>
      <protection hidden="1"/>
    </xf>
    <xf numFmtId="178" fontId="2" fillId="0" borderId="18" xfId="0" applyNumberFormat="1" applyFont="1" applyBorder="1" applyAlignment="1" applyProtection="1">
      <alignment horizontal="center" vertical="top"/>
      <protection hidden="1"/>
    </xf>
    <xf numFmtId="0" fontId="2" fillId="3" borderId="20" xfId="0" applyFont="1" applyFill="1" applyBorder="1" applyAlignment="1">
      <alignment vertical="top" wrapText="1"/>
    </xf>
    <xf numFmtId="0" fontId="2" fillId="3" borderId="17" xfId="0" applyFont="1" applyFill="1" applyBorder="1" applyAlignment="1"/>
    <xf numFmtId="0" fontId="2" fillId="3" borderId="73" xfId="0" applyFont="1" applyFill="1" applyBorder="1" applyAlignment="1"/>
    <xf numFmtId="0" fontId="2" fillId="3" borderId="13" xfId="0" applyFont="1" applyFill="1" applyBorder="1" applyAlignment="1"/>
    <xf numFmtId="181" fontId="2" fillId="0" borderId="18" xfId="0" applyNumberFormat="1" applyFont="1" applyBorder="1" applyAlignment="1" applyProtection="1">
      <alignment horizontal="center" vertical="top"/>
      <protection hidden="1"/>
    </xf>
    <xf numFmtId="181" fontId="2" fillId="0" borderId="58" xfId="0" applyNumberFormat="1" applyFont="1" applyBorder="1" applyAlignment="1" applyProtection="1">
      <alignment horizontal="center" vertical="top"/>
      <protection hidden="1"/>
    </xf>
    <xf numFmtId="0" fontId="2" fillId="0" borderId="0" xfId="0" applyFont="1" applyAlignment="1">
      <alignment horizontal="left" vertical="top" wrapText="1"/>
    </xf>
    <xf numFmtId="0" fontId="2" fillId="0" borderId="0" xfId="0" applyFont="1" applyAlignment="1">
      <alignment horizontal="right" vertical="top" wrapText="1"/>
    </xf>
    <xf numFmtId="0" fontId="2" fillId="3" borderId="9"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24" xfId="0" applyFont="1" applyFill="1" applyBorder="1" applyAlignment="1">
      <alignment horizontal="left" vertical="top" wrapText="1"/>
    </xf>
    <xf numFmtId="0" fontId="2" fillId="3" borderId="65"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32" xfId="0" applyFont="1" applyFill="1" applyBorder="1" applyAlignment="1">
      <alignment horizontal="left" vertical="top" wrapText="1"/>
    </xf>
    <xf numFmtId="0" fontId="2" fillId="3" borderId="19" xfId="0" applyFont="1" applyFill="1" applyBorder="1" applyAlignment="1">
      <alignment vertical="top"/>
    </xf>
    <xf numFmtId="0" fontId="2" fillId="3" borderId="14" xfId="0" applyFont="1" applyFill="1" applyBorder="1" applyAlignment="1">
      <alignment vertical="center" wrapText="1"/>
    </xf>
    <xf numFmtId="0" fontId="2" fillId="0" borderId="27" xfId="0" applyFont="1" applyBorder="1" applyAlignment="1" applyProtection="1">
      <alignment horizontal="center" vertical="center" wrapText="1"/>
      <protection hidden="1"/>
    </xf>
    <xf numFmtId="0" fontId="2" fillId="3" borderId="18" xfId="0" applyFont="1" applyFill="1" applyBorder="1" applyAlignment="1">
      <alignment vertical="center" wrapText="1"/>
    </xf>
    <xf numFmtId="177" fontId="2" fillId="0" borderId="68" xfId="0" applyNumberFormat="1" applyFont="1" applyBorder="1" applyAlignment="1" applyProtection="1">
      <alignment horizontal="center"/>
      <protection hidden="1"/>
    </xf>
    <xf numFmtId="0" fontId="2" fillId="3" borderId="31" xfId="0" applyFont="1" applyFill="1" applyBorder="1" applyAlignment="1">
      <alignment vertical="top"/>
    </xf>
    <xf numFmtId="0" fontId="2" fillId="3" borderId="58" xfId="0" applyFont="1" applyFill="1" applyBorder="1" applyAlignment="1">
      <alignment vertical="center" wrapText="1"/>
    </xf>
    <xf numFmtId="0" fontId="2" fillId="0" borderId="32" xfId="0" applyFont="1" applyBorder="1" applyAlignment="1" applyProtection="1">
      <alignment horizontal="center" vertical="center" wrapText="1"/>
      <protection hidden="1"/>
    </xf>
    <xf numFmtId="0" fontId="2" fillId="0" borderId="14" xfId="0" applyFont="1" applyBorder="1" applyAlignment="1" applyProtection="1">
      <alignment horizontal="center" vertical="center" wrapText="1"/>
      <protection hidden="1"/>
    </xf>
    <xf numFmtId="0" fontId="2" fillId="3" borderId="60" xfId="0" applyFont="1" applyFill="1" applyBorder="1" applyAlignment="1">
      <alignment vertical="center" wrapText="1"/>
    </xf>
    <xf numFmtId="180" fontId="2" fillId="0" borderId="2" xfId="0" applyNumberFormat="1" applyFont="1" applyBorder="1" applyAlignment="1" applyProtection="1">
      <alignment horizontal="center" vertical="top" wrapText="1"/>
      <protection hidden="1"/>
    </xf>
    <xf numFmtId="0" fontId="2" fillId="3" borderId="36" xfId="0" applyFont="1" applyFill="1" applyBorder="1" applyAlignment="1">
      <alignment horizontal="left" vertical="top" wrapText="1"/>
    </xf>
    <xf numFmtId="0" fontId="2" fillId="3" borderId="37" xfId="0" applyFont="1" applyFill="1" applyBorder="1" applyAlignment="1">
      <alignment horizontal="left" vertical="top" wrapText="1"/>
    </xf>
    <xf numFmtId="180" fontId="2" fillId="0" borderId="35" xfId="0" applyNumberFormat="1" applyFont="1" applyBorder="1" applyAlignment="1" applyProtection="1">
      <alignment horizontal="center" vertical="top" wrapText="1"/>
      <protection hidden="1"/>
    </xf>
    <xf numFmtId="0" fontId="2" fillId="3" borderId="41" xfId="0" applyFont="1" applyFill="1" applyBorder="1" applyAlignment="1">
      <alignment vertical="top" wrapText="1"/>
    </xf>
    <xf numFmtId="0" fontId="2" fillId="3" borderId="0" xfId="0" applyFont="1" applyFill="1" applyAlignment="1">
      <alignment horizontal="left" vertical="top" wrapText="1"/>
    </xf>
    <xf numFmtId="180" fontId="2" fillId="0" borderId="68" xfId="0" applyNumberFormat="1" applyFont="1" applyBorder="1" applyAlignment="1" applyProtection="1">
      <alignment horizontal="center" vertical="top" wrapText="1"/>
      <protection hidden="1"/>
    </xf>
    <xf numFmtId="0" fontId="2" fillId="3" borderId="48" xfId="0" applyFont="1" applyFill="1" applyBorder="1" applyAlignment="1">
      <alignment horizontal="left" vertical="top" wrapText="1"/>
    </xf>
    <xf numFmtId="0" fontId="2" fillId="3" borderId="71" xfId="0" applyFont="1" applyFill="1" applyBorder="1" applyAlignment="1">
      <alignment horizontal="left" vertical="top" wrapText="1"/>
    </xf>
    <xf numFmtId="180" fontId="2" fillId="0" borderId="43" xfId="0" applyNumberFormat="1" applyFont="1" applyBorder="1" applyAlignment="1" applyProtection="1">
      <alignment horizontal="center" vertical="top" wrapText="1"/>
      <protection hidden="1"/>
    </xf>
    <xf numFmtId="0" fontId="2" fillId="3" borderId="38" xfId="0" applyFont="1" applyFill="1" applyBorder="1" applyAlignment="1">
      <alignment horizontal="left" vertical="top" wrapText="1"/>
    </xf>
    <xf numFmtId="0" fontId="2" fillId="3" borderId="44" xfId="0" applyFont="1" applyFill="1" applyBorder="1" applyAlignment="1">
      <alignment horizontal="left" vertical="top"/>
    </xf>
    <xf numFmtId="0" fontId="2" fillId="3" borderId="26" xfId="0" applyFont="1" applyFill="1" applyBorder="1" applyAlignment="1">
      <alignment horizontal="left" vertical="top"/>
    </xf>
    <xf numFmtId="0" fontId="2" fillId="3" borderId="46" xfId="0" applyFont="1" applyFill="1" applyBorder="1" applyAlignment="1">
      <alignment horizontal="left" vertical="top"/>
    </xf>
    <xf numFmtId="0" fontId="2" fillId="3" borderId="63" xfId="0" applyFont="1" applyFill="1" applyBorder="1" applyAlignment="1">
      <alignment horizontal="left" vertical="top"/>
    </xf>
    <xf numFmtId="177" fontId="2" fillId="0" borderId="68" xfId="0" applyNumberFormat="1" applyFont="1" applyBorder="1" applyAlignment="1" applyProtection="1">
      <alignment horizontal="center" vertical="top" wrapText="1"/>
      <protection hidden="1"/>
    </xf>
    <xf numFmtId="0" fontId="2" fillId="3" borderId="65" xfId="0" applyFont="1" applyFill="1" applyBorder="1" applyAlignment="1">
      <alignment horizontal="left" vertical="top"/>
    </xf>
    <xf numFmtId="0" fontId="2" fillId="3" borderId="66" xfId="0" applyFont="1" applyFill="1" applyBorder="1" applyAlignment="1">
      <alignment horizontal="left" vertical="top"/>
    </xf>
    <xf numFmtId="0" fontId="2" fillId="3" borderId="13" xfId="0" applyFont="1" applyFill="1" applyBorder="1" applyAlignment="1">
      <alignment horizontal="left" vertical="top"/>
    </xf>
    <xf numFmtId="0" fontId="2" fillId="3" borderId="39" xfId="0" applyFont="1" applyFill="1" applyBorder="1" applyAlignment="1">
      <alignment horizontal="left" vertical="top" wrapText="1"/>
    </xf>
    <xf numFmtId="0" fontId="2" fillId="3" borderId="40" xfId="0" applyFont="1" applyFill="1" applyBorder="1" applyAlignment="1">
      <alignment horizontal="left" vertical="top" wrapText="1"/>
    </xf>
    <xf numFmtId="0" fontId="2" fillId="0" borderId="67" xfId="0" applyFont="1" applyBorder="1" applyAlignment="1" applyProtection="1">
      <alignment horizontal="center" vertical="top" wrapText="1"/>
      <protection hidden="1"/>
    </xf>
    <xf numFmtId="0" fontId="2" fillId="3" borderId="43" xfId="0" applyFont="1" applyFill="1" applyBorder="1" applyAlignment="1">
      <alignment horizontal="left" vertical="top" wrapText="1"/>
    </xf>
    <xf numFmtId="0" fontId="2" fillId="0" borderId="69" xfId="0" applyFont="1" applyBorder="1" applyAlignment="1" applyProtection="1">
      <alignment horizontal="center" vertical="top" wrapText="1"/>
      <protection hidden="1"/>
    </xf>
    <xf numFmtId="11" fontId="6" fillId="0" borderId="0" xfId="0" applyNumberFormat="1" applyFont="1" applyAlignment="1">
      <alignment horizontal="left"/>
    </xf>
    <xf numFmtId="11" fontId="6" fillId="0" borderId="0" xfId="0" applyNumberFormat="1" applyFont="1" applyAlignment="1">
      <alignment horizontal="left" vertical="center"/>
    </xf>
    <xf numFmtId="11" fontId="2" fillId="0" borderId="0" xfId="0" applyNumberFormat="1" applyFont="1">
      <alignment vertical="center"/>
    </xf>
    <xf numFmtId="11" fontId="2" fillId="0" borderId="0" xfId="0" applyNumberFormat="1" applyFont="1" applyAlignment="1">
      <alignment horizontal="center" vertical="center"/>
    </xf>
    <xf numFmtId="11" fontId="2" fillId="0" borderId="0" xfId="0" applyNumberFormat="1" applyFont="1" applyAlignment="1">
      <alignment horizontal="center" vertical="center" wrapText="1"/>
    </xf>
    <xf numFmtId="11" fontId="2" fillId="0" borderId="0" xfId="0" applyNumberFormat="1" applyFont="1" applyAlignment="1"/>
    <xf numFmtId="11" fontId="2" fillId="3" borderId="46" xfId="0" applyNumberFormat="1" applyFont="1" applyFill="1" applyBorder="1" applyAlignment="1"/>
    <xf numFmtId="0" fontId="2" fillId="3" borderId="67" xfId="0" applyFont="1" applyFill="1" applyBorder="1" applyAlignment="1">
      <alignment horizontal="center" vertical="center"/>
    </xf>
    <xf numFmtId="11" fontId="2" fillId="3" borderId="40" xfId="0" applyNumberFormat="1" applyFont="1" applyFill="1" applyBorder="1" applyAlignment="1">
      <alignment horizontal="left" vertical="center"/>
    </xf>
    <xf numFmtId="11" fontId="2" fillId="3" borderId="14" xfId="0" applyNumberFormat="1" applyFont="1" applyFill="1" applyBorder="1" applyAlignment="1">
      <alignment horizontal="left" vertical="center"/>
    </xf>
    <xf numFmtId="11" fontId="2" fillId="3" borderId="67" xfId="0" applyNumberFormat="1" applyFont="1" applyFill="1" applyBorder="1" applyAlignment="1">
      <alignment horizontal="center" vertical="center"/>
    </xf>
    <xf numFmtId="11" fontId="2" fillId="0" borderId="67" xfId="0" applyNumberFormat="1" applyFont="1" applyBorder="1" applyAlignment="1" applyProtection="1">
      <alignment horizontal="center" vertical="center"/>
      <protection hidden="1"/>
    </xf>
    <xf numFmtId="11" fontId="2" fillId="0" borderId="67" xfId="0" applyNumberFormat="1" applyFont="1" applyBorder="1" applyAlignment="1" applyProtection="1">
      <alignment horizontal="center" vertical="center"/>
      <protection locked="0"/>
    </xf>
    <xf numFmtId="11" fontId="2" fillId="3" borderId="18" xfId="0" applyNumberFormat="1" applyFont="1" applyFill="1" applyBorder="1" applyAlignment="1">
      <alignment horizontal="left" vertical="center"/>
    </xf>
    <xf numFmtId="11" fontId="2" fillId="3" borderId="68" xfId="0" applyNumberFormat="1" applyFont="1" applyFill="1" applyBorder="1" applyAlignment="1">
      <alignment horizontal="center" vertical="center"/>
    </xf>
    <xf numFmtId="0" fontId="2" fillId="0" borderId="68" xfId="0" applyFont="1" applyBorder="1" applyAlignment="1" applyProtection="1">
      <alignment horizontal="center" vertical="center"/>
      <protection hidden="1"/>
    </xf>
    <xf numFmtId="0" fontId="2" fillId="3" borderId="42" xfId="0" applyFont="1" applyFill="1" applyBorder="1" applyAlignment="1">
      <alignment horizontal="left" vertical="center"/>
    </xf>
    <xf numFmtId="0" fontId="2" fillId="3" borderId="18" xfId="0" applyFont="1" applyFill="1" applyBorder="1" applyAlignment="1">
      <alignment horizontal="left" vertical="center"/>
    </xf>
    <xf numFmtId="0" fontId="2" fillId="3" borderId="68" xfId="0" applyFont="1" applyFill="1" applyBorder="1" applyAlignment="1">
      <alignment horizontal="center" vertical="center"/>
    </xf>
    <xf numFmtId="0" fontId="2" fillId="3" borderId="57" xfId="0" applyFont="1" applyFill="1" applyBorder="1" applyAlignment="1">
      <alignment horizontal="left" vertical="center"/>
    </xf>
    <xf numFmtId="0" fontId="2" fillId="3" borderId="58" xfId="0" applyFont="1" applyFill="1" applyBorder="1" applyAlignment="1">
      <alignment horizontal="left" vertical="center"/>
    </xf>
    <xf numFmtId="0" fontId="2" fillId="3" borderId="69" xfId="0" applyFont="1" applyFill="1" applyBorder="1" applyAlignment="1">
      <alignment horizontal="center" vertical="center"/>
    </xf>
    <xf numFmtId="0" fontId="2" fillId="0" borderId="69" xfId="0" applyFont="1" applyBorder="1" applyAlignment="1" applyProtection="1">
      <alignment horizontal="center" vertical="center"/>
      <protection hidden="1"/>
    </xf>
    <xf numFmtId="11" fontId="2" fillId="0" borderId="78" xfId="0" applyNumberFormat="1" applyFont="1" applyBorder="1" applyAlignment="1" applyProtection="1">
      <alignment horizontal="center" vertical="center"/>
      <protection locked="0"/>
    </xf>
    <xf numFmtId="0" fontId="2" fillId="3" borderId="35" xfId="0" applyFont="1" applyFill="1" applyBorder="1" applyAlignment="1"/>
    <xf numFmtId="0" fontId="2" fillId="3" borderId="36" xfId="0" applyFont="1" applyFill="1" applyBorder="1">
      <alignment vertical="center"/>
    </xf>
    <xf numFmtId="0" fontId="2" fillId="3" borderId="37" xfId="0" applyFont="1" applyFill="1" applyBorder="1" applyAlignment="1">
      <alignment vertical="center" wrapText="1"/>
    </xf>
    <xf numFmtId="0" fontId="2" fillId="0" borderId="67" xfId="0" applyFont="1" applyBorder="1" applyAlignment="1" applyProtection="1">
      <alignment horizontal="center" vertical="center"/>
      <protection hidden="1"/>
    </xf>
    <xf numFmtId="0" fontId="2" fillId="3" borderId="38" xfId="0" applyFont="1" applyFill="1" applyBorder="1" applyAlignment="1"/>
    <xf numFmtId="0" fontId="2" fillId="3" borderId="41" xfId="0" applyFont="1" applyFill="1" applyBorder="1">
      <alignment vertical="center"/>
    </xf>
    <xf numFmtId="0" fontId="2" fillId="3" borderId="42" xfId="0" applyFont="1" applyFill="1" applyBorder="1" applyAlignment="1">
      <alignment vertical="center" wrapText="1"/>
    </xf>
    <xf numFmtId="0" fontId="2" fillId="0" borderId="67" xfId="0" applyFont="1" applyBorder="1" applyAlignment="1" applyProtection="1">
      <alignment horizontal="center" vertical="center" wrapText="1"/>
      <protection hidden="1"/>
    </xf>
    <xf numFmtId="0" fontId="2" fillId="3" borderId="23" xfId="0" applyFont="1" applyFill="1" applyBorder="1" applyAlignment="1">
      <alignment vertical="top" wrapText="1"/>
    </xf>
    <xf numFmtId="0" fontId="2" fillId="3" borderId="19" xfId="0" applyFont="1" applyFill="1" applyBorder="1" applyAlignment="1">
      <alignment vertical="top" wrapText="1"/>
    </xf>
    <xf numFmtId="0" fontId="2" fillId="3" borderId="40" xfId="0" applyFont="1" applyFill="1" applyBorder="1" applyAlignment="1">
      <alignment vertical="center" wrapText="1"/>
    </xf>
    <xf numFmtId="0" fontId="2" fillId="3" borderId="49" xfId="0" applyFont="1" applyFill="1" applyBorder="1" applyAlignment="1">
      <alignment vertical="top" wrapText="1"/>
    </xf>
    <xf numFmtId="0" fontId="2" fillId="3" borderId="16" xfId="0" applyFont="1" applyFill="1" applyBorder="1" applyAlignment="1">
      <alignment vertical="top" wrapText="1"/>
    </xf>
    <xf numFmtId="0" fontId="2" fillId="3" borderId="0" xfId="0" applyFont="1" applyFill="1" applyAlignment="1"/>
    <xf numFmtId="0" fontId="2" fillId="3" borderId="70" xfId="0" applyFont="1" applyFill="1" applyBorder="1">
      <alignment vertical="center"/>
    </xf>
    <xf numFmtId="0" fontId="2" fillId="3" borderId="57" xfId="0" applyFont="1" applyFill="1" applyBorder="1" applyAlignment="1">
      <alignment vertical="center" wrapText="1"/>
    </xf>
    <xf numFmtId="11" fontId="2" fillId="0" borderId="69" xfId="0" applyNumberFormat="1" applyFont="1" applyBorder="1" applyAlignment="1" applyProtection="1">
      <alignment horizontal="center" vertical="center"/>
      <protection locked="0"/>
    </xf>
    <xf numFmtId="0" fontId="2" fillId="0" borderId="79" xfId="0" applyFont="1" applyBorder="1" applyAlignment="1">
      <alignment horizontal="center" vertical="center" wrapText="1"/>
    </xf>
    <xf numFmtId="0" fontId="13" fillId="3" borderId="36" xfId="0" applyFont="1" applyFill="1" applyBorder="1" applyAlignment="1">
      <alignment horizontal="left"/>
    </xf>
    <xf numFmtId="0" fontId="13" fillId="3" borderId="37" xfId="0" applyFont="1" applyFill="1" applyBorder="1" applyAlignment="1">
      <alignment horizontal="left"/>
    </xf>
    <xf numFmtId="0" fontId="13" fillId="3" borderId="41" xfId="0" applyFont="1" applyFill="1" applyBorder="1" applyAlignment="1">
      <alignment horizontal="left"/>
    </xf>
    <xf numFmtId="0" fontId="13" fillId="3" borderId="42" xfId="0" applyFont="1" applyFill="1" applyBorder="1" applyAlignment="1">
      <alignment horizontal="left"/>
    </xf>
    <xf numFmtId="0" fontId="13" fillId="3" borderId="48" xfId="0" applyFont="1" applyFill="1" applyBorder="1" applyAlignment="1">
      <alignment horizontal="left"/>
    </xf>
    <xf numFmtId="0" fontId="13" fillId="3" borderId="71" xfId="0" applyFont="1" applyFill="1" applyBorder="1" applyAlignment="1">
      <alignment horizontal="left"/>
    </xf>
    <xf numFmtId="0" fontId="13" fillId="3" borderId="70" xfId="0" applyFont="1" applyFill="1" applyBorder="1" applyAlignment="1">
      <alignment horizontal="left"/>
    </xf>
    <xf numFmtId="0" fontId="13" fillId="3" borderId="57" xfId="0" applyFont="1" applyFill="1" applyBorder="1" applyAlignment="1">
      <alignment horizontal="left"/>
    </xf>
    <xf numFmtId="0" fontId="13" fillId="0" borderId="0" xfId="0" applyFont="1" applyAlignment="1"/>
    <xf numFmtId="0" fontId="14" fillId="0" borderId="0" xfId="0" applyFont="1" applyAlignment="1"/>
    <xf numFmtId="0" fontId="13" fillId="3" borderId="44" xfId="0" applyFont="1" applyFill="1" applyBorder="1" applyAlignment="1"/>
    <xf numFmtId="0" fontId="13" fillId="3" borderId="3" xfId="0" applyFont="1" applyFill="1" applyBorder="1" applyAlignment="1"/>
    <xf numFmtId="0" fontId="13" fillId="3" borderId="64" xfId="0" applyFont="1" applyFill="1" applyBorder="1" applyAlignment="1"/>
    <xf numFmtId="0" fontId="13" fillId="3" borderId="37" xfId="0" applyFont="1" applyFill="1" applyBorder="1" applyAlignment="1"/>
    <xf numFmtId="0" fontId="13" fillId="3" borderId="46" xfId="0" applyFont="1" applyFill="1" applyBorder="1" applyAlignment="1"/>
    <xf numFmtId="0" fontId="13" fillId="3" borderId="12" xfId="0" applyFont="1" applyFill="1" applyBorder="1" applyAlignment="1"/>
    <xf numFmtId="0" fontId="13" fillId="3" borderId="42" xfId="0" applyFont="1" applyFill="1" applyBorder="1" applyAlignment="1"/>
    <xf numFmtId="0" fontId="13" fillId="3" borderId="65" xfId="0" applyFont="1" applyFill="1" applyBorder="1" applyAlignment="1"/>
    <xf numFmtId="0" fontId="13" fillId="3" borderId="22" xfId="0" applyFont="1" applyFill="1" applyBorder="1" applyAlignment="1"/>
    <xf numFmtId="0" fontId="13" fillId="3" borderId="57" xfId="0" applyFont="1" applyFill="1" applyBorder="1" applyAlignment="1"/>
    <xf numFmtId="0" fontId="13" fillId="3" borderId="40" xfId="0" applyFont="1" applyFill="1" applyBorder="1" applyAlignment="1"/>
    <xf numFmtId="0" fontId="13" fillId="3" borderId="26" xfId="0" applyFont="1" applyFill="1" applyBorder="1" applyAlignment="1"/>
    <xf numFmtId="0" fontId="13" fillId="3" borderId="27" xfId="0" applyFont="1" applyFill="1" applyBorder="1" applyAlignment="1">
      <alignment horizontal="left"/>
    </xf>
    <xf numFmtId="0" fontId="13" fillId="3" borderId="46" xfId="0" applyFont="1" applyFill="1" applyBorder="1" applyAlignment="1">
      <alignment horizontal="left"/>
    </xf>
    <xf numFmtId="0" fontId="13" fillId="3" borderId="0" xfId="0" applyFont="1" applyFill="1" applyAlignment="1">
      <alignment horizontal="left"/>
    </xf>
    <xf numFmtId="0" fontId="13" fillId="3" borderId="59" xfId="0" applyFont="1" applyFill="1" applyBorder="1" applyAlignment="1">
      <alignment vertical="top" wrapText="1"/>
    </xf>
    <xf numFmtId="0" fontId="13" fillId="3" borderId="63" xfId="0" applyFont="1" applyFill="1" applyBorder="1" applyAlignment="1">
      <alignment vertical="center" wrapText="1"/>
    </xf>
    <xf numFmtId="0" fontId="13" fillId="3" borderId="61" xfId="0" applyFont="1" applyFill="1" applyBorder="1" applyAlignment="1">
      <alignment vertical="top" wrapText="1"/>
    </xf>
    <xf numFmtId="0" fontId="13" fillId="3" borderId="62" xfId="0" applyFont="1" applyFill="1" applyBorder="1" applyAlignment="1">
      <alignment vertical="center" wrapText="1"/>
    </xf>
    <xf numFmtId="0" fontId="13" fillId="3" borderId="20" xfId="0" applyFont="1" applyFill="1" applyBorder="1" applyAlignment="1">
      <alignment vertical="top" wrapText="1"/>
    </xf>
    <xf numFmtId="0" fontId="13" fillId="3" borderId="27" xfId="0" applyFont="1" applyFill="1" applyBorder="1" applyAlignment="1"/>
    <xf numFmtId="0" fontId="13" fillId="3" borderId="17" xfId="0" applyFont="1" applyFill="1" applyBorder="1" applyAlignment="1"/>
    <xf numFmtId="0" fontId="13" fillId="3" borderId="18" xfId="0" applyFont="1" applyFill="1" applyBorder="1" applyAlignment="1"/>
    <xf numFmtId="0" fontId="13" fillId="3" borderId="59" xfId="0" applyFont="1" applyFill="1" applyBorder="1" applyAlignment="1"/>
    <xf numFmtId="0" fontId="13" fillId="3" borderId="60" xfId="0" applyFont="1" applyFill="1" applyBorder="1" applyAlignment="1"/>
    <xf numFmtId="0" fontId="13" fillId="3" borderId="73" xfId="0" applyFont="1" applyFill="1" applyBorder="1" applyAlignment="1"/>
    <xf numFmtId="0" fontId="13" fillId="3" borderId="58" xfId="0" applyFont="1" applyFill="1" applyBorder="1" applyAlignment="1"/>
    <xf numFmtId="0" fontId="13" fillId="3" borderId="13" xfId="0" applyFont="1" applyFill="1" applyBorder="1" applyAlignment="1"/>
    <xf numFmtId="0" fontId="13" fillId="3" borderId="14" xfId="0" applyFont="1" applyFill="1" applyBorder="1" applyAlignment="1"/>
    <xf numFmtId="0" fontId="13" fillId="3" borderId="32" xfId="0" applyFont="1" applyFill="1" applyBorder="1" applyAlignment="1">
      <alignment horizontal="left" wrapText="1"/>
    </xf>
    <xf numFmtId="0" fontId="13" fillId="2" borderId="1" xfId="0" applyFont="1" applyFill="1" applyBorder="1" applyAlignment="1" applyProtection="1">
      <alignment horizontal="center" vertical="center" wrapText="1"/>
      <protection locked="0"/>
    </xf>
    <xf numFmtId="0" fontId="13" fillId="2" borderId="29"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34" xfId="0" applyFont="1" applyFill="1" applyBorder="1" applyAlignment="1" applyProtection="1">
      <alignment horizontal="center" vertical="center" wrapText="1"/>
      <protection locked="0"/>
    </xf>
    <xf numFmtId="0" fontId="15" fillId="0" borderId="0" xfId="0" applyFont="1" applyAlignment="1">
      <alignment horizontal="centerContinuous"/>
    </xf>
    <xf numFmtId="0" fontId="16" fillId="0" borderId="0" xfId="0" applyFont="1" applyAlignment="1"/>
    <xf numFmtId="0" fontId="16" fillId="0" borderId="0" xfId="0" applyFont="1" applyAlignment="1">
      <alignment horizontal="centerContinuous"/>
    </xf>
    <xf numFmtId="0" fontId="16"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wrapText="1"/>
    </xf>
    <xf numFmtId="0" fontId="17" fillId="0" borderId="0" xfId="0" applyFont="1" applyAlignment="1"/>
    <xf numFmtId="0" fontId="13" fillId="3" borderId="4" xfId="0" applyFont="1" applyFill="1" applyBorder="1" applyAlignment="1">
      <alignment horizontal="centerContinuous" vertical="center"/>
    </xf>
    <xf numFmtId="0" fontId="13" fillId="3" borderId="5" xfId="0" applyFont="1" applyFill="1" applyBorder="1" applyAlignment="1">
      <alignment horizontal="center" vertical="center" wrapText="1"/>
    </xf>
    <xf numFmtId="0" fontId="13" fillId="0" borderId="4" xfId="0" applyFont="1" applyBorder="1" applyAlignment="1">
      <alignment horizontal="centerContinuous" vertical="center"/>
    </xf>
    <xf numFmtId="0" fontId="13" fillId="0" borderId="4" xfId="0" applyFont="1" applyBorder="1" applyAlignment="1">
      <alignment horizontal="centerContinuous" vertical="center" wrapText="1"/>
    </xf>
    <xf numFmtId="0" fontId="13" fillId="0" borderId="5" xfId="0" applyFont="1" applyBorder="1" applyAlignment="1">
      <alignment horizontal="center" vertical="center" wrapText="1"/>
    </xf>
    <xf numFmtId="0" fontId="13" fillId="0" borderId="12" xfId="0" applyFont="1" applyBorder="1" applyAlignment="1">
      <alignment vertical="top"/>
    </xf>
    <xf numFmtId="0" fontId="13" fillId="0" borderId="13" xfId="0" applyFont="1" applyBorder="1" applyAlignment="1">
      <alignment vertical="center" wrapText="1"/>
    </xf>
    <xf numFmtId="0" fontId="13" fillId="0" borderId="14" xfId="0" applyFont="1" applyBorder="1" applyAlignment="1">
      <alignment vertical="center" wrapText="1"/>
    </xf>
    <xf numFmtId="0" fontId="13" fillId="0" borderId="15" xfId="0" applyFont="1" applyBorder="1" applyAlignment="1">
      <alignment horizontal="center" vertical="center" wrapText="1"/>
    </xf>
    <xf numFmtId="0" fontId="13" fillId="0" borderId="17" xfId="0" applyFont="1" applyBorder="1" applyAlignment="1">
      <alignment vertical="center" wrapText="1"/>
    </xf>
    <xf numFmtId="0" fontId="13" fillId="0" borderId="18" xfId="0" applyFont="1" applyBorder="1" applyAlignment="1">
      <alignment vertical="center" wrapText="1"/>
    </xf>
    <xf numFmtId="0" fontId="13" fillId="0" borderId="19" xfId="0" applyFont="1" applyBorder="1" applyAlignment="1">
      <alignment horizontal="center" vertical="center" wrapText="1"/>
    </xf>
    <xf numFmtId="0" fontId="13" fillId="0" borderId="22" xfId="0" applyFont="1" applyBorder="1" applyAlignment="1">
      <alignment vertical="top"/>
    </xf>
    <xf numFmtId="0" fontId="13" fillId="0" borderId="0" xfId="0" applyFont="1" applyAlignment="1">
      <alignment vertical="center" wrapText="1"/>
    </xf>
    <xf numFmtId="0" fontId="13" fillId="0" borderId="11" xfId="0" applyFont="1" applyBorder="1" applyAlignment="1">
      <alignment vertical="center" wrapText="1"/>
    </xf>
    <xf numFmtId="0" fontId="13" fillId="0" borderId="23" xfId="0" applyFont="1" applyBorder="1" applyAlignment="1">
      <alignment horizontal="center" vertical="center" wrapText="1"/>
    </xf>
    <xf numFmtId="0" fontId="13" fillId="0" borderId="9" xfId="0" applyFont="1" applyBorder="1" applyAlignment="1">
      <alignment vertical="top"/>
    </xf>
    <xf numFmtId="0" fontId="13" fillId="0" borderId="4" xfId="0" applyFont="1" applyBorder="1" applyAlignment="1">
      <alignment vertical="center" wrapText="1"/>
    </xf>
    <xf numFmtId="0" fontId="13" fillId="0" borderId="24" xfId="0" applyFont="1" applyBorder="1" applyAlignment="1">
      <alignment vertical="center" wrapText="1"/>
    </xf>
    <xf numFmtId="0" fontId="13" fillId="0" borderId="25" xfId="0" applyFont="1" applyBorder="1" applyAlignment="1">
      <alignment vertical="top"/>
    </xf>
    <xf numFmtId="0" fontId="13" fillId="0" borderId="26" xfId="0" applyFont="1" applyBorder="1" applyAlignment="1">
      <alignment vertical="center" wrapText="1"/>
    </xf>
    <xf numFmtId="0" fontId="13" fillId="0" borderId="27" xfId="0" applyFont="1" applyBorder="1" applyAlignment="1">
      <alignment vertical="center" wrapText="1"/>
    </xf>
    <xf numFmtId="0" fontId="13" fillId="0" borderId="28" xfId="0" applyFont="1" applyBorder="1" applyAlignment="1">
      <alignment horizontal="center" vertical="center" wrapText="1"/>
    </xf>
    <xf numFmtId="0" fontId="13" fillId="0" borderId="19" xfId="0" applyFont="1" applyBorder="1" applyAlignment="1">
      <alignment vertical="top"/>
    </xf>
    <xf numFmtId="0" fontId="13" fillId="0" borderId="30" xfId="0" applyFont="1" applyBorder="1" applyAlignment="1">
      <alignment horizontal="center" vertical="center" wrapText="1"/>
    </xf>
    <xf numFmtId="0" fontId="13" fillId="0" borderId="31" xfId="0" applyFont="1" applyBorder="1" applyAlignment="1">
      <alignment vertical="top"/>
    </xf>
    <xf numFmtId="0" fontId="13" fillId="0" borderId="21" xfId="0" applyFont="1" applyBorder="1" applyAlignment="1">
      <alignment vertical="center" wrapText="1"/>
    </xf>
    <xf numFmtId="0" fontId="13" fillId="0" borderId="32" xfId="0" applyFont="1" applyBorder="1" applyAlignment="1">
      <alignment vertical="center" wrapText="1"/>
    </xf>
    <xf numFmtId="0" fontId="13" fillId="0" borderId="33" xfId="0" applyFont="1" applyBorder="1" applyAlignment="1">
      <alignment horizontal="center" vertical="center" wrapText="1"/>
    </xf>
    <xf numFmtId="0" fontId="13" fillId="0" borderId="36" xfId="0" applyFont="1" applyBorder="1">
      <alignment vertical="center"/>
    </xf>
    <xf numFmtId="0" fontId="13" fillId="0" borderId="37" xfId="0" applyFont="1" applyBorder="1" applyAlignment="1">
      <alignment vertical="center" wrapText="1"/>
    </xf>
    <xf numFmtId="0" fontId="13" fillId="0" borderId="39" xfId="0" applyFont="1" applyBorder="1">
      <alignment vertical="center"/>
    </xf>
    <xf numFmtId="0" fontId="13" fillId="0" borderId="40" xfId="0" applyFont="1" applyBorder="1" applyAlignment="1">
      <alignment vertical="center" wrapText="1"/>
    </xf>
    <xf numFmtId="0" fontId="13" fillId="0" borderId="0" xfId="0" applyFont="1" applyAlignment="1">
      <alignment vertical="top"/>
    </xf>
    <xf numFmtId="0" fontId="13" fillId="0" borderId="15" xfId="0" applyFont="1" applyBorder="1" applyAlignment="1">
      <alignment vertical="top"/>
    </xf>
    <xf numFmtId="0" fontId="13" fillId="0" borderId="41" xfId="0" applyFont="1" applyBorder="1">
      <alignment vertical="center"/>
    </xf>
    <xf numFmtId="0" fontId="13" fillId="0" borderId="42" xfId="0" applyFont="1" applyBorder="1" applyAlignment="1">
      <alignment vertical="center" wrapText="1"/>
    </xf>
    <xf numFmtId="0" fontId="13" fillId="0" borderId="21" xfId="0" applyFont="1" applyBorder="1">
      <alignment vertical="center"/>
    </xf>
    <xf numFmtId="0" fontId="13" fillId="0" borderId="45"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48" xfId="0" applyFont="1" applyBorder="1">
      <alignment vertical="center"/>
    </xf>
    <xf numFmtId="0" fontId="13" fillId="0" borderId="23" xfId="0" applyFont="1" applyBorder="1" applyAlignment="1">
      <alignment vertical="top" wrapText="1"/>
    </xf>
    <xf numFmtId="0" fontId="13" fillId="0" borderId="19" xfId="0" applyFont="1" applyBorder="1" applyAlignment="1">
      <alignment vertical="top" wrapText="1"/>
    </xf>
    <xf numFmtId="0" fontId="13" fillId="0" borderId="20" xfId="0" applyFont="1" applyBorder="1" applyAlignment="1">
      <alignment vertical="top" wrapText="1"/>
    </xf>
    <xf numFmtId="0" fontId="13" fillId="0" borderId="49" xfId="0" applyFont="1" applyBorder="1" applyAlignment="1">
      <alignment vertical="top" wrapText="1"/>
    </xf>
    <xf numFmtId="0" fontId="13" fillId="0" borderId="16" xfId="0" applyFont="1" applyBorder="1" applyAlignment="1">
      <alignment vertical="top" wrapText="1"/>
    </xf>
    <xf numFmtId="0" fontId="13" fillId="0" borderId="17" xfId="0" applyFont="1" applyBorder="1" applyAlignment="1">
      <alignment vertical="top" wrapText="1"/>
    </xf>
    <xf numFmtId="0" fontId="13" fillId="0" borderId="23" xfId="0" applyFont="1" applyBorder="1" applyAlignment="1"/>
    <xf numFmtId="0" fontId="13" fillId="0" borderId="15" xfId="0" applyFont="1" applyBorder="1" applyAlignment="1"/>
    <xf numFmtId="0" fontId="13" fillId="0" borderId="19" xfId="0" applyFont="1" applyBorder="1" applyAlignment="1"/>
    <xf numFmtId="0" fontId="13" fillId="0" borderId="50" xfId="0" applyFont="1" applyBorder="1" applyAlignment="1"/>
    <xf numFmtId="0" fontId="13" fillId="0" borderId="51" xfId="0" applyFont="1" applyBorder="1" applyAlignment="1">
      <alignment vertical="center" wrapText="1"/>
    </xf>
    <xf numFmtId="0" fontId="13" fillId="0" borderId="52" xfId="0" applyFont="1" applyBorder="1" applyAlignment="1">
      <alignment vertical="center" wrapText="1"/>
    </xf>
    <xf numFmtId="0" fontId="13" fillId="0" borderId="53" xfId="0" applyFont="1" applyBorder="1" applyAlignment="1">
      <alignment horizontal="center" vertical="center" wrapText="1"/>
    </xf>
    <xf numFmtId="0" fontId="13" fillId="0" borderId="0" xfId="0" applyFont="1" applyAlignment="1">
      <alignment vertical="top" wrapText="1"/>
    </xf>
    <xf numFmtId="0" fontId="13" fillId="0" borderId="11" xfId="0" applyFont="1" applyBorder="1" applyAlignment="1">
      <alignment vertical="top" wrapText="1"/>
    </xf>
    <xf numFmtId="0" fontId="13" fillId="0" borderId="12" xfId="0" applyFont="1" applyBorder="1" applyAlignment="1">
      <alignment horizontal="center" vertical="center" wrapText="1"/>
    </xf>
    <xf numFmtId="0" fontId="13" fillId="0" borderId="37" xfId="0" applyFont="1" applyBorder="1" applyAlignment="1">
      <alignment vertical="top"/>
    </xf>
    <xf numFmtId="0" fontId="13" fillId="0" borderId="56" xfId="0" applyFont="1" applyBorder="1" applyAlignment="1">
      <alignment horizontal="center" vertical="center" wrapText="1"/>
    </xf>
    <xf numFmtId="0" fontId="13" fillId="0" borderId="20" xfId="0" applyFont="1" applyBorder="1" applyAlignment="1">
      <alignment vertical="top"/>
    </xf>
    <xf numFmtId="0" fontId="13" fillId="0" borderId="49" xfId="0" applyFont="1" applyBorder="1" applyAlignment="1">
      <alignment vertical="top"/>
    </xf>
    <xf numFmtId="0" fontId="13" fillId="0" borderId="16" xfId="0" applyFont="1" applyBorder="1" applyAlignment="1">
      <alignment vertical="top"/>
    </xf>
    <xf numFmtId="0" fontId="13" fillId="0" borderId="55" xfId="0" applyFont="1" applyBorder="1" applyAlignment="1">
      <alignment vertical="top"/>
    </xf>
    <xf numFmtId="0" fontId="13" fillId="0" borderId="57" xfId="0" applyFont="1" applyBorder="1" applyAlignment="1">
      <alignment vertical="center" wrapText="1"/>
    </xf>
    <xf numFmtId="0" fontId="13" fillId="0" borderId="58" xfId="0" applyFont="1" applyBorder="1" applyAlignment="1">
      <alignment vertical="center" wrapText="1"/>
    </xf>
    <xf numFmtId="0" fontId="13" fillId="0" borderId="13" xfId="0" applyFont="1" applyBorder="1" applyAlignment="1">
      <alignment vertical="top"/>
    </xf>
    <xf numFmtId="0" fontId="13" fillId="0" borderId="59" xfId="0" applyFont="1" applyBorder="1" applyAlignment="1">
      <alignment vertical="top"/>
    </xf>
    <xf numFmtId="0" fontId="13" fillId="0" borderId="59" xfId="0" applyFont="1" applyBorder="1" applyAlignment="1">
      <alignment vertical="top" wrapText="1"/>
    </xf>
    <xf numFmtId="0" fontId="13" fillId="0" borderId="60" xfId="0" applyFont="1" applyBorder="1" applyAlignment="1">
      <alignment vertical="top" wrapText="1"/>
    </xf>
    <xf numFmtId="0" fontId="13" fillId="0" borderId="61" xfId="0" applyFont="1" applyBorder="1" applyAlignment="1">
      <alignment vertical="top"/>
    </xf>
    <xf numFmtId="0" fontId="13" fillId="0" borderId="18" xfId="0" applyFont="1" applyBorder="1" applyAlignment="1">
      <alignment vertical="top" wrapText="1"/>
    </xf>
    <xf numFmtId="0" fontId="13" fillId="0" borderId="62" xfId="0" applyFont="1" applyBorder="1" applyAlignment="1">
      <alignment vertical="center" wrapText="1"/>
    </xf>
    <xf numFmtId="0" fontId="13" fillId="0" borderId="63" xfId="0" applyFont="1" applyBorder="1" applyAlignment="1">
      <alignment vertical="center" wrapText="1"/>
    </xf>
    <xf numFmtId="0" fontId="13" fillId="0" borderId="42" xfId="0" applyFont="1" applyBorder="1" applyAlignment="1">
      <alignment vertical="top" wrapText="1"/>
    </xf>
    <xf numFmtId="0" fontId="13" fillId="0" borderId="40" xfId="0" applyFont="1" applyBorder="1" applyAlignment="1">
      <alignment vertical="top" wrapText="1"/>
    </xf>
    <xf numFmtId="0" fontId="13" fillId="0" borderId="55" xfId="0" applyFont="1" applyBorder="1">
      <alignment vertical="center"/>
    </xf>
    <xf numFmtId="0" fontId="13" fillId="0" borderId="0" xfId="0" applyFont="1" applyAlignment="1">
      <alignment horizontal="center" vertical="center"/>
    </xf>
    <xf numFmtId="0" fontId="18" fillId="2" borderId="0" xfId="0" applyFont="1" applyFill="1" applyAlignment="1">
      <alignment horizontal="center" vertical="center"/>
    </xf>
    <xf numFmtId="0" fontId="18" fillId="0" borderId="0" xfId="0" applyFont="1" applyAlignment="1">
      <alignment horizontal="centerContinuous" vertical="center"/>
    </xf>
    <xf numFmtId="0" fontId="16" fillId="0" borderId="1" xfId="0" applyFont="1" applyBorder="1" applyAlignment="1">
      <alignment horizontal="center" vertical="center" wrapText="1"/>
    </xf>
    <xf numFmtId="0" fontId="19" fillId="0" borderId="0" xfId="0" applyFont="1" applyAlignment="1">
      <alignment horizontal="center"/>
    </xf>
    <xf numFmtId="0" fontId="16" fillId="0" borderId="0" xfId="0" applyFont="1" applyAlignment="1">
      <alignment horizontal="left"/>
    </xf>
    <xf numFmtId="0" fontId="16" fillId="0" borderId="0" xfId="0" applyFont="1" applyAlignment="1">
      <alignment horizontal="center" vertical="center" wrapText="1"/>
    </xf>
    <xf numFmtId="0" fontId="16" fillId="0" borderId="0" xfId="0" applyFont="1">
      <alignment vertical="center"/>
    </xf>
    <xf numFmtId="0" fontId="19" fillId="0" borderId="0" xfId="0" applyFont="1" applyAlignment="1">
      <alignment vertical="center" wrapText="1"/>
    </xf>
    <xf numFmtId="0" fontId="13" fillId="2" borderId="0" xfId="0" applyFont="1" applyFill="1" applyAlignment="1">
      <alignment horizontal="center" vertical="center" wrapText="1"/>
    </xf>
    <xf numFmtId="0" fontId="13" fillId="3" borderId="3" xfId="0" applyFont="1" applyFill="1" applyBorder="1" applyAlignment="1">
      <alignment horizontal="centerContinuous" vertical="center" wrapText="1"/>
    </xf>
    <xf numFmtId="0" fontId="13" fillId="3" borderId="6" xfId="0" applyFont="1" applyFill="1" applyBorder="1" applyAlignment="1">
      <alignment horizontal="center" vertical="center" wrapText="1"/>
    </xf>
    <xf numFmtId="0" fontId="13" fillId="0" borderId="8" xfId="0" applyFont="1" applyBorder="1" applyAlignment="1">
      <alignment vertical="top" wrapText="1"/>
    </xf>
    <xf numFmtId="0" fontId="13" fillId="0" borderId="9" xfId="0" applyFont="1" applyBorder="1" applyAlignment="1">
      <alignment horizontal="left" vertical="center"/>
    </xf>
    <xf numFmtId="0" fontId="13" fillId="2" borderId="6"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176" fontId="13" fillId="2" borderId="1" xfId="0" applyNumberFormat="1" applyFont="1" applyFill="1" applyBorder="1" applyAlignment="1" applyProtection="1">
      <alignment horizontal="center" vertical="center" wrapText="1"/>
      <protection locked="0"/>
    </xf>
    <xf numFmtId="49" fontId="13" fillId="2" borderId="20" xfId="0" applyNumberFormat="1" applyFont="1" applyFill="1" applyBorder="1" applyAlignment="1" applyProtection="1">
      <alignment horizontal="center" vertical="center" wrapText="1"/>
      <protection locked="0"/>
    </xf>
    <xf numFmtId="0" fontId="13" fillId="0" borderId="21" xfId="0" applyFont="1" applyBorder="1" applyAlignment="1">
      <alignment vertical="top"/>
    </xf>
    <xf numFmtId="49" fontId="13" fillId="2" borderId="1" xfId="0" applyNumberFormat="1" applyFont="1" applyFill="1" applyBorder="1" applyAlignment="1" applyProtection="1">
      <alignment horizontal="center" vertical="center" wrapText="1"/>
      <protection locked="0"/>
    </xf>
    <xf numFmtId="0" fontId="13" fillId="0" borderId="35" xfId="0" applyFont="1" applyBorder="1" applyAlignment="1">
      <alignment vertical="top"/>
    </xf>
    <xf numFmtId="0" fontId="13" fillId="0" borderId="38" xfId="0" applyFont="1" applyBorder="1" applyAlignment="1">
      <alignment vertical="top"/>
    </xf>
    <xf numFmtId="0" fontId="13" fillId="0" borderId="43" xfId="0" applyFont="1" applyBorder="1" applyAlignment="1">
      <alignment vertical="top"/>
    </xf>
    <xf numFmtId="0" fontId="13" fillId="0" borderId="44" xfId="0" applyFont="1" applyBorder="1" applyAlignment="1">
      <alignment vertical="top"/>
    </xf>
    <xf numFmtId="0" fontId="13" fillId="0" borderId="46" xfId="0" applyFont="1" applyBorder="1" applyAlignment="1">
      <alignment vertical="top"/>
    </xf>
    <xf numFmtId="49" fontId="13" fillId="2" borderId="40" xfId="0" applyNumberFormat="1" applyFont="1" applyFill="1" applyBorder="1" applyAlignment="1" applyProtection="1">
      <alignment horizontal="center" vertical="center"/>
      <protection locked="0"/>
    </xf>
    <xf numFmtId="0" fontId="13" fillId="0" borderId="46" xfId="0" applyFont="1" applyBorder="1" applyAlignment="1"/>
    <xf numFmtId="0" fontId="13" fillId="0" borderId="32" xfId="0" applyFont="1" applyBorder="1" applyAlignment="1">
      <alignment vertical="top" wrapText="1"/>
    </xf>
    <xf numFmtId="38" fontId="2" fillId="3" borderId="29" xfId="3" applyFont="1" applyFill="1" applyBorder="1" applyAlignment="1" applyProtection="1">
      <alignment horizontal="center" vertical="center" wrapText="1"/>
    </xf>
    <xf numFmtId="0" fontId="5" fillId="0" borderId="0" xfId="2" applyFont="1"/>
    <xf numFmtId="0" fontId="16" fillId="0" borderId="40" xfId="0" applyFont="1" applyBorder="1" applyAlignment="1">
      <alignment horizontal="center"/>
    </xf>
    <xf numFmtId="0" fontId="13" fillId="3" borderId="41" xfId="0" applyFont="1" applyFill="1" applyBorder="1" applyAlignment="1"/>
    <xf numFmtId="0" fontId="2" fillId="3" borderId="39" xfId="0" applyFont="1" applyFill="1" applyBorder="1">
      <alignment vertical="center"/>
    </xf>
    <xf numFmtId="11" fontId="2" fillId="3" borderId="41" xfId="0" applyNumberFormat="1" applyFont="1" applyFill="1" applyBorder="1" applyAlignment="1">
      <alignment horizontal="left" vertical="center"/>
    </xf>
    <xf numFmtId="0" fontId="13" fillId="0" borderId="80" xfId="0" applyFont="1" applyBorder="1" applyAlignment="1">
      <alignment horizontal="center" vertical="center" wrapText="1"/>
    </xf>
    <xf numFmtId="38" fontId="2" fillId="2" borderId="29" xfId="1" applyFont="1" applyFill="1" applyBorder="1" applyAlignment="1" applyProtection="1">
      <alignment horizontal="center" vertical="center" wrapText="1"/>
      <protection locked="0"/>
    </xf>
    <xf numFmtId="38" fontId="2" fillId="2" borderId="34" xfId="1" applyFont="1" applyFill="1" applyBorder="1" applyAlignment="1" applyProtection="1">
      <alignment horizontal="center" vertical="center" wrapText="1"/>
      <protection locked="0"/>
    </xf>
    <xf numFmtId="0" fontId="13" fillId="0" borderId="42" xfId="0" applyFont="1" applyBorder="1" applyAlignment="1">
      <alignment horizontal="center" vertical="center" wrapText="1"/>
    </xf>
    <xf numFmtId="0" fontId="7" fillId="0" borderId="47" xfId="0" applyFont="1" applyBorder="1" applyAlignment="1">
      <alignment horizontal="left" vertical="center" wrapText="1"/>
    </xf>
    <xf numFmtId="0" fontId="20" fillId="0" borderId="0" xfId="0" applyFont="1" applyAlignment="1">
      <alignment horizontal="center"/>
    </xf>
    <xf numFmtId="0" fontId="2" fillId="0" borderId="0" xfId="2" applyFont="1" applyProtection="1"/>
    <xf numFmtId="0" fontId="2" fillId="0" borderId="0" xfId="2" applyFont="1" applyAlignment="1" applyProtection="1">
      <alignment vertical="center"/>
    </xf>
    <xf numFmtId="0" fontId="2" fillId="0" borderId="0" xfId="2" applyFont="1" applyAlignment="1" applyProtection="1">
      <alignment horizontal="center" vertical="center"/>
    </xf>
    <xf numFmtId="11" fontId="6" fillId="0" borderId="0" xfId="2" applyNumberFormat="1" applyFont="1" applyAlignment="1" applyProtection="1">
      <alignment horizontal="left"/>
    </xf>
    <xf numFmtId="11" fontId="6" fillId="0" borderId="0" xfId="2" applyNumberFormat="1" applyFont="1" applyAlignment="1" applyProtection="1">
      <alignment horizontal="left" vertical="center"/>
    </xf>
    <xf numFmtId="11" fontId="2" fillId="0" borderId="0" xfId="2" applyNumberFormat="1" applyFont="1" applyAlignment="1" applyProtection="1">
      <alignment vertical="center"/>
    </xf>
    <xf numFmtId="11" fontId="2" fillId="0" borderId="0" xfId="2" applyNumberFormat="1" applyFont="1" applyAlignment="1" applyProtection="1">
      <alignment horizontal="center" vertical="center"/>
    </xf>
    <xf numFmtId="11" fontId="2" fillId="0" borderId="0" xfId="2" applyNumberFormat="1" applyFont="1" applyFill="1" applyAlignment="1" applyProtection="1">
      <alignment horizontal="center" vertical="center" wrapText="1"/>
    </xf>
    <xf numFmtId="11" fontId="12" fillId="0" borderId="74" xfId="2" applyNumberFormat="1" applyFont="1" applyFill="1" applyBorder="1" applyAlignment="1" applyProtection="1">
      <alignment horizontal="center" vertical="center"/>
    </xf>
    <xf numFmtId="11" fontId="12" fillId="0" borderId="0" xfId="2" applyNumberFormat="1" applyFont="1" applyFill="1" applyBorder="1" applyAlignment="1" applyProtection="1">
      <alignment horizontal="center" vertical="center"/>
    </xf>
    <xf numFmtId="11" fontId="2" fillId="0" borderId="0" xfId="2" applyNumberFormat="1" applyFont="1" applyProtection="1"/>
    <xf numFmtId="11" fontId="12" fillId="0" borderId="75" xfId="2" applyNumberFormat="1" applyFont="1" applyFill="1" applyBorder="1" applyAlignment="1" applyProtection="1">
      <alignment horizontal="center" vertical="center"/>
    </xf>
    <xf numFmtId="11" fontId="2" fillId="0" borderId="0" xfId="2" applyNumberFormat="1" applyFont="1" applyBorder="1" applyAlignment="1" applyProtection="1">
      <alignment vertical="center"/>
    </xf>
    <xf numFmtId="11" fontId="2" fillId="3" borderId="46" xfId="2" applyNumberFormat="1" applyFont="1" applyFill="1" applyBorder="1" applyProtection="1"/>
    <xf numFmtId="0" fontId="2" fillId="3" borderId="67" xfId="2" applyNumberFormat="1" applyFont="1" applyFill="1" applyBorder="1" applyAlignment="1" applyProtection="1">
      <alignment horizontal="center" vertical="center"/>
    </xf>
    <xf numFmtId="11" fontId="2" fillId="3" borderId="40" xfId="2" applyNumberFormat="1" applyFont="1" applyFill="1" applyBorder="1" applyAlignment="1" applyProtection="1">
      <alignment horizontal="left" vertical="center"/>
    </xf>
    <xf numFmtId="11" fontId="2" fillId="3" borderId="14" xfId="2" applyNumberFormat="1" applyFont="1" applyFill="1" applyBorder="1" applyAlignment="1" applyProtection="1">
      <alignment horizontal="left" vertical="center"/>
    </xf>
    <xf numFmtId="11" fontId="2" fillId="3" borderId="67" xfId="2" applyNumberFormat="1" applyFont="1" applyFill="1" applyBorder="1" applyAlignment="1" applyProtection="1">
      <alignment horizontal="center" vertical="center"/>
    </xf>
    <xf numFmtId="11" fontId="2" fillId="0" borderId="67" xfId="2" applyNumberFormat="1" applyFont="1" applyFill="1" applyBorder="1" applyAlignment="1" applyProtection="1">
      <alignment horizontal="center" vertical="center"/>
    </xf>
    <xf numFmtId="11" fontId="2" fillId="3" borderId="42" xfId="2" applyNumberFormat="1" applyFont="1" applyFill="1" applyBorder="1" applyAlignment="1" applyProtection="1">
      <alignment horizontal="left" vertical="center"/>
    </xf>
    <xf numFmtId="11" fontId="2" fillId="3" borderId="18" xfId="2" applyNumberFormat="1" applyFont="1" applyFill="1" applyBorder="1" applyAlignment="1" applyProtection="1">
      <alignment horizontal="left" vertical="center"/>
    </xf>
    <xf numFmtId="11" fontId="2" fillId="3" borderId="68" xfId="2" applyNumberFormat="1" applyFont="1" applyFill="1" applyBorder="1" applyAlignment="1" applyProtection="1">
      <alignment horizontal="center" vertical="center"/>
    </xf>
    <xf numFmtId="0" fontId="2" fillId="0" borderId="68" xfId="2" applyNumberFormat="1" applyFont="1" applyFill="1" applyBorder="1" applyAlignment="1" applyProtection="1">
      <alignment horizontal="center" vertical="center"/>
    </xf>
    <xf numFmtId="11" fontId="2" fillId="0" borderId="68" xfId="2" applyNumberFormat="1" applyFont="1" applyFill="1" applyBorder="1" applyAlignment="1" applyProtection="1">
      <alignment horizontal="center" vertical="center"/>
    </xf>
    <xf numFmtId="0" fontId="2" fillId="3" borderId="46" xfId="2" applyFont="1" applyFill="1" applyBorder="1" applyProtection="1"/>
    <xf numFmtId="0" fontId="2" fillId="3" borderId="42" xfId="2" applyFont="1" applyFill="1" applyBorder="1" applyAlignment="1" applyProtection="1">
      <alignment horizontal="left" vertical="center"/>
    </xf>
    <xf numFmtId="0" fontId="2" fillId="3" borderId="18" xfId="2" applyFont="1" applyFill="1" applyBorder="1" applyAlignment="1" applyProtection="1">
      <alignment horizontal="left" vertical="center"/>
    </xf>
    <xf numFmtId="0" fontId="2" fillId="3" borderId="68" xfId="2" applyFont="1" applyFill="1" applyBorder="1" applyAlignment="1" applyProtection="1">
      <alignment horizontal="center" vertical="center"/>
    </xf>
    <xf numFmtId="0" fontId="2" fillId="0" borderId="68" xfId="2" applyFont="1" applyBorder="1" applyAlignment="1" applyProtection="1">
      <alignment horizontal="center" vertical="center"/>
    </xf>
    <xf numFmtId="0" fontId="21" fillId="0" borderId="81" xfId="0" applyFont="1" applyBorder="1" applyAlignment="1">
      <alignment horizontal="center" vertical="center"/>
    </xf>
    <xf numFmtId="0" fontId="2" fillId="3" borderId="65" xfId="2" applyFont="1" applyFill="1" applyBorder="1" applyProtection="1"/>
    <xf numFmtId="0" fontId="2" fillId="3" borderId="57" xfId="2" applyFont="1" applyFill="1" applyBorder="1" applyAlignment="1" applyProtection="1">
      <alignment horizontal="left" vertical="center"/>
    </xf>
    <xf numFmtId="0" fontId="2" fillId="3" borderId="58" xfId="2" applyFont="1" applyFill="1" applyBorder="1" applyAlignment="1" applyProtection="1">
      <alignment horizontal="left" vertical="center"/>
    </xf>
    <xf numFmtId="0" fontId="2" fillId="3" borderId="69" xfId="2" applyFont="1" applyFill="1" applyBorder="1" applyAlignment="1" applyProtection="1">
      <alignment horizontal="center" vertical="center"/>
    </xf>
    <xf numFmtId="11" fontId="2" fillId="0" borderId="78" xfId="2" applyNumberFormat="1" applyFont="1" applyFill="1" applyBorder="1" applyAlignment="1" applyProtection="1">
      <alignment horizontal="center" vertical="center"/>
    </xf>
    <xf numFmtId="0" fontId="2" fillId="0" borderId="69" xfId="2" applyFont="1" applyBorder="1" applyAlignment="1" applyProtection="1">
      <alignment horizontal="center" vertical="center"/>
    </xf>
    <xf numFmtId="0" fontId="2" fillId="3" borderId="35" xfId="2" applyFont="1" applyFill="1" applyBorder="1" applyProtection="1"/>
    <xf numFmtId="0" fontId="2" fillId="3" borderId="36" xfId="2" applyFont="1" applyFill="1" applyBorder="1" applyAlignment="1">
      <alignment vertical="center"/>
    </xf>
    <xf numFmtId="0" fontId="2" fillId="3" borderId="37" xfId="2" applyFont="1" applyFill="1" applyBorder="1" applyAlignment="1">
      <alignment vertical="center" wrapText="1"/>
    </xf>
    <xf numFmtId="0" fontId="2" fillId="3" borderId="67" xfId="2" applyFont="1" applyFill="1" applyBorder="1" applyAlignment="1" applyProtection="1">
      <alignment horizontal="center" vertical="center"/>
    </xf>
    <xf numFmtId="0" fontId="21" fillId="0" borderId="82" xfId="0" applyFont="1" applyBorder="1" applyAlignment="1">
      <alignment horizontal="center" vertical="center"/>
    </xf>
    <xf numFmtId="0" fontId="2" fillId="0" borderId="67" xfId="2" applyFont="1" applyBorder="1" applyAlignment="1" applyProtection="1">
      <alignment horizontal="center" vertical="center"/>
    </xf>
    <xf numFmtId="0" fontId="2" fillId="3" borderId="38" xfId="2" applyFont="1" applyFill="1" applyBorder="1" applyProtection="1"/>
    <xf numFmtId="0" fontId="2" fillId="3" borderId="41" xfId="2" applyFont="1" applyFill="1" applyBorder="1" applyAlignment="1">
      <alignment vertical="center"/>
    </xf>
    <xf numFmtId="0" fontId="2" fillId="3" borderId="42" xfId="2" applyFont="1" applyFill="1" applyBorder="1" applyAlignment="1">
      <alignment vertical="center" wrapText="1"/>
    </xf>
    <xf numFmtId="0" fontId="21" fillId="0" borderId="83" xfId="0" applyFont="1" applyBorder="1" applyAlignment="1">
      <alignment horizontal="center" vertical="center"/>
    </xf>
    <xf numFmtId="0" fontId="21" fillId="0" borderId="82" xfId="0" applyFont="1" applyBorder="1" applyAlignment="1">
      <alignment horizontal="center" vertical="center" wrapText="1"/>
    </xf>
    <xf numFmtId="0" fontId="2" fillId="0" borderId="38" xfId="2" applyFont="1" applyBorder="1" applyAlignment="1" applyProtection="1">
      <alignment horizontal="center" vertical="center"/>
    </xf>
    <xf numFmtId="38" fontId="21" fillId="0" borderId="82" xfId="0" applyNumberFormat="1" applyFont="1" applyBorder="1" applyAlignment="1">
      <alignment horizontal="center" vertical="center"/>
    </xf>
    <xf numFmtId="0" fontId="2" fillId="0" borderId="72" xfId="2" applyFont="1" applyBorder="1" applyAlignment="1" applyProtection="1">
      <alignment horizontal="center" vertical="center"/>
    </xf>
    <xf numFmtId="0" fontId="2" fillId="3" borderId="23" xfId="2" applyFont="1" applyFill="1" applyBorder="1" applyAlignment="1">
      <alignment vertical="top" wrapText="1"/>
    </xf>
    <xf numFmtId="0" fontId="2" fillId="3" borderId="19" xfId="2" applyFont="1" applyFill="1" applyBorder="1" applyAlignment="1">
      <alignment vertical="top" wrapText="1"/>
    </xf>
    <xf numFmtId="0" fontId="2" fillId="3" borderId="40" xfId="2" applyFont="1" applyFill="1" applyBorder="1" applyAlignment="1">
      <alignment vertical="center" wrapText="1"/>
    </xf>
    <xf numFmtId="0" fontId="2" fillId="3" borderId="20" xfId="2" applyFont="1" applyFill="1" applyBorder="1" applyAlignment="1">
      <alignment vertical="top" wrapText="1"/>
    </xf>
    <xf numFmtId="0" fontId="2" fillId="3" borderId="49" xfId="2" applyFont="1" applyFill="1" applyBorder="1" applyAlignment="1">
      <alignment vertical="top" wrapText="1"/>
    </xf>
    <xf numFmtId="0" fontId="2" fillId="3" borderId="16" xfId="2" applyFont="1" applyFill="1" applyBorder="1" applyAlignment="1">
      <alignment vertical="top" wrapText="1"/>
    </xf>
    <xf numFmtId="0" fontId="2" fillId="3" borderId="0" xfId="2" applyFont="1" applyFill="1" applyBorder="1" applyProtection="1"/>
    <xf numFmtId="0" fontId="2" fillId="3" borderId="17" xfId="2" applyFont="1" applyFill="1" applyBorder="1" applyAlignment="1">
      <alignment vertical="top" wrapText="1"/>
    </xf>
    <xf numFmtId="0" fontId="2" fillId="3" borderId="42" xfId="2" applyFont="1" applyFill="1" applyBorder="1" applyAlignment="1">
      <alignment vertical="center"/>
    </xf>
    <xf numFmtId="0" fontId="2" fillId="3" borderId="39" xfId="2" applyFont="1" applyFill="1" applyBorder="1" applyAlignment="1">
      <alignment vertical="center"/>
    </xf>
    <xf numFmtId="0" fontId="2" fillId="3" borderId="69" xfId="2" applyNumberFormat="1" applyFont="1" applyFill="1" applyBorder="1" applyAlignment="1" applyProtection="1">
      <alignment horizontal="center" vertical="center"/>
    </xf>
    <xf numFmtId="0" fontId="2" fillId="3" borderId="70" xfId="2" applyFont="1" applyFill="1" applyBorder="1" applyAlignment="1">
      <alignment vertical="center"/>
    </xf>
    <xf numFmtId="0" fontId="2" fillId="3" borderId="57" xfId="2" applyFont="1" applyFill="1" applyBorder="1" applyAlignment="1">
      <alignment vertical="center" wrapText="1"/>
    </xf>
    <xf numFmtId="11" fontId="2" fillId="0" borderId="69" xfId="2" applyNumberFormat="1" applyFont="1" applyFill="1" applyBorder="1" applyAlignment="1" applyProtection="1">
      <alignment horizontal="center" vertical="center"/>
    </xf>
    <xf numFmtId="0" fontId="2" fillId="3" borderId="38" xfId="2" applyNumberFormat="1" applyFont="1" applyFill="1" applyBorder="1" applyAlignment="1" applyProtection="1">
      <alignment horizontal="center" vertical="center"/>
    </xf>
    <xf numFmtId="0" fontId="2" fillId="3" borderId="46" xfId="2" applyFont="1" applyFill="1" applyBorder="1" applyAlignment="1">
      <alignment vertical="center"/>
    </xf>
    <xf numFmtId="0" fontId="2" fillId="3" borderId="0" xfId="2" applyFont="1" applyFill="1" applyBorder="1" applyAlignment="1">
      <alignment vertical="center" wrapText="1"/>
    </xf>
    <xf numFmtId="0" fontId="2" fillId="3" borderId="38" xfId="2" applyFont="1" applyFill="1" applyBorder="1" applyAlignment="1" applyProtection="1">
      <alignment horizontal="center" vertical="center"/>
    </xf>
    <xf numFmtId="11" fontId="2" fillId="0" borderId="38" xfId="2" applyNumberFormat="1" applyFont="1" applyFill="1" applyBorder="1" applyAlignment="1" applyProtection="1">
      <alignment horizontal="center" vertical="center"/>
    </xf>
    <xf numFmtId="183" fontId="13" fillId="2" borderId="1" xfId="0" applyNumberFormat="1" applyFont="1" applyFill="1" applyBorder="1" applyAlignment="1" applyProtection="1">
      <alignment horizontal="center" vertical="center" wrapText="1"/>
      <protection locked="0"/>
    </xf>
    <xf numFmtId="183" fontId="13" fillId="2" borderId="34" xfId="0" applyNumberFormat="1" applyFont="1" applyFill="1" applyBorder="1" applyAlignment="1" applyProtection="1">
      <alignment horizontal="center" vertical="center" wrapText="1"/>
      <protection locked="0"/>
    </xf>
    <xf numFmtId="38" fontId="13" fillId="2" borderId="1" xfId="0" applyNumberFormat="1" applyFont="1" applyFill="1" applyBorder="1" applyAlignment="1" applyProtection="1">
      <alignment horizontal="center" vertical="center" wrapText="1"/>
      <protection locked="0"/>
    </xf>
    <xf numFmtId="38" fontId="13" fillId="2" borderId="20" xfId="0" applyNumberFormat="1" applyFont="1" applyFill="1" applyBorder="1" applyAlignment="1" applyProtection="1">
      <alignment horizontal="center" vertical="center" wrapText="1"/>
      <protection locked="0"/>
    </xf>
    <xf numFmtId="38" fontId="2" fillId="3" borderId="1" xfId="1" applyNumberFormat="1" applyFont="1" applyFill="1" applyBorder="1" applyAlignment="1" applyProtection="1">
      <alignment horizontal="center" vertical="center" wrapText="1"/>
      <protection hidden="1"/>
    </xf>
    <xf numFmtId="0" fontId="13" fillId="2" borderId="1" xfId="1" applyNumberFormat="1" applyFont="1" applyFill="1" applyBorder="1" applyAlignment="1" applyProtection="1">
      <alignment horizontal="center" vertical="center" wrapText="1"/>
      <protection locked="0"/>
    </xf>
    <xf numFmtId="0" fontId="13" fillId="2" borderId="1" xfId="0" applyNumberFormat="1" applyFont="1" applyFill="1" applyBorder="1" applyAlignment="1" applyProtection="1">
      <alignment horizontal="center" vertical="center" wrapText="1"/>
      <protection locked="0"/>
    </xf>
    <xf numFmtId="3" fontId="13" fillId="2" borderId="1" xfId="0" applyNumberFormat="1" applyFont="1" applyFill="1" applyBorder="1" applyAlignment="1" applyProtection="1">
      <alignment horizontal="center" vertical="center" wrapText="1"/>
      <protection locked="0"/>
    </xf>
    <xf numFmtId="3" fontId="13" fillId="2" borderId="16" xfId="0" applyNumberFormat="1" applyFont="1" applyFill="1" applyBorder="1" applyAlignment="1" applyProtection="1">
      <alignment horizontal="center" vertical="center" wrapText="1"/>
      <protection locked="0"/>
    </xf>
    <xf numFmtId="184" fontId="2" fillId="2" borderId="1" xfId="0" applyNumberFormat="1" applyFont="1" applyFill="1" applyBorder="1" applyAlignment="1" applyProtection="1">
      <alignment horizontal="center" vertical="center" wrapText="1"/>
      <protection locked="0"/>
    </xf>
    <xf numFmtId="185" fontId="13" fillId="2" borderId="1" xfId="0" applyNumberFormat="1" applyFont="1" applyFill="1" applyBorder="1" applyAlignment="1" applyProtection="1">
      <alignment horizontal="center" vertical="center" wrapText="1"/>
      <protection locked="0"/>
    </xf>
    <xf numFmtId="180" fontId="2" fillId="0" borderId="69" xfId="0" applyNumberFormat="1" applyFont="1" applyBorder="1" applyAlignment="1" applyProtection="1">
      <alignment horizontal="center" vertical="top" wrapText="1"/>
      <protection hidden="1"/>
    </xf>
    <xf numFmtId="0" fontId="2" fillId="0" borderId="32" xfId="3" applyNumberFormat="1" applyFont="1" applyBorder="1" applyAlignment="1" applyProtection="1">
      <alignment horizontal="center" vertical="top"/>
      <protection hidden="1"/>
    </xf>
    <xf numFmtId="186" fontId="2" fillId="0" borderId="67" xfId="3" applyNumberFormat="1" applyFont="1" applyFill="1" applyBorder="1" applyAlignment="1" applyProtection="1">
      <alignment horizontal="center" vertical="center"/>
      <protection hidden="1"/>
    </xf>
    <xf numFmtId="186" fontId="2" fillId="0" borderId="67" xfId="0" applyNumberFormat="1" applyFont="1" applyBorder="1" applyAlignment="1" applyProtection="1">
      <alignment horizontal="center" vertical="center"/>
      <protection hidden="1"/>
    </xf>
    <xf numFmtId="181" fontId="2" fillId="0" borderId="67" xfId="0" applyNumberFormat="1" applyFont="1" applyBorder="1" applyAlignment="1" applyProtection="1">
      <alignment horizontal="center" vertical="center"/>
      <protection hidden="1"/>
    </xf>
    <xf numFmtId="185" fontId="2" fillId="0" borderId="68" xfId="0" applyNumberFormat="1" applyFont="1" applyBorder="1" applyAlignment="1" applyProtection="1">
      <alignment horizontal="center" vertical="center"/>
      <protection hidden="1"/>
    </xf>
    <xf numFmtId="0" fontId="16" fillId="0" borderId="0" xfId="0" applyFont="1" applyAlignment="1" applyProtection="1">
      <protection locked="0"/>
    </xf>
    <xf numFmtId="0" fontId="16" fillId="0" borderId="0" xfId="0" applyFont="1" applyAlignment="1" applyProtection="1">
      <alignment horizontal="centerContinuous"/>
      <protection locked="0"/>
    </xf>
    <xf numFmtId="0" fontId="16" fillId="0" borderId="0" xfId="0" applyFont="1" applyAlignment="1" applyProtection="1">
      <alignment vertical="center" wrapText="1"/>
      <protection locked="0"/>
    </xf>
    <xf numFmtId="0" fontId="13" fillId="0" borderId="0" xfId="0" applyFont="1" applyAlignment="1" applyProtection="1">
      <alignment horizontal="center" vertical="center" wrapText="1"/>
      <protection locked="0"/>
    </xf>
    <xf numFmtId="0" fontId="13" fillId="2" borderId="0" xfId="0" applyFont="1" applyFill="1" applyAlignment="1" applyProtection="1">
      <alignment horizontal="center" vertical="center" wrapText="1"/>
      <protection locked="0"/>
    </xf>
    <xf numFmtId="0" fontId="13" fillId="3" borderId="6" xfId="0" applyFont="1" applyFill="1" applyBorder="1" applyAlignment="1" applyProtection="1">
      <alignment horizontal="center" vertical="center" wrapText="1"/>
      <protection locked="0"/>
    </xf>
    <xf numFmtId="38" fontId="2" fillId="3" borderId="1" xfId="1" applyNumberFormat="1" applyFont="1" applyFill="1" applyBorder="1" applyAlignment="1" applyProtection="1">
      <alignment horizontal="center" vertical="center" wrapText="1"/>
      <protection locked="0" hidden="1"/>
    </xf>
    <xf numFmtId="0" fontId="2" fillId="0" borderId="0" xfId="0" applyFont="1" applyAlignment="1" applyProtection="1">
      <alignment horizontal="center" wrapText="1"/>
      <protection locked="0"/>
    </xf>
    <xf numFmtId="0" fontId="2" fillId="0" borderId="0" xfId="0" applyFont="1" applyAlignment="1" applyProtection="1">
      <alignment wrapText="1"/>
      <protection locked="0"/>
    </xf>
    <xf numFmtId="0" fontId="2" fillId="0" borderId="0" xfId="0" applyFont="1" applyAlignment="1" applyProtection="1">
      <alignment horizontal="center" vertical="center"/>
      <protection locked="0"/>
    </xf>
    <xf numFmtId="11" fontId="12" fillId="0" borderId="74" xfId="0" applyNumberFormat="1" applyFont="1" applyBorder="1" applyAlignment="1" applyProtection="1">
      <alignment horizontal="center" vertical="center"/>
      <protection locked="0"/>
    </xf>
    <xf numFmtId="11" fontId="12" fillId="0" borderId="0" xfId="0" applyNumberFormat="1" applyFont="1" applyAlignment="1" applyProtection="1">
      <alignment horizontal="center" vertical="center"/>
      <protection locked="0"/>
    </xf>
    <xf numFmtId="11" fontId="12" fillId="0" borderId="75" xfId="0" applyNumberFormat="1" applyFont="1" applyBorder="1" applyAlignment="1" applyProtection="1">
      <alignment horizontal="center" vertical="center"/>
      <protection locked="0" hidden="1"/>
    </xf>
    <xf numFmtId="0" fontId="2" fillId="0" borderId="0" xfId="0" applyFont="1" applyProtection="1">
      <alignment vertical="center"/>
      <protection locked="0"/>
    </xf>
    <xf numFmtId="0" fontId="5" fillId="0" borderId="0" xfId="0" applyFont="1" applyAlignment="1">
      <alignment horizontal="right"/>
    </xf>
    <xf numFmtId="0" fontId="2" fillId="0" borderId="0" xfId="0" applyFont="1" applyAlignment="1" applyProtection="1">
      <alignment horizontal="right"/>
      <protection locked="0"/>
    </xf>
    <xf numFmtId="3" fontId="13" fillId="2" borderId="85" xfId="0" applyNumberFormat="1" applyFont="1" applyFill="1" applyBorder="1" applyAlignment="1" applyProtection="1">
      <alignment horizontal="center" vertical="center" wrapText="1"/>
      <protection locked="0"/>
    </xf>
    <xf numFmtId="0" fontId="2" fillId="2" borderId="84" xfId="0" applyFont="1" applyFill="1" applyBorder="1" applyAlignment="1" applyProtection="1">
      <alignment horizontal="center" vertical="center" wrapText="1"/>
      <protection locked="0"/>
    </xf>
    <xf numFmtId="38" fontId="2" fillId="3" borderId="16" xfId="3" applyFont="1" applyFill="1" applyBorder="1" applyAlignment="1" applyProtection="1">
      <alignment horizontal="center" vertical="center" wrapText="1"/>
      <protection locked="0"/>
    </xf>
    <xf numFmtId="0" fontId="13" fillId="2" borderId="84" xfId="0" applyFont="1" applyFill="1" applyBorder="1" applyAlignment="1" applyProtection="1">
      <alignment horizontal="center" vertical="center" wrapText="1"/>
      <protection locked="0"/>
    </xf>
    <xf numFmtId="0" fontId="13" fillId="0" borderId="86" xfId="0" applyFont="1" applyBorder="1" applyAlignment="1">
      <alignment horizontal="center" vertical="center" wrapText="1"/>
    </xf>
    <xf numFmtId="0" fontId="13" fillId="0" borderId="87" xfId="0" applyFont="1" applyBorder="1" applyAlignment="1">
      <alignment vertical="center" wrapText="1"/>
    </xf>
    <xf numFmtId="0" fontId="13" fillId="2" borderId="55" xfId="0" applyFont="1" applyFill="1" applyBorder="1" applyAlignment="1" applyProtection="1">
      <alignment horizontal="center" vertical="center" wrapText="1"/>
      <protection locked="0"/>
    </xf>
    <xf numFmtId="0" fontId="2" fillId="0" borderId="88" xfId="0" applyFont="1" applyBorder="1" applyAlignment="1" applyProtection="1">
      <alignment horizontal="center" vertical="top"/>
      <protection hidden="1"/>
    </xf>
    <xf numFmtId="178" fontId="2" fillId="0" borderId="89" xfId="0" applyNumberFormat="1" applyFont="1" applyBorder="1" applyAlignment="1" applyProtection="1">
      <alignment horizontal="center" vertical="top"/>
      <protection hidden="1"/>
    </xf>
    <xf numFmtId="179" fontId="2" fillId="0" borderId="89" xfId="3" applyNumberFormat="1" applyFont="1" applyBorder="1" applyAlignment="1" applyProtection="1">
      <alignment horizontal="center" vertical="top"/>
      <protection hidden="1"/>
    </xf>
    <xf numFmtId="179" fontId="2" fillId="0" borderId="90" xfId="3" applyNumberFormat="1" applyFont="1" applyBorder="1" applyAlignment="1" applyProtection="1">
      <alignment horizontal="center" vertical="top"/>
      <protection hidden="1"/>
    </xf>
    <xf numFmtId="0" fontId="2" fillId="3" borderId="91" xfId="0" applyFont="1" applyFill="1" applyBorder="1" applyAlignment="1">
      <alignment horizontal="center" vertical="center" wrapText="1"/>
    </xf>
    <xf numFmtId="0" fontId="7" fillId="0" borderId="91" xfId="0" applyFont="1" applyBorder="1" applyAlignment="1">
      <alignment horizontal="left" vertical="center" wrapText="1"/>
    </xf>
    <xf numFmtId="0" fontId="7" fillId="0" borderId="92" xfId="0" applyFont="1" applyBorder="1" applyAlignment="1">
      <alignment horizontal="left" vertical="center" wrapText="1"/>
    </xf>
    <xf numFmtId="0" fontId="7" fillId="0" borderId="93" xfId="0" applyFont="1" applyBorder="1" applyAlignment="1">
      <alignment horizontal="left" vertical="center" wrapText="1"/>
    </xf>
    <xf numFmtId="0" fontId="7" fillId="0" borderId="94" xfId="0" applyFont="1" applyBorder="1" applyAlignment="1">
      <alignment horizontal="left" vertical="center" wrapText="1"/>
    </xf>
    <xf numFmtId="0" fontId="7" fillId="0" borderId="95" xfId="0" applyFont="1" applyBorder="1" applyAlignment="1">
      <alignment horizontal="left" vertical="center" wrapText="1"/>
    </xf>
    <xf numFmtId="0" fontId="7" fillId="0" borderId="96" xfId="0" applyFont="1" applyBorder="1" applyAlignment="1">
      <alignment horizontal="left" vertical="center" wrapText="1"/>
    </xf>
    <xf numFmtId="0" fontId="7" fillId="0" borderId="97" xfId="0" applyFont="1" applyBorder="1" applyAlignment="1">
      <alignment horizontal="left" vertical="center" wrapText="1"/>
    </xf>
    <xf numFmtId="0" fontId="7" fillId="0" borderId="98" xfId="0" applyFont="1" applyBorder="1" applyAlignment="1">
      <alignment horizontal="left" vertical="center" wrapText="1"/>
    </xf>
    <xf numFmtId="0" fontId="7" fillId="0" borderId="99" xfId="0" applyFont="1" applyBorder="1" applyAlignment="1">
      <alignment horizontal="left" vertical="center" wrapText="1"/>
    </xf>
    <xf numFmtId="0" fontId="9" fillId="0" borderId="0" xfId="0" applyFont="1" applyAlignment="1">
      <alignment horizontal="center"/>
    </xf>
    <xf numFmtId="0" fontId="11" fillId="0" borderId="0" xfId="0" applyFont="1" applyAlignment="1">
      <alignment horizontal="center" vertical="top" wrapText="1"/>
    </xf>
    <xf numFmtId="0" fontId="2" fillId="3" borderId="39" xfId="0" applyFont="1" applyFill="1" applyBorder="1" applyAlignment="1">
      <alignment horizontal="left" vertical="top" wrapText="1"/>
    </xf>
    <xf numFmtId="0" fontId="2" fillId="3" borderId="68" xfId="0" applyFont="1" applyFill="1" applyBorder="1" applyAlignment="1">
      <alignment horizontal="left" vertical="top" wrapText="1"/>
    </xf>
    <xf numFmtId="0" fontId="2" fillId="3" borderId="72" xfId="0" applyFont="1" applyFill="1" applyBorder="1" applyAlignment="1">
      <alignment horizontal="left" vertical="top" wrapText="1"/>
    </xf>
    <xf numFmtId="0" fontId="2" fillId="3" borderId="69" xfId="0" applyFont="1" applyFill="1" applyBorder="1" applyAlignment="1">
      <alignment horizontal="left" vertical="top" wrapText="1"/>
    </xf>
    <xf numFmtId="0" fontId="2" fillId="3" borderId="40" xfId="0" applyFont="1" applyFill="1" applyBorder="1" applyAlignment="1">
      <alignment horizontal="left" vertical="top" wrapText="1"/>
    </xf>
    <xf numFmtId="0" fontId="2" fillId="3" borderId="0" xfId="0" applyFont="1" applyFill="1" applyAlignment="1">
      <alignment horizontal="left" vertical="top" wrapText="1"/>
    </xf>
    <xf numFmtId="0" fontId="13" fillId="3" borderId="65" xfId="0" applyFont="1" applyFill="1" applyBorder="1" applyAlignment="1">
      <alignment horizontal="left" wrapText="1"/>
    </xf>
    <xf numFmtId="0" fontId="13" fillId="3" borderId="21" xfId="0" applyFont="1" applyFill="1" applyBorder="1" applyAlignment="1">
      <alignment horizontal="left" wrapText="1"/>
    </xf>
    <xf numFmtId="0" fontId="13" fillId="3" borderId="36" xfId="0" applyFont="1" applyFill="1" applyBorder="1" applyAlignment="1">
      <alignment horizontal="left"/>
    </xf>
    <xf numFmtId="0" fontId="13" fillId="3" borderId="37" xfId="0" applyFont="1" applyFill="1" applyBorder="1" applyAlignment="1">
      <alignment horizontal="left"/>
    </xf>
    <xf numFmtId="0" fontId="13" fillId="3" borderId="41" xfId="0" applyFont="1" applyFill="1" applyBorder="1" applyAlignment="1">
      <alignment horizontal="left"/>
    </xf>
    <xf numFmtId="0" fontId="13" fillId="3" borderId="42" xfId="0" applyFont="1" applyFill="1" applyBorder="1" applyAlignment="1">
      <alignment horizontal="left"/>
    </xf>
    <xf numFmtId="0" fontId="13" fillId="3" borderId="48" xfId="0" applyFont="1" applyFill="1" applyBorder="1" applyAlignment="1">
      <alignment horizontal="left"/>
    </xf>
    <xf numFmtId="0" fontId="13" fillId="3" borderId="71" xfId="0" applyFont="1" applyFill="1" applyBorder="1" applyAlignment="1">
      <alignment horizontal="left"/>
    </xf>
    <xf numFmtId="0" fontId="2" fillId="3" borderId="21" xfId="0" applyFont="1" applyFill="1" applyBorder="1" applyAlignment="1">
      <alignment horizontal="left" vertical="top" wrapText="1"/>
    </xf>
    <xf numFmtId="0" fontId="2" fillId="3" borderId="46" xfId="0" applyFont="1" applyFill="1" applyBorder="1" applyAlignment="1">
      <alignment horizontal="left" vertical="top" wrapText="1"/>
    </xf>
    <xf numFmtId="0" fontId="2" fillId="3" borderId="38" xfId="0" applyFont="1" applyFill="1" applyBorder="1" applyAlignment="1">
      <alignment horizontal="left" vertical="top" wrapText="1"/>
    </xf>
    <xf numFmtId="0" fontId="2" fillId="3" borderId="44" xfId="0" applyFont="1" applyFill="1" applyBorder="1" applyAlignment="1">
      <alignment horizontal="left" vertical="top" wrapText="1"/>
    </xf>
    <xf numFmtId="0" fontId="2" fillId="3" borderId="65" xfId="0" applyFont="1" applyFill="1" applyBorder="1" applyAlignment="1">
      <alignment horizontal="left" vertical="top" wrapText="1"/>
    </xf>
    <xf numFmtId="11" fontId="2" fillId="3" borderId="76" xfId="0" applyNumberFormat="1" applyFont="1" applyFill="1" applyBorder="1" applyAlignment="1" applyProtection="1">
      <alignment horizontal="center" vertical="center" wrapText="1"/>
      <protection locked="0"/>
    </xf>
    <xf numFmtId="11" fontId="2" fillId="3" borderId="77" xfId="0" applyNumberFormat="1" applyFont="1" applyFill="1" applyBorder="1" applyAlignment="1" applyProtection="1">
      <alignment horizontal="center" vertical="center" wrapText="1"/>
      <protection locked="0"/>
    </xf>
    <xf numFmtId="11" fontId="2" fillId="3" borderId="35" xfId="0" applyNumberFormat="1" applyFont="1" applyFill="1" applyBorder="1" applyAlignment="1">
      <alignment horizontal="center" vertical="center"/>
    </xf>
    <xf numFmtId="11" fontId="2" fillId="3" borderId="43" xfId="0" applyNumberFormat="1" applyFont="1" applyFill="1" applyBorder="1" applyAlignment="1">
      <alignment horizontal="center" vertical="center"/>
    </xf>
    <xf numFmtId="11" fontId="2" fillId="3" borderId="44" xfId="0" applyNumberFormat="1" applyFont="1" applyFill="1" applyBorder="1" applyAlignment="1">
      <alignment horizontal="center" vertical="center"/>
    </xf>
    <xf numFmtId="11" fontId="2" fillId="3" borderId="8" xfId="0" applyNumberFormat="1" applyFont="1" applyFill="1" applyBorder="1" applyAlignment="1">
      <alignment horizontal="center" vertical="center"/>
    </xf>
    <xf numFmtId="11" fontId="2" fillId="3" borderId="65" xfId="0" applyNumberFormat="1" applyFont="1" applyFill="1" applyBorder="1" applyAlignment="1">
      <alignment horizontal="center" vertical="center"/>
    </xf>
    <xf numFmtId="11" fontId="2" fillId="3" borderId="32" xfId="0" applyNumberFormat="1" applyFont="1" applyFill="1" applyBorder="1" applyAlignment="1">
      <alignment horizontal="center" vertical="center"/>
    </xf>
    <xf numFmtId="11" fontId="2" fillId="3" borderId="35" xfId="0" applyNumberFormat="1" applyFont="1" applyFill="1" applyBorder="1" applyAlignment="1">
      <alignment horizontal="center" vertical="center" wrapText="1"/>
    </xf>
    <xf numFmtId="11" fontId="2" fillId="3" borderId="43" xfId="0" applyNumberFormat="1" applyFont="1" applyFill="1" applyBorder="1" applyAlignment="1">
      <alignment horizontal="center" vertical="center" wrapText="1"/>
    </xf>
    <xf numFmtId="11" fontId="2" fillId="3" borderId="38" xfId="0" applyNumberFormat="1" applyFont="1" applyFill="1" applyBorder="1" applyAlignment="1" applyProtection="1">
      <alignment horizontal="center" vertical="center" wrapText="1"/>
      <protection locked="0"/>
    </xf>
    <xf numFmtId="11" fontId="2" fillId="3" borderId="43" xfId="0" applyNumberFormat="1" applyFont="1" applyFill="1" applyBorder="1" applyAlignment="1" applyProtection="1">
      <alignment horizontal="center" vertical="center" wrapText="1"/>
      <protection locked="0"/>
    </xf>
    <xf numFmtId="11" fontId="2" fillId="3" borderId="76" xfId="2" applyNumberFormat="1" applyFont="1" applyFill="1" applyBorder="1" applyAlignment="1" applyProtection="1">
      <alignment horizontal="center" vertical="center" wrapText="1"/>
    </xf>
    <xf numFmtId="11" fontId="2" fillId="3" borderId="77" xfId="2" applyNumberFormat="1" applyFont="1" applyFill="1" applyBorder="1" applyAlignment="1" applyProtection="1">
      <alignment horizontal="center" vertical="center" wrapText="1"/>
    </xf>
    <xf numFmtId="11" fontId="2" fillId="3" borderId="35" xfId="2" applyNumberFormat="1" applyFont="1" applyFill="1" applyBorder="1" applyAlignment="1" applyProtection="1">
      <alignment horizontal="center" vertical="center"/>
    </xf>
    <xf numFmtId="11" fontId="2" fillId="3" borderId="43" xfId="2" applyNumberFormat="1" applyFont="1" applyFill="1" applyBorder="1" applyAlignment="1" applyProtection="1">
      <alignment horizontal="center" vertical="center"/>
    </xf>
    <xf numFmtId="11" fontId="2" fillId="3" borderId="44" xfId="2" applyNumberFormat="1" applyFont="1" applyFill="1" applyBorder="1" applyAlignment="1" applyProtection="1">
      <alignment horizontal="center" vertical="center"/>
    </xf>
    <xf numFmtId="11" fontId="2" fillId="3" borderId="8" xfId="2" applyNumberFormat="1" applyFont="1" applyFill="1" applyBorder="1" applyAlignment="1" applyProtection="1">
      <alignment horizontal="center" vertical="center"/>
    </xf>
    <xf numFmtId="11" fontId="2" fillId="3" borderId="65" xfId="2" applyNumberFormat="1" applyFont="1" applyFill="1" applyBorder="1" applyAlignment="1" applyProtection="1">
      <alignment horizontal="center" vertical="center"/>
    </xf>
    <xf numFmtId="11" fontId="2" fillId="3" borderId="32" xfId="2" applyNumberFormat="1" applyFont="1" applyFill="1" applyBorder="1" applyAlignment="1" applyProtection="1">
      <alignment horizontal="center" vertical="center"/>
    </xf>
    <xf numFmtId="11" fontId="2" fillId="3" borderId="35" xfId="2" applyNumberFormat="1" applyFont="1" applyFill="1" applyBorder="1" applyAlignment="1" applyProtection="1">
      <alignment horizontal="center" vertical="center" wrapText="1"/>
    </xf>
    <xf numFmtId="11" fontId="2" fillId="3" borderId="43" xfId="2" applyNumberFormat="1" applyFont="1" applyFill="1" applyBorder="1" applyAlignment="1" applyProtection="1">
      <alignment horizontal="center" vertical="center" wrapText="1"/>
    </xf>
    <xf numFmtId="11" fontId="2" fillId="3" borderId="38" xfId="2" applyNumberFormat="1" applyFont="1" applyFill="1" applyBorder="1" applyAlignment="1" applyProtection="1">
      <alignment horizontal="center" vertical="center" wrapText="1"/>
    </xf>
    <xf numFmtId="11" fontId="2" fillId="0" borderId="67" xfId="0" applyNumberFormat="1" applyFont="1" applyBorder="1" applyAlignment="1" applyProtection="1">
      <alignment horizontal="left" vertical="top" wrapText="1"/>
      <protection locked="0"/>
    </xf>
    <xf numFmtId="11" fontId="2" fillId="0" borderId="68" xfId="0" applyNumberFormat="1" applyFont="1" applyBorder="1" applyAlignment="1" applyProtection="1">
      <alignment horizontal="left" vertical="top" wrapText="1"/>
      <protection locked="0"/>
    </xf>
    <xf numFmtId="0" fontId="2" fillId="0" borderId="68" xfId="0" applyFont="1" applyBorder="1" applyAlignment="1" applyProtection="1">
      <alignment horizontal="left" vertical="top" wrapText="1"/>
      <protection locked="0"/>
    </xf>
    <xf numFmtId="0" fontId="2" fillId="0" borderId="69" xfId="0" applyFont="1" applyBorder="1" applyAlignment="1" applyProtection="1">
      <alignment horizontal="left" vertical="top" wrapText="1"/>
      <protection locked="0"/>
    </xf>
    <xf numFmtId="0" fontId="2" fillId="0" borderId="67" xfId="0" applyFont="1" applyBorder="1" applyAlignment="1" applyProtection="1">
      <alignment horizontal="left" vertical="top" wrapText="1"/>
      <protection locked="0"/>
    </xf>
    <xf numFmtId="0" fontId="2" fillId="0" borderId="72" xfId="0" applyFont="1" applyBorder="1" applyAlignment="1" applyProtection="1">
      <alignment horizontal="left" vertical="top" wrapText="1"/>
      <protection locked="0"/>
    </xf>
  </cellXfs>
  <cellStyles count="4">
    <cellStyle name="桁区切り" xfId="1" builtinId="6"/>
    <cellStyle name="桁区切り 2" xfId="3" xr:uid="{50565B6B-048B-4060-8910-4DF5248C7A05}"/>
    <cellStyle name="標準" xfId="0" builtinId="0"/>
    <cellStyle name="標準 2" xfId="2" xr:uid="{36F467BB-8E0F-47CD-A5AE-D460B35EF0CF}"/>
  </cellStyles>
  <dxfs count="37">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ill>
        <patternFill>
          <bgColor theme="0" tint="-0.14996795556505021"/>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era-k/Desktop/&#26032;&#12375;&#12356;&#12501;&#12457;&#12523;&#12480;&#12540;%20(2)/20230721_&#38651;&#28304;&#31561;&#24773;&#22577;&#30331;&#37682;&#27096;&#24335;(&#23433;&#23450;&#38651;&#28304;)_&#36865;&#20184;&#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asegawa-yusi/Downloads/longax2023_torokuyoshiki_ante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加登録申請者記入シート"/>
      <sheetName val="合否（非表示）"/>
      <sheetName val="事業計画書"/>
      <sheetName val="電源等情報登録様式"/>
      <sheetName val="プルダウンテーブル(非表示)"/>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sheetName val="参加登録申請者記入シート"/>
      <sheetName val="事業計画書"/>
      <sheetName val="電源等情報登録様式"/>
      <sheetName val="プルダウンテーブル(非表示)"/>
      <sheetName val="合否（非表示）"/>
      <sheetName val="電源等情報登録様式_ツール取込用(非表示)"/>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2FDCB-6C2B-4A00-AF5B-B3FEEE8FBE01}">
  <sheetPr>
    <tabColor theme="0" tint="-0.249977111117893"/>
    <pageSetUpPr autoPageBreaks="0" fitToPage="1"/>
  </sheetPr>
  <dimension ref="A1:O234"/>
  <sheetViews>
    <sheetView showGridLines="0" zoomScale="85" zoomScaleNormal="85" workbookViewId="0">
      <pane ySplit="9" topLeftCell="A106" activePane="bottomLeft" state="frozen"/>
      <selection pane="bottomLeft" activeCell="A116" sqref="A116:XFD117"/>
    </sheetView>
  </sheetViews>
  <sheetFormatPr defaultColWidth="17.1796875" defaultRowHeight="13.2" x14ac:dyDescent="0.2"/>
  <cols>
    <col min="1" max="1" width="3.90625" style="1" customWidth="1"/>
    <col min="2" max="2" width="19.81640625" style="215" customWidth="1"/>
    <col min="3" max="3" width="21.453125" style="199" customWidth="1"/>
    <col min="4" max="4" width="37.1796875" style="199" customWidth="1"/>
    <col min="5" max="5" width="21.453125" style="199" customWidth="1"/>
    <col min="6" max="6" width="18.81640625" style="199" bestFit="1" customWidth="1"/>
    <col min="7" max="7" width="9" style="200" customWidth="1"/>
    <col min="8" max="8" width="26.26953125" style="200" customWidth="1"/>
    <col min="9" max="9" width="69.54296875" style="3" customWidth="1"/>
    <col min="10" max="10" width="3.453125" style="6" customWidth="1"/>
    <col min="11" max="16384" width="17.1796875" style="3"/>
  </cols>
  <sheetData>
    <row r="1" spans="1:15" ht="16.2" x14ac:dyDescent="0.3">
      <c r="B1" s="279" t="s">
        <v>0</v>
      </c>
      <c r="C1" s="280"/>
      <c r="D1" s="195"/>
      <c r="E1" s="195"/>
      <c r="F1" s="195"/>
      <c r="G1" s="196"/>
      <c r="H1" s="196"/>
      <c r="I1" s="2"/>
      <c r="J1" s="2"/>
      <c r="K1" s="2"/>
      <c r="L1" s="2"/>
      <c r="M1" s="2"/>
      <c r="N1" s="2"/>
      <c r="O1" s="2"/>
    </row>
    <row r="2" spans="1:15" ht="15" x14ac:dyDescent="0.3">
      <c r="B2" s="308"/>
      <c r="C2" s="196"/>
      <c r="D2" s="196"/>
      <c r="E2" s="196"/>
      <c r="F2" s="196"/>
      <c r="G2" s="196"/>
      <c r="H2" s="196"/>
      <c r="I2" s="2"/>
      <c r="J2" s="2"/>
      <c r="K2" s="2"/>
      <c r="L2" s="2"/>
      <c r="M2" s="2"/>
      <c r="N2" s="2"/>
      <c r="O2" s="2"/>
    </row>
    <row r="3" spans="1:15" ht="15" x14ac:dyDescent="0.3">
      <c r="B3" s="281" t="s">
        <v>1</v>
      </c>
      <c r="C3" s="281" t="s">
        <v>215</v>
      </c>
      <c r="D3" s="196"/>
      <c r="E3" s="196"/>
      <c r="F3" s="196"/>
      <c r="G3" s="196"/>
      <c r="H3" s="196"/>
      <c r="I3" s="2"/>
      <c r="J3" s="2"/>
      <c r="K3" s="2"/>
      <c r="L3" s="2"/>
      <c r="M3" s="2"/>
      <c r="N3" s="2"/>
      <c r="O3" s="2"/>
    </row>
    <row r="4" spans="1:15" ht="15" x14ac:dyDescent="0.3">
      <c r="B4" s="282" t="s">
        <v>2</v>
      </c>
      <c r="C4" s="283" t="s">
        <v>229</v>
      </c>
      <c r="D4" s="197"/>
      <c r="E4" s="197"/>
      <c r="F4" s="197"/>
      <c r="G4" s="197"/>
      <c r="H4" s="197"/>
      <c r="I4" s="4"/>
      <c r="J4" s="2"/>
      <c r="K4" s="2"/>
      <c r="L4" s="2"/>
      <c r="M4" s="2"/>
      <c r="N4" s="2"/>
      <c r="O4" s="2"/>
    </row>
    <row r="5" spans="1:15" ht="15" x14ac:dyDescent="0.2">
      <c r="B5" s="284"/>
      <c r="C5" s="285" t="s">
        <v>3</v>
      </c>
      <c r="D5" s="198"/>
      <c r="E5" s="198"/>
      <c r="F5" s="198"/>
      <c r="G5" s="198"/>
      <c r="H5" s="198"/>
      <c r="I5" s="5"/>
      <c r="J5" s="5"/>
      <c r="K5" s="5"/>
      <c r="L5" s="5"/>
      <c r="M5" s="5"/>
      <c r="N5" s="5"/>
      <c r="O5" s="5"/>
    </row>
    <row r="6" spans="1:15" ht="15" x14ac:dyDescent="0.3">
      <c r="B6" s="317" t="s">
        <v>231</v>
      </c>
      <c r="C6" s="283" t="s">
        <v>232</v>
      </c>
    </row>
    <row r="7" spans="1:15" ht="15" x14ac:dyDescent="0.2">
      <c r="C7" s="285"/>
    </row>
    <row r="8" spans="1:15" ht="15.6" thickBot="1" x14ac:dyDescent="0.35">
      <c r="A8" s="8"/>
      <c r="B8" s="286"/>
      <c r="C8" s="196"/>
      <c r="D8" s="201"/>
      <c r="E8" s="201"/>
      <c r="F8" s="201"/>
      <c r="H8" s="287" t="s">
        <v>4</v>
      </c>
    </row>
    <row r="9" spans="1:15" s="6" customFormat="1" ht="13.8" thickBot="1" x14ac:dyDescent="0.35">
      <c r="A9" s="9" t="s">
        <v>5</v>
      </c>
      <c r="B9" s="288" t="s">
        <v>6</v>
      </c>
      <c r="C9" s="202"/>
      <c r="D9" s="202"/>
      <c r="E9" s="202"/>
      <c r="F9" s="202"/>
      <c r="G9" s="203" t="s">
        <v>7</v>
      </c>
      <c r="H9" s="289" t="s">
        <v>8</v>
      </c>
      <c r="I9" s="10" t="s">
        <v>9</v>
      </c>
      <c r="J9" s="6" t="s">
        <v>10</v>
      </c>
    </row>
    <row r="10" spans="1:15" s="6" customFormat="1" ht="27" thickBot="1" x14ac:dyDescent="0.35">
      <c r="A10" s="11">
        <f>ROW()-9</f>
        <v>1</v>
      </c>
      <c r="B10" s="290" t="s">
        <v>11</v>
      </c>
      <c r="C10" s="291" t="s">
        <v>12</v>
      </c>
      <c r="D10" s="204"/>
      <c r="E10" s="205"/>
      <c r="F10" s="205"/>
      <c r="G10" s="206" t="s">
        <v>13</v>
      </c>
      <c r="H10" s="292" t="s">
        <v>233</v>
      </c>
      <c r="I10" s="12" t="s">
        <v>251</v>
      </c>
      <c r="J10" s="6" t="s">
        <v>10</v>
      </c>
    </row>
    <row r="11" spans="1:15" s="6" customFormat="1" ht="13.8" thickBot="1" x14ac:dyDescent="0.35">
      <c r="A11" s="11">
        <f t="shared" ref="A11:A87" si="0">ROW()-9</f>
        <v>2</v>
      </c>
      <c r="B11" s="257"/>
      <c r="C11" s="235" t="s">
        <v>14</v>
      </c>
      <c r="D11" s="207"/>
      <c r="E11" s="208" t="s">
        <v>15</v>
      </c>
      <c r="F11" s="209"/>
      <c r="G11" s="210" t="s">
        <v>13</v>
      </c>
      <c r="H11" s="293"/>
      <c r="I11" s="13" t="s">
        <v>16</v>
      </c>
      <c r="J11" s="6" t="s">
        <v>10</v>
      </c>
    </row>
    <row r="12" spans="1:15" s="6" customFormat="1" ht="13.8" thickBot="1" x14ac:dyDescent="0.35">
      <c r="A12" s="11">
        <f t="shared" si="0"/>
        <v>3</v>
      </c>
      <c r="B12" s="257"/>
      <c r="C12" s="235"/>
      <c r="D12" s="207"/>
      <c r="E12" s="208" t="s">
        <v>17</v>
      </c>
      <c r="F12" s="209"/>
      <c r="G12" s="210" t="s">
        <v>13</v>
      </c>
      <c r="H12" s="191"/>
      <c r="I12" s="13" t="s">
        <v>18</v>
      </c>
      <c r="J12" s="6" t="s">
        <v>10</v>
      </c>
    </row>
    <row r="13" spans="1:15" s="6" customFormat="1" ht="13.8" thickBot="1" x14ac:dyDescent="0.35">
      <c r="A13" s="11">
        <f t="shared" si="0"/>
        <v>4</v>
      </c>
      <c r="B13" s="257"/>
      <c r="C13" s="235"/>
      <c r="D13" s="207"/>
      <c r="E13" s="208" t="s">
        <v>19</v>
      </c>
      <c r="F13" s="209"/>
      <c r="G13" s="210" t="s">
        <v>13</v>
      </c>
      <c r="H13" s="191"/>
      <c r="I13" s="13" t="s">
        <v>20</v>
      </c>
      <c r="J13" s="6" t="s">
        <v>10</v>
      </c>
    </row>
    <row r="14" spans="1:15" s="6" customFormat="1" ht="13.8" thickBot="1" x14ac:dyDescent="0.35">
      <c r="A14" s="11">
        <f t="shared" si="0"/>
        <v>5</v>
      </c>
      <c r="B14" s="257"/>
      <c r="C14" s="235"/>
      <c r="D14" s="207"/>
      <c r="E14" s="208" t="s">
        <v>21</v>
      </c>
      <c r="F14" s="209"/>
      <c r="G14" s="210" t="s">
        <v>13</v>
      </c>
      <c r="H14" s="294"/>
      <c r="I14" s="13" t="s">
        <v>22</v>
      </c>
      <c r="J14" s="6" t="s">
        <v>10</v>
      </c>
    </row>
    <row r="15" spans="1:15" s="6" customFormat="1" ht="27" thickBot="1" x14ac:dyDescent="0.35">
      <c r="A15" s="11">
        <f t="shared" si="0"/>
        <v>6</v>
      </c>
      <c r="B15" s="257"/>
      <c r="C15" s="235"/>
      <c r="D15" s="207"/>
      <c r="E15" s="211" t="s">
        <v>23</v>
      </c>
      <c r="F15" s="212"/>
      <c r="G15" s="210" t="s">
        <v>13</v>
      </c>
      <c r="H15" s="191"/>
      <c r="I15" s="13" t="s">
        <v>24</v>
      </c>
      <c r="J15" s="6" t="s">
        <v>10</v>
      </c>
    </row>
    <row r="16" spans="1:15" s="6" customFormat="1" ht="13.8" thickBot="1" x14ac:dyDescent="0.35">
      <c r="A16" s="11">
        <f t="shared" si="0"/>
        <v>7</v>
      </c>
      <c r="B16" s="257"/>
      <c r="C16" s="235"/>
      <c r="D16" s="207"/>
      <c r="E16" s="211" t="s">
        <v>25</v>
      </c>
      <c r="F16" s="212"/>
      <c r="G16" s="210" t="s">
        <v>13</v>
      </c>
      <c r="H16" s="191"/>
      <c r="I16" s="13" t="s">
        <v>26</v>
      </c>
      <c r="J16" s="6" t="s">
        <v>10</v>
      </c>
    </row>
    <row r="17" spans="1:10" s="6" customFormat="1" ht="13.8" thickBot="1" x14ac:dyDescent="0.35">
      <c r="A17" s="11">
        <f t="shared" si="0"/>
        <v>8</v>
      </c>
      <c r="B17" s="257"/>
      <c r="C17" s="235"/>
      <c r="D17" s="207"/>
      <c r="E17" s="211" t="s">
        <v>27</v>
      </c>
      <c r="F17" s="212"/>
      <c r="G17" s="213" t="s">
        <v>13</v>
      </c>
      <c r="H17" s="295"/>
      <c r="I17" s="15" t="s">
        <v>28</v>
      </c>
    </row>
    <row r="18" spans="1:10" s="6" customFormat="1" ht="13.8" thickBot="1" x14ac:dyDescent="0.35">
      <c r="A18" s="11">
        <f t="shared" si="0"/>
        <v>9</v>
      </c>
      <c r="B18" s="257"/>
      <c r="C18" s="296"/>
      <c r="D18" s="214"/>
      <c r="E18" s="215" t="s">
        <v>29</v>
      </c>
      <c r="F18" s="216"/>
      <c r="G18" s="217" t="s">
        <v>30</v>
      </c>
      <c r="H18" s="193"/>
      <c r="I18" s="15" t="s">
        <v>31</v>
      </c>
      <c r="J18" s="6" t="s">
        <v>10</v>
      </c>
    </row>
    <row r="19" spans="1:10" s="6" customFormat="1" ht="13.8" thickBot="1" x14ac:dyDescent="0.35">
      <c r="A19" s="11">
        <f t="shared" si="0"/>
        <v>10</v>
      </c>
      <c r="B19" s="257"/>
      <c r="C19" s="235" t="s">
        <v>32</v>
      </c>
      <c r="D19" s="218" t="s">
        <v>33</v>
      </c>
      <c r="E19" s="219"/>
      <c r="F19" s="220"/>
      <c r="G19" s="206" t="s">
        <v>30</v>
      </c>
      <c r="H19" s="292" t="s">
        <v>294</v>
      </c>
      <c r="I19" s="16" t="s">
        <v>34</v>
      </c>
      <c r="J19" s="6" t="s">
        <v>10</v>
      </c>
    </row>
    <row r="20" spans="1:10" s="6" customFormat="1" ht="27" thickBot="1" x14ac:dyDescent="0.35">
      <c r="A20" s="11">
        <f t="shared" si="0"/>
        <v>11</v>
      </c>
      <c r="B20" s="257"/>
      <c r="C20" s="235"/>
      <c r="D20" s="221" t="s">
        <v>35</v>
      </c>
      <c r="E20" s="222" t="s">
        <v>15</v>
      </c>
      <c r="F20" s="223"/>
      <c r="G20" s="224" t="s">
        <v>30</v>
      </c>
      <c r="H20" s="192">
        <v>9999</v>
      </c>
      <c r="I20" s="13" t="s">
        <v>252</v>
      </c>
      <c r="J20" s="6" t="s">
        <v>10</v>
      </c>
    </row>
    <row r="21" spans="1:10" s="6" customFormat="1" ht="13.8" thickBot="1" x14ac:dyDescent="0.35">
      <c r="A21" s="11">
        <f t="shared" si="0"/>
        <v>12</v>
      </c>
      <c r="B21" s="257"/>
      <c r="C21" s="235"/>
      <c r="D21" s="225"/>
      <c r="E21" s="208" t="s">
        <v>17</v>
      </c>
      <c r="F21" s="209"/>
      <c r="G21" s="226" t="s">
        <v>30</v>
      </c>
      <c r="H21" s="191" t="s">
        <v>295</v>
      </c>
      <c r="I21" s="13" t="s">
        <v>36</v>
      </c>
      <c r="J21" s="6" t="s">
        <v>10</v>
      </c>
    </row>
    <row r="22" spans="1:10" s="6" customFormat="1" ht="13.8" thickBot="1" x14ac:dyDescent="0.35">
      <c r="A22" s="11">
        <f t="shared" si="0"/>
        <v>13</v>
      </c>
      <c r="B22" s="257"/>
      <c r="C22" s="235"/>
      <c r="D22" s="225"/>
      <c r="E22" s="208" t="s">
        <v>19</v>
      </c>
      <c r="F22" s="209"/>
      <c r="G22" s="226" t="s">
        <v>30</v>
      </c>
      <c r="H22" s="191" t="s">
        <v>296</v>
      </c>
      <c r="I22" s="13" t="s">
        <v>37</v>
      </c>
      <c r="J22" s="6" t="s">
        <v>10</v>
      </c>
    </row>
    <row r="23" spans="1:10" s="6" customFormat="1" ht="13.8" thickBot="1" x14ac:dyDescent="0.35">
      <c r="A23" s="11">
        <f t="shared" si="0"/>
        <v>14</v>
      </c>
      <c r="B23" s="257"/>
      <c r="C23" s="235"/>
      <c r="D23" s="225"/>
      <c r="E23" s="208" t="s">
        <v>21</v>
      </c>
      <c r="F23" s="209"/>
      <c r="G23" s="226" t="s">
        <v>30</v>
      </c>
      <c r="H23" s="294">
        <v>9999999999999</v>
      </c>
      <c r="I23" s="13" t="s">
        <v>38</v>
      </c>
      <c r="J23" s="6" t="s">
        <v>10</v>
      </c>
    </row>
    <row r="24" spans="1:10" s="6" customFormat="1" ht="27" thickBot="1" x14ac:dyDescent="0.35">
      <c r="A24" s="11">
        <f t="shared" si="0"/>
        <v>15</v>
      </c>
      <c r="B24" s="257"/>
      <c r="C24" s="235"/>
      <c r="D24" s="225"/>
      <c r="E24" s="211" t="s">
        <v>23</v>
      </c>
      <c r="F24" s="212"/>
      <c r="G24" s="226" t="s">
        <v>30</v>
      </c>
      <c r="H24" s="191" t="s">
        <v>297</v>
      </c>
      <c r="I24" s="13" t="s">
        <v>39</v>
      </c>
      <c r="J24" s="6" t="s">
        <v>10</v>
      </c>
    </row>
    <row r="25" spans="1:10" s="6" customFormat="1" ht="13.8" thickBot="1" x14ac:dyDescent="0.35">
      <c r="A25" s="11">
        <f t="shared" si="0"/>
        <v>16</v>
      </c>
      <c r="B25" s="257"/>
      <c r="C25" s="235"/>
      <c r="D25" s="225"/>
      <c r="E25" s="208" t="s">
        <v>25</v>
      </c>
      <c r="F25" s="209"/>
      <c r="G25" s="226" t="s">
        <v>30</v>
      </c>
      <c r="H25" s="191" t="s">
        <v>298</v>
      </c>
      <c r="I25" s="13" t="s">
        <v>40</v>
      </c>
      <c r="J25" s="6" t="s">
        <v>10</v>
      </c>
    </row>
    <row r="26" spans="1:10" s="6" customFormat="1" ht="13.8" thickBot="1" x14ac:dyDescent="0.35">
      <c r="A26" s="11">
        <f t="shared" si="0"/>
        <v>17</v>
      </c>
      <c r="B26" s="257"/>
      <c r="C26" s="235"/>
      <c r="D26" s="225"/>
      <c r="E26" s="208" t="s">
        <v>27</v>
      </c>
      <c r="F26" s="209"/>
      <c r="G26" s="226" t="s">
        <v>13</v>
      </c>
      <c r="H26" s="297" t="s">
        <v>299</v>
      </c>
      <c r="I26" s="13" t="s">
        <v>28</v>
      </c>
    </row>
    <row r="27" spans="1:10" s="6" customFormat="1" ht="13.8" thickBot="1" x14ac:dyDescent="0.35">
      <c r="A27" s="11">
        <f t="shared" si="0"/>
        <v>18</v>
      </c>
      <c r="B27" s="257"/>
      <c r="C27" s="235"/>
      <c r="D27" s="225"/>
      <c r="E27" s="208" t="s">
        <v>29</v>
      </c>
      <c r="F27" s="209"/>
      <c r="G27" s="226" t="s">
        <v>30</v>
      </c>
      <c r="H27" s="191" t="s">
        <v>300</v>
      </c>
      <c r="I27" s="13" t="s">
        <v>31</v>
      </c>
      <c r="J27" s="6" t="s">
        <v>10</v>
      </c>
    </row>
    <row r="28" spans="1:10" s="6" customFormat="1" ht="13.8" thickBot="1" x14ac:dyDescent="0.35">
      <c r="A28" s="11">
        <f t="shared" si="0"/>
        <v>19</v>
      </c>
      <c r="B28" s="257"/>
      <c r="C28" s="235"/>
      <c r="D28" s="225"/>
      <c r="E28" s="208" t="s">
        <v>41</v>
      </c>
      <c r="F28" s="209"/>
      <c r="G28" s="226" t="s">
        <v>42</v>
      </c>
      <c r="H28" s="387">
        <v>50</v>
      </c>
      <c r="I28" s="13" t="s">
        <v>43</v>
      </c>
      <c r="J28" s="6" t="s">
        <v>10</v>
      </c>
    </row>
    <row r="29" spans="1:10" s="6" customFormat="1" ht="13.8" thickBot="1" x14ac:dyDescent="0.35">
      <c r="A29" s="11">
        <f t="shared" si="0"/>
        <v>20</v>
      </c>
      <c r="B29" s="257"/>
      <c r="C29" s="235"/>
      <c r="D29" s="227"/>
      <c r="E29" s="228" t="s">
        <v>44</v>
      </c>
      <c r="F29" s="229"/>
      <c r="G29" s="230" t="s">
        <v>45</v>
      </c>
      <c r="H29" s="388">
        <v>50</v>
      </c>
      <c r="I29" s="18" t="s">
        <v>46</v>
      </c>
      <c r="J29" s="6" t="s">
        <v>10</v>
      </c>
    </row>
    <row r="30" spans="1:10" s="6" customFormat="1" ht="13.8" thickBot="1" x14ac:dyDescent="0.35">
      <c r="A30" s="11">
        <f t="shared" si="0"/>
        <v>21</v>
      </c>
      <c r="B30" s="257"/>
      <c r="C30" s="235"/>
      <c r="D30" s="221" t="s">
        <v>47</v>
      </c>
      <c r="E30" s="222" t="s">
        <v>17</v>
      </c>
      <c r="F30" s="223"/>
      <c r="G30" s="226" t="s">
        <v>30</v>
      </c>
      <c r="H30" s="191"/>
      <c r="I30" s="13" t="s">
        <v>36</v>
      </c>
      <c r="J30" s="6" t="s">
        <v>10</v>
      </c>
    </row>
    <row r="31" spans="1:10" s="6" customFormat="1" ht="13.8" thickBot="1" x14ac:dyDescent="0.35">
      <c r="A31" s="11">
        <f t="shared" si="0"/>
        <v>22</v>
      </c>
      <c r="B31" s="257"/>
      <c r="C31" s="235"/>
      <c r="D31" s="225"/>
      <c r="E31" s="208" t="s">
        <v>19</v>
      </c>
      <c r="F31" s="209"/>
      <c r="G31" s="226" t="s">
        <v>30</v>
      </c>
      <c r="H31" s="191"/>
      <c r="I31" s="13" t="s">
        <v>37</v>
      </c>
      <c r="J31" s="6" t="s">
        <v>10</v>
      </c>
    </row>
    <row r="32" spans="1:10" s="6" customFormat="1" ht="13.8" thickBot="1" x14ac:dyDescent="0.35">
      <c r="A32" s="11">
        <f t="shared" si="0"/>
        <v>23</v>
      </c>
      <c r="B32" s="257"/>
      <c r="C32" s="235"/>
      <c r="D32" s="225"/>
      <c r="E32" s="208" t="s">
        <v>21</v>
      </c>
      <c r="F32" s="209"/>
      <c r="G32" s="226" t="s">
        <v>30</v>
      </c>
      <c r="H32" s="294"/>
      <c r="I32" s="13" t="s">
        <v>38</v>
      </c>
      <c r="J32" s="6" t="s">
        <v>10</v>
      </c>
    </row>
    <row r="33" spans="1:10" s="6" customFormat="1" ht="27" thickBot="1" x14ac:dyDescent="0.35">
      <c r="A33" s="11">
        <f t="shared" si="0"/>
        <v>24</v>
      </c>
      <c r="B33" s="257"/>
      <c r="C33" s="235"/>
      <c r="D33" s="225"/>
      <c r="E33" s="208" t="s">
        <v>23</v>
      </c>
      <c r="F33" s="209"/>
      <c r="G33" s="226" t="s">
        <v>30</v>
      </c>
      <c r="H33" s="191"/>
      <c r="I33" s="13" t="s">
        <v>39</v>
      </c>
      <c r="J33" s="6" t="s">
        <v>10</v>
      </c>
    </row>
    <row r="34" spans="1:10" s="6" customFormat="1" ht="13.8" thickBot="1" x14ac:dyDescent="0.35">
      <c r="A34" s="11">
        <f t="shared" si="0"/>
        <v>25</v>
      </c>
      <c r="B34" s="257"/>
      <c r="C34" s="235"/>
      <c r="D34" s="225"/>
      <c r="E34" s="208" t="s">
        <v>25</v>
      </c>
      <c r="F34" s="209"/>
      <c r="G34" s="226" t="s">
        <v>30</v>
      </c>
      <c r="H34" s="191"/>
      <c r="I34" s="13" t="s">
        <v>40</v>
      </c>
      <c r="J34" s="6" t="s">
        <v>10</v>
      </c>
    </row>
    <row r="35" spans="1:10" s="6" customFormat="1" ht="13.8" thickBot="1" x14ac:dyDescent="0.35">
      <c r="A35" s="11">
        <f t="shared" si="0"/>
        <v>26</v>
      </c>
      <c r="B35" s="257"/>
      <c r="C35" s="235"/>
      <c r="D35" s="225"/>
      <c r="E35" s="208" t="s">
        <v>27</v>
      </c>
      <c r="F35" s="209"/>
      <c r="G35" s="226" t="s">
        <v>30</v>
      </c>
      <c r="H35" s="297"/>
      <c r="I35" s="13" t="s">
        <v>28</v>
      </c>
    </row>
    <row r="36" spans="1:10" s="6" customFormat="1" ht="13.8" thickBot="1" x14ac:dyDescent="0.35">
      <c r="A36" s="11">
        <f t="shared" si="0"/>
        <v>27</v>
      </c>
      <c r="B36" s="257"/>
      <c r="C36" s="235"/>
      <c r="D36" s="225"/>
      <c r="E36" s="208" t="s">
        <v>48</v>
      </c>
      <c r="F36" s="209"/>
      <c r="G36" s="226" t="s">
        <v>30</v>
      </c>
      <c r="H36" s="191"/>
      <c r="I36" s="13" t="s">
        <v>31</v>
      </c>
      <c r="J36" s="6" t="s">
        <v>10</v>
      </c>
    </row>
    <row r="37" spans="1:10" s="6" customFormat="1" ht="13.8" thickBot="1" x14ac:dyDescent="0.35">
      <c r="A37" s="11">
        <f t="shared" si="0"/>
        <v>28</v>
      </c>
      <c r="B37" s="257"/>
      <c r="C37" s="235"/>
      <c r="D37" s="225"/>
      <c r="E37" s="208" t="s">
        <v>41</v>
      </c>
      <c r="F37" s="209"/>
      <c r="G37" s="226" t="s">
        <v>42</v>
      </c>
      <c r="H37" s="191"/>
      <c r="I37" s="13" t="s">
        <v>43</v>
      </c>
      <c r="J37" s="6" t="s">
        <v>10</v>
      </c>
    </row>
    <row r="38" spans="1:10" s="6" customFormat="1" ht="13.8" thickBot="1" x14ac:dyDescent="0.35">
      <c r="A38" s="11">
        <f t="shared" si="0"/>
        <v>29</v>
      </c>
      <c r="B38" s="257"/>
      <c r="C38" s="235"/>
      <c r="D38" s="227"/>
      <c r="E38" s="228" t="s">
        <v>44</v>
      </c>
      <c r="F38" s="229"/>
      <c r="G38" s="230" t="s">
        <v>45</v>
      </c>
      <c r="H38" s="194"/>
      <c r="I38" s="18" t="s">
        <v>46</v>
      </c>
      <c r="J38" s="6" t="s">
        <v>10</v>
      </c>
    </row>
    <row r="39" spans="1:10" s="6" customFormat="1" ht="13.8" thickBot="1" x14ac:dyDescent="0.35">
      <c r="A39" s="11">
        <f t="shared" si="0"/>
        <v>30</v>
      </c>
      <c r="B39" s="257"/>
      <c r="C39" s="235"/>
      <c r="D39" s="221" t="s">
        <v>49</v>
      </c>
      <c r="E39" s="222" t="s">
        <v>17</v>
      </c>
      <c r="F39" s="223"/>
      <c r="G39" s="226" t="s">
        <v>30</v>
      </c>
      <c r="H39" s="397"/>
      <c r="I39" s="13" t="s">
        <v>36</v>
      </c>
      <c r="J39" s="6" t="s">
        <v>10</v>
      </c>
    </row>
    <row r="40" spans="1:10" s="6" customFormat="1" ht="13.8" thickBot="1" x14ac:dyDescent="0.35">
      <c r="A40" s="11">
        <f t="shared" si="0"/>
        <v>31</v>
      </c>
      <c r="B40" s="257"/>
      <c r="C40" s="235"/>
      <c r="D40" s="225"/>
      <c r="E40" s="208" t="s">
        <v>19</v>
      </c>
      <c r="F40" s="209"/>
      <c r="G40" s="226" t="s">
        <v>30</v>
      </c>
      <c r="H40" s="397"/>
      <c r="I40" s="13" t="s">
        <v>37</v>
      </c>
      <c r="J40" s="6" t="s">
        <v>10</v>
      </c>
    </row>
    <row r="41" spans="1:10" s="6" customFormat="1" ht="13.8" thickBot="1" x14ac:dyDescent="0.35">
      <c r="A41" s="11">
        <f t="shared" si="0"/>
        <v>32</v>
      </c>
      <c r="B41" s="257"/>
      <c r="C41" s="235"/>
      <c r="D41" s="225"/>
      <c r="E41" s="208" t="s">
        <v>21</v>
      </c>
      <c r="F41" s="209"/>
      <c r="G41" s="226" t="s">
        <v>30</v>
      </c>
      <c r="H41" s="397"/>
      <c r="I41" s="13" t="s">
        <v>38</v>
      </c>
      <c r="J41" s="6" t="s">
        <v>10</v>
      </c>
    </row>
    <row r="42" spans="1:10" s="6" customFormat="1" ht="27" thickBot="1" x14ac:dyDescent="0.35">
      <c r="A42" s="11">
        <f t="shared" si="0"/>
        <v>33</v>
      </c>
      <c r="B42" s="257"/>
      <c r="C42" s="235"/>
      <c r="D42" s="225"/>
      <c r="E42" s="208" t="s">
        <v>23</v>
      </c>
      <c r="F42" s="209"/>
      <c r="G42" s="226" t="s">
        <v>30</v>
      </c>
      <c r="H42" s="191"/>
      <c r="I42" s="13" t="s">
        <v>39</v>
      </c>
      <c r="J42" s="6" t="s">
        <v>10</v>
      </c>
    </row>
    <row r="43" spans="1:10" s="6" customFormat="1" ht="13.8" thickBot="1" x14ac:dyDescent="0.35">
      <c r="A43" s="11">
        <f t="shared" si="0"/>
        <v>34</v>
      </c>
      <c r="B43" s="257"/>
      <c r="C43" s="235"/>
      <c r="D43" s="225"/>
      <c r="E43" s="208" t="s">
        <v>25</v>
      </c>
      <c r="F43" s="209"/>
      <c r="G43" s="226" t="s">
        <v>30</v>
      </c>
      <c r="H43" s="191"/>
      <c r="I43" s="13" t="s">
        <v>40</v>
      </c>
      <c r="J43" s="6" t="s">
        <v>10</v>
      </c>
    </row>
    <row r="44" spans="1:10" s="6" customFormat="1" ht="13.8" thickBot="1" x14ac:dyDescent="0.35">
      <c r="A44" s="11">
        <f t="shared" si="0"/>
        <v>35</v>
      </c>
      <c r="B44" s="257"/>
      <c r="C44" s="235"/>
      <c r="D44" s="225"/>
      <c r="E44" s="208" t="s">
        <v>27</v>
      </c>
      <c r="F44" s="209"/>
      <c r="G44" s="226" t="s">
        <v>30</v>
      </c>
      <c r="H44" s="297"/>
      <c r="I44" s="13" t="s">
        <v>28</v>
      </c>
    </row>
    <row r="45" spans="1:10" s="6" customFormat="1" ht="13.8" thickBot="1" x14ac:dyDescent="0.35">
      <c r="A45" s="11">
        <f t="shared" si="0"/>
        <v>36</v>
      </c>
      <c r="B45" s="257"/>
      <c r="C45" s="235"/>
      <c r="D45" s="225"/>
      <c r="E45" s="208" t="s">
        <v>48</v>
      </c>
      <c r="F45" s="209"/>
      <c r="G45" s="226" t="s">
        <v>30</v>
      </c>
      <c r="H45" s="191"/>
      <c r="I45" s="13" t="s">
        <v>31</v>
      </c>
      <c r="J45" s="6" t="s">
        <v>10</v>
      </c>
    </row>
    <row r="46" spans="1:10" s="6" customFormat="1" ht="13.8" thickBot="1" x14ac:dyDescent="0.35">
      <c r="A46" s="11">
        <f t="shared" si="0"/>
        <v>37</v>
      </c>
      <c r="B46" s="257"/>
      <c r="C46" s="235"/>
      <c r="D46" s="225"/>
      <c r="E46" s="208" t="s">
        <v>41</v>
      </c>
      <c r="F46" s="209"/>
      <c r="G46" s="226" t="s">
        <v>42</v>
      </c>
      <c r="H46" s="191"/>
      <c r="I46" s="13" t="s">
        <v>43</v>
      </c>
      <c r="J46" s="6" t="s">
        <v>10</v>
      </c>
    </row>
    <row r="47" spans="1:10" s="6" customFormat="1" ht="13.8" thickBot="1" x14ac:dyDescent="0.35">
      <c r="A47" s="11">
        <f t="shared" si="0"/>
        <v>38</v>
      </c>
      <c r="B47" s="257"/>
      <c r="C47" s="235"/>
      <c r="D47" s="227"/>
      <c r="E47" s="228" t="s">
        <v>44</v>
      </c>
      <c r="F47" s="229"/>
      <c r="G47" s="230" t="s">
        <v>45</v>
      </c>
      <c r="H47" s="194"/>
      <c r="I47" s="18" t="s">
        <v>46</v>
      </c>
      <c r="J47" s="6" t="s">
        <v>10</v>
      </c>
    </row>
    <row r="48" spans="1:10" s="6" customFormat="1" ht="13.8" thickBot="1" x14ac:dyDescent="0.35">
      <c r="A48" s="11">
        <f t="shared" si="0"/>
        <v>39</v>
      </c>
      <c r="B48" s="257"/>
      <c r="C48" s="235"/>
      <c r="D48" s="221" t="s">
        <v>50</v>
      </c>
      <c r="E48" s="222" t="s">
        <v>17</v>
      </c>
      <c r="F48" s="223"/>
      <c r="G48" s="226" t="s">
        <v>30</v>
      </c>
      <c r="H48" s="191"/>
      <c r="I48" s="13" t="s">
        <v>36</v>
      </c>
      <c r="J48" s="6" t="s">
        <v>10</v>
      </c>
    </row>
    <row r="49" spans="1:10" s="6" customFormat="1" ht="13.8" thickBot="1" x14ac:dyDescent="0.35">
      <c r="A49" s="11">
        <f t="shared" si="0"/>
        <v>40</v>
      </c>
      <c r="B49" s="257"/>
      <c r="C49" s="235"/>
      <c r="D49" s="225"/>
      <c r="E49" s="208" t="s">
        <v>19</v>
      </c>
      <c r="F49" s="209"/>
      <c r="G49" s="226" t="s">
        <v>30</v>
      </c>
      <c r="H49" s="191"/>
      <c r="I49" s="13" t="s">
        <v>37</v>
      </c>
      <c r="J49" s="6" t="s">
        <v>10</v>
      </c>
    </row>
    <row r="50" spans="1:10" s="6" customFormat="1" ht="13.8" thickBot="1" x14ac:dyDescent="0.35">
      <c r="A50" s="11">
        <f t="shared" si="0"/>
        <v>41</v>
      </c>
      <c r="B50" s="257"/>
      <c r="C50" s="235"/>
      <c r="D50" s="225"/>
      <c r="E50" s="208" t="s">
        <v>21</v>
      </c>
      <c r="F50" s="209"/>
      <c r="G50" s="226" t="s">
        <v>30</v>
      </c>
      <c r="H50" s="294"/>
      <c r="I50" s="13" t="s">
        <v>38</v>
      </c>
      <c r="J50" s="6" t="s">
        <v>10</v>
      </c>
    </row>
    <row r="51" spans="1:10" s="6" customFormat="1" ht="27" thickBot="1" x14ac:dyDescent="0.35">
      <c r="A51" s="11">
        <f t="shared" si="0"/>
        <v>42</v>
      </c>
      <c r="B51" s="257"/>
      <c r="C51" s="235"/>
      <c r="D51" s="225"/>
      <c r="E51" s="208" t="s">
        <v>23</v>
      </c>
      <c r="F51" s="209"/>
      <c r="G51" s="226" t="s">
        <v>30</v>
      </c>
      <c r="H51" s="191"/>
      <c r="I51" s="13" t="s">
        <v>39</v>
      </c>
      <c r="J51" s="6" t="s">
        <v>10</v>
      </c>
    </row>
    <row r="52" spans="1:10" s="6" customFormat="1" ht="13.8" thickBot="1" x14ac:dyDescent="0.35">
      <c r="A52" s="11">
        <f t="shared" si="0"/>
        <v>43</v>
      </c>
      <c r="B52" s="257"/>
      <c r="C52" s="235"/>
      <c r="D52" s="225"/>
      <c r="E52" s="208" t="s">
        <v>25</v>
      </c>
      <c r="F52" s="209"/>
      <c r="G52" s="226" t="s">
        <v>30</v>
      </c>
      <c r="H52" s="191"/>
      <c r="I52" s="13" t="s">
        <v>40</v>
      </c>
      <c r="J52" s="6" t="s">
        <v>10</v>
      </c>
    </row>
    <row r="53" spans="1:10" s="6" customFormat="1" ht="13.8" thickBot="1" x14ac:dyDescent="0.35">
      <c r="A53" s="11">
        <f t="shared" si="0"/>
        <v>44</v>
      </c>
      <c r="B53" s="257"/>
      <c r="C53" s="235"/>
      <c r="D53" s="225"/>
      <c r="E53" s="208" t="s">
        <v>27</v>
      </c>
      <c r="F53" s="209"/>
      <c r="G53" s="226" t="s">
        <v>30</v>
      </c>
      <c r="H53" s="297"/>
      <c r="I53" s="13" t="s">
        <v>28</v>
      </c>
    </row>
    <row r="54" spans="1:10" s="6" customFormat="1" ht="13.8" thickBot="1" x14ac:dyDescent="0.35">
      <c r="A54" s="11">
        <f t="shared" si="0"/>
        <v>45</v>
      </c>
      <c r="B54" s="257"/>
      <c r="C54" s="235"/>
      <c r="D54" s="225"/>
      <c r="E54" s="208" t="s">
        <v>48</v>
      </c>
      <c r="F54" s="209"/>
      <c r="G54" s="226" t="s">
        <v>30</v>
      </c>
      <c r="H54" s="191"/>
      <c r="I54" s="13" t="s">
        <v>31</v>
      </c>
      <c r="J54" s="6" t="s">
        <v>10</v>
      </c>
    </row>
    <row r="55" spans="1:10" s="6" customFormat="1" ht="13.8" thickBot="1" x14ac:dyDescent="0.35">
      <c r="A55" s="11">
        <f t="shared" si="0"/>
        <v>46</v>
      </c>
      <c r="B55" s="257"/>
      <c r="C55" s="235"/>
      <c r="D55" s="225"/>
      <c r="E55" s="208" t="s">
        <v>41</v>
      </c>
      <c r="F55" s="209"/>
      <c r="G55" s="226" t="s">
        <v>42</v>
      </c>
      <c r="H55" s="191"/>
      <c r="I55" s="13" t="s">
        <v>43</v>
      </c>
      <c r="J55" s="6" t="s">
        <v>10</v>
      </c>
    </row>
    <row r="56" spans="1:10" s="6" customFormat="1" ht="13.8" thickBot="1" x14ac:dyDescent="0.35">
      <c r="A56" s="11">
        <f t="shared" si="0"/>
        <v>47</v>
      </c>
      <c r="B56" s="257"/>
      <c r="C56" s="235"/>
      <c r="D56" s="227"/>
      <c r="E56" s="228" t="s">
        <v>44</v>
      </c>
      <c r="F56" s="229"/>
      <c r="G56" s="230" t="s">
        <v>45</v>
      </c>
      <c r="H56" s="194"/>
      <c r="I56" s="18" t="s">
        <v>46</v>
      </c>
      <c r="J56" s="6" t="s">
        <v>10</v>
      </c>
    </row>
    <row r="57" spans="1:10" ht="13.8" thickBot="1" x14ac:dyDescent="0.25">
      <c r="A57" s="11">
        <f t="shared" si="0"/>
        <v>48</v>
      </c>
      <c r="B57" s="256" t="s">
        <v>51</v>
      </c>
      <c r="C57" s="298" t="s">
        <v>52</v>
      </c>
      <c r="D57" s="231" t="s">
        <v>53</v>
      </c>
      <c r="E57" s="232"/>
      <c r="F57" s="223"/>
      <c r="G57" s="224" t="s">
        <v>13</v>
      </c>
      <c r="H57" s="306" t="s">
        <v>215</v>
      </c>
      <c r="I57" s="20" t="s">
        <v>218</v>
      </c>
      <c r="J57" s="6" t="s">
        <v>10</v>
      </c>
    </row>
    <row r="58" spans="1:10" ht="77.400000000000006" customHeight="1" thickBot="1" x14ac:dyDescent="0.25">
      <c r="A58" s="11">
        <f t="shared" si="0"/>
        <v>49</v>
      </c>
      <c r="B58" s="256"/>
      <c r="C58" s="299"/>
      <c r="D58" s="233" t="s">
        <v>54</v>
      </c>
      <c r="E58" s="234"/>
      <c r="F58" s="209"/>
      <c r="G58" s="226" t="s">
        <v>55</v>
      </c>
      <c r="H58" s="191">
        <v>2027</v>
      </c>
      <c r="I58" s="13" t="s">
        <v>253</v>
      </c>
      <c r="J58" s="6" t="s">
        <v>10</v>
      </c>
    </row>
    <row r="59" spans="1:10" ht="77.400000000000006" customHeight="1" thickBot="1" x14ac:dyDescent="0.25">
      <c r="A59" s="11">
        <f t="shared" si="0"/>
        <v>50</v>
      </c>
      <c r="B59" s="256"/>
      <c r="C59" s="299"/>
      <c r="D59" s="233" t="s">
        <v>56</v>
      </c>
      <c r="E59" s="234"/>
      <c r="F59" s="209"/>
      <c r="G59" s="226" t="s">
        <v>13</v>
      </c>
      <c r="H59" s="191" t="s">
        <v>301</v>
      </c>
      <c r="I59" s="13" t="s">
        <v>254</v>
      </c>
      <c r="J59" s="6" t="s">
        <v>10</v>
      </c>
    </row>
    <row r="60" spans="1:10" ht="77.400000000000006" customHeight="1" thickBot="1" x14ac:dyDescent="0.25">
      <c r="A60" s="11">
        <f t="shared" si="0"/>
        <v>51</v>
      </c>
      <c r="B60" s="256"/>
      <c r="C60" s="299"/>
      <c r="D60" s="233" t="s">
        <v>57</v>
      </c>
      <c r="E60" s="234"/>
      <c r="F60" s="209"/>
      <c r="G60" s="226"/>
      <c r="H60" s="397" t="s">
        <v>302</v>
      </c>
      <c r="I60" s="13" t="s">
        <v>158</v>
      </c>
    </row>
    <row r="61" spans="1:10" ht="13.8" thickBot="1" x14ac:dyDescent="0.25">
      <c r="A61" s="11">
        <f t="shared" si="0"/>
        <v>52</v>
      </c>
      <c r="B61" s="256"/>
      <c r="C61" s="299"/>
      <c r="D61" s="233" t="s">
        <v>58</v>
      </c>
      <c r="E61" s="234"/>
      <c r="F61" s="209"/>
      <c r="G61" s="226" t="s">
        <v>13</v>
      </c>
      <c r="H61" s="191" t="s">
        <v>303</v>
      </c>
      <c r="I61" s="13" t="s">
        <v>59</v>
      </c>
      <c r="J61" s="6" t="s">
        <v>10</v>
      </c>
    </row>
    <row r="62" spans="1:10" ht="13.8" thickBot="1" x14ac:dyDescent="0.25">
      <c r="A62" s="11">
        <f t="shared" si="0"/>
        <v>53</v>
      </c>
      <c r="B62" s="256"/>
      <c r="C62" s="299"/>
      <c r="D62" s="235" t="s">
        <v>60</v>
      </c>
      <c r="E62" s="211" t="s">
        <v>17</v>
      </c>
      <c r="F62" s="212"/>
      <c r="G62" s="226" t="s">
        <v>13</v>
      </c>
      <c r="H62" s="191" t="s">
        <v>304</v>
      </c>
      <c r="I62" s="13" t="s">
        <v>61</v>
      </c>
      <c r="J62" s="6" t="s">
        <v>10</v>
      </c>
    </row>
    <row r="63" spans="1:10" ht="13.8" thickBot="1" x14ac:dyDescent="0.25">
      <c r="A63" s="11">
        <f t="shared" si="0"/>
        <v>54</v>
      </c>
      <c r="B63" s="256"/>
      <c r="C63" s="299"/>
      <c r="D63" s="235"/>
      <c r="E63" s="211" t="s">
        <v>62</v>
      </c>
      <c r="F63" s="209"/>
      <c r="G63" s="226" t="s">
        <v>13</v>
      </c>
      <c r="H63" s="193" t="s">
        <v>305</v>
      </c>
      <c r="I63" s="13" t="s">
        <v>20</v>
      </c>
    </row>
    <row r="64" spans="1:10" ht="13.8" thickBot="1" x14ac:dyDescent="0.25">
      <c r="A64" s="11">
        <f t="shared" si="0"/>
        <v>55</v>
      </c>
      <c r="B64" s="256"/>
      <c r="C64" s="299"/>
      <c r="D64" s="235"/>
      <c r="E64" s="208" t="s">
        <v>63</v>
      </c>
      <c r="F64" s="209"/>
      <c r="G64" s="226" t="s">
        <v>13</v>
      </c>
      <c r="H64" s="397">
        <v>1111111111111</v>
      </c>
      <c r="I64" s="13" t="s">
        <v>38</v>
      </c>
      <c r="J64" s="6" t="s">
        <v>10</v>
      </c>
    </row>
    <row r="65" spans="1:10" ht="13.8" thickBot="1" x14ac:dyDescent="0.25">
      <c r="A65" s="11">
        <f t="shared" si="0"/>
        <v>56</v>
      </c>
      <c r="B65" s="256"/>
      <c r="C65" s="299"/>
      <c r="D65" s="235"/>
      <c r="E65" s="208" t="s">
        <v>64</v>
      </c>
      <c r="F65" s="209"/>
      <c r="G65" s="226" t="s">
        <v>13</v>
      </c>
      <c r="H65" s="294" t="s">
        <v>306</v>
      </c>
      <c r="I65" s="13" t="s">
        <v>24</v>
      </c>
      <c r="J65" s="6" t="s">
        <v>10</v>
      </c>
    </row>
    <row r="66" spans="1:10" ht="13.8" thickBot="1" x14ac:dyDescent="0.25">
      <c r="A66" s="11">
        <f t="shared" si="0"/>
        <v>57</v>
      </c>
      <c r="B66" s="256"/>
      <c r="C66" s="299"/>
      <c r="D66" s="235"/>
      <c r="E66" s="208" t="s">
        <v>25</v>
      </c>
      <c r="F66" s="209"/>
      <c r="G66" s="226" t="s">
        <v>13</v>
      </c>
      <c r="H66" s="191" t="s">
        <v>307</v>
      </c>
      <c r="I66" s="13" t="s">
        <v>26</v>
      </c>
      <c r="J66" s="6" t="s">
        <v>10</v>
      </c>
    </row>
    <row r="67" spans="1:10" ht="13.8" thickBot="1" x14ac:dyDescent="0.25">
      <c r="A67" s="11">
        <f t="shared" si="0"/>
        <v>58</v>
      </c>
      <c r="B67" s="256"/>
      <c r="C67" s="299"/>
      <c r="D67" s="235"/>
      <c r="E67" s="208" t="s">
        <v>27</v>
      </c>
      <c r="F67" s="209"/>
      <c r="G67" s="226" t="s">
        <v>13</v>
      </c>
      <c r="H67" s="297" t="s">
        <v>299</v>
      </c>
      <c r="I67" s="13" t="s">
        <v>28</v>
      </c>
    </row>
    <row r="68" spans="1:10" ht="13.8" thickBot="1" x14ac:dyDescent="0.25">
      <c r="A68" s="11">
        <f t="shared" si="0"/>
        <v>59</v>
      </c>
      <c r="B68" s="256"/>
      <c r="C68" s="299"/>
      <c r="D68" s="236"/>
      <c r="E68" s="208" t="s">
        <v>29</v>
      </c>
      <c r="F68" s="209"/>
      <c r="G68" s="226" t="s">
        <v>13</v>
      </c>
      <c r="H68" s="297" t="s">
        <v>300</v>
      </c>
      <c r="I68" s="13" t="s">
        <v>31</v>
      </c>
      <c r="J68" s="6" t="s">
        <v>10</v>
      </c>
    </row>
    <row r="69" spans="1:10" ht="96" customHeight="1" thickBot="1" x14ac:dyDescent="0.25">
      <c r="A69" s="11">
        <f t="shared" si="0"/>
        <v>60</v>
      </c>
      <c r="B69" s="256"/>
      <c r="C69" s="299"/>
      <c r="D69" s="237" t="s">
        <v>65</v>
      </c>
      <c r="E69" s="238"/>
      <c r="F69" s="212"/>
      <c r="G69" s="226" t="s">
        <v>13</v>
      </c>
      <c r="H69" s="297" t="s">
        <v>308</v>
      </c>
      <c r="I69" s="13" t="s">
        <v>255</v>
      </c>
      <c r="J69" s="6" t="s">
        <v>10</v>
      </c>
    </row>
    <row r="70" spans="1:10" ht="95.4" customHeight="1" thickBot="1" x14ac:dyDescent="0.25">
      <c r="A70" s="11">
        <f t="shared" si="0"/>
        <v>61</v>
      </c>
      <c r="B70" s="256"/>
      <c r="C70" s="299"/>
      <c r="D70" s="233" t="s">
        <v>66</v>
      </c>
      <c r="E70" s="234"/>
      <c r="F70" s="209"/>
      <c r="G70" s="226" t="s">
        <v>13</v>
      </c>
      <c r="H70" s="191" t="s">
        <v>309</v>
      </c>
      <c r="I70" s="13" t="s">
        <v>256</v>
      </c>
      <c r="J70" s="6" t="s">
        <v>10</v>
      </c>
    </row>
    <row r="71" spans="1:10" ht="95.4" customHeight="1" thickBot="1" x14ac:dyDescent="0.25">
      <c r="A71" s="11">
        <f t="shared" si="0"/>
        <v>62</v>
      </c>
      <c r="B71" s="256"/>
      <c r="C71" s="300"/>
      <c r="D71" s="239" t="s">
        <v>67</v>
      </c>
      <c r="E71" s="228"/>
      <c r="F71" s="228"/>
      <c r="G71" s="230" t="s">
        <v>13</v>
      </c>
      <c r="H71" s="19" t="s">
        <v>310</v>
      </c>
      <c r="I71" s="18" t="s">
        <v>257</v>
      </c>
      <c r="J71" s="6" t="s">
        <v>10</v>
      </c>
    </row>
    <row r="72" spans="1:10" ht="45" customHeight="1" thickBot="1" x14ac:dyDescent="0.25">
      <c r="A72" s="11">
        <f t="shared" si="0"/>
        <v>63</v>
      </c>
      <c r="B72" s="256"/>
      <c r="C72" s="301" t="s">
        <v>68</v>
      </c>
      <c r="D72" s="231" t="s">
        <v>69</v>
      </c>
      <c r="E72" s="232"/>
      <c r="F72" s="223"/>
      <c r="G72" s="240" t="s">
        <v>13</v>
      </c>
      <c r="H72" s="191" t="s">
        <v>311</v>
      </c>
      <c r="I72" s="21" t="s">
        <v>70</v>
      </c>
      <c r="J72" s="6" t="s">
        <v>10</v>
      </c>
    </row>
    <row r="73" spans="1:10" ht="45" customHeight="1" thickBot="1" x14ac:dyDescent="0.25">
      <c r="A73" s="11">
        <f t="shared" si="0"/>
        <v>64</v>
      </c>
      <c r="B73" s="256"/>
      <c r="C73" s="302"/>
      <c r="D73" s="237" t="s">
        <v>71</v>
      </c>
      <c r="E73" s="238"/>
      <c r="F73" s="212"/>
      <c r="G73" s="241" t="s">
        <v>13</v>
      </c>
      <c r="H73" s="191" t="s">
        <v>312</v>
      </c>
      <c r="I73" s="13" t="s">
        <v>72</v>
      </c>
      <c r="J73" s="6" t="s">
        <v>10</v>
      </c>
    </row>
    <row r="74" spans="1:10" ht="68.400000000000006" customHeight="1" thickBot="1" x14ac:dyDescent="0.25">
      <c r="A74" s="11">
        <f t="shared" si="0"/>
        <v>65</v>
      </c>
      <c r="B74" s="256"/>
      <c r="C74" s="302"/>
      <c r="D74" s="237" t="s">
        <v>355</v>
      </c>
      <c r="E74" s="238"/>
      <c r="F74" s="212"/>
      <c r="G74" s="241" t="s">
        <v>13</v>
      </c>
      <c r="H74" s="14" t="s">
        <v>313</v>
      </c>
      <c r="I74" s="13" t="s">
        <v>351</v>
      </c>
      <c r="J74" s="6" t="s">
        <v>10</v>
      </c>
    </row>
    <row r="75" spans="1:10" ht="68.400000000000006" customHeight="1" thickBot="1" x14ac:dyDescent="0.25">
      <c r="A75" s="11">
        <f t="shared" si="0"/>
        <v>66</v>
      </c>
      <c r="B75" s="256"/>
      <c r="C75" s="302"/>
      <c r="D75" s="237" t="s">
        <v>73</v>
      </c>
      <c r="E75" s="238"/>
      <c r="F75" s="212"/>
      <c r="G75" s="241" t="s">
        <v>13</v>
      </c>
      <c r="H75" s="297" t="s">
        <v>314</v>
      </c>
      <c r="I75" s="13" t="s">
        <v>258</v>
      </c>
      <c r="J75" s="6" t="s">
        <v>10</v>
      </c>
    </row>
    <row r="76" spans="1:10" ht="68.400000000000006" customHeight="1" thickBot="1" x14ac:dyDescent="0.25">
      <c r="A76" s="11">
        <f t="shared" si="0"/>
        <v>67</v>
      </c>
      <c r="B76" s="256"/>
      <c r="C76" s="302"/>
      <c r="D76" s="237" t="s">
        <v>74</v>
      </c>
      <c r="E76" s="238"/>
      <c r="F76" s="212"/>
      <c r="G76" s="241" t="s">
        <v>13</v>
      </c>
      <c r="H76" s="191" t="s">
        <v>315</v>
      </c>
      <c r="I76" s="13" t="s">
        <v>259</v>
      </c>
      <c r="J76" s="6" t="s">
        <v>10</v>
      </c>
    </row>
    <row r="77" spans="1:10" ht="47.4" customHeight="1" thickBot="1" x14ac:dyDescent="0.25">
      <c r="A77" s="11">
        <f t="shared" si="0"/>
        <v>68</v>
      </c>
      <c r="B77" s="256"/>
      <c r="C77" s="302"/>
      <c r="D77" s="237" t="s">
        <v>76</v>
      </c>
      <c r="E77" s="238"/>
      <c r="F77" s="212"/>
      <c r="G77" s="241" t="s">
        <v>77</v>
      </c>
      <c r="H77" s="389">
        <v>120000</v>
      </c>
      <c r="I77" s="13" t="s">
        <v>244</v>
      </c>
    </row>
    <row r="78" spans="1:10" ht="47.4" customHeight="1" thickBot="1" x14ac:dyDescent="0.25">
      <c r="A78" s="11">
        <f t="shared" si="0"/>
        <v>69</v>
      </c>
      <c r="B78" s="256"/>
      <c r="C78" s="302"/>
      <c r="D78" s="237" t="s">
        <v>78</v>
      </c>
      <c r="E78" s="238"/>
      <c r="F78" s="212"/>
      <c r="G78" s="241" t="s">
        <v>77</v>
      </c>
      <c r="H78" s="389">
        <v>5000</v>
      </c>
      <c r="I78" s="13" t="s">
        <v>292</v>
      </c>
    </row>
    <row r="79" spans="1:10" ht="47.4" customHeight="1" thickBot="1" x14ac:dyDescent="0.25">
      <c r="A79" s="11">
        <f t="shared" si="0"/>
        <v>70</v>
      </c>
      <c r="B79" s="256"/>
      <c r="C79" s="302"/>
      <c r="D79" s="237" t="s">
        <v>79</v>
      </c>
      <c r="E79" s="238"/>
      <c r="F79" s="212"/>
      <c r="G79" s="241" t="s">
        <v>77</v>
      </c>
      <c r="H79" s="389">
        <v>5000</v>
      </c>
      <c r="I79" s="13" t="s">
        <v>245</v>
      </c>
    </row>
    <row r="80" spans="1:10" ht="47.4" customHeight="1" thickBot="1" x14ac:dyDescent="0.25">
      <c r="A80" s="11">
        <f t="shared" si="0"/>
        <v>71</v>
      </c>
      <c r="B80" s="256"/>
      <c r="C80" s="302"/>
      <c r="D80" s="237" t="s">
        <v>80</v>
      </c>
      <c r="E80" s="238"/>
      <c r="F80" s="212"/>
      <c r="G80" s="241" t="s">
        <v>77</v>
      </c>
      <c r="H80" s="389">
        <v>110000</v>
      </c>
      <c r="I80" s="13" t="s">
        <v>245</v>
      </c>
      <c r="J80" s="6" t="s">
        <v>10</v>
      </c>
    </row>
    <row r="81" spans="1:10" ht="47.4" customHeight="1" thickBot="1" x14ac:dyDescent="0.25">
      <c r="A81" s="11">
        <f t="shared" si="0"/>
        <v>72</v>
      </c>
      <c r="B81" s="256"/>
      <c r="C81" s="302"/>
      <c r="D81" s="237" t="s">
        <v>81</v>
      </c>
      <c r="E81" s="238"/>
      <c r="F81" s="212"/>
      <c r="G81" s="241" t="s">
        <v>77</v>
      </c>
      <c r="H81" s="389">
        <v>1000</v>
      </c>
      <c r="I81" s="13" t="s">
        <v>245</v>
      </c>
    </row>
    <row r="82" spans="1:10" ht="47.4" customHeight="1" thickBot="1" x14ac:dyDescent="0.25">
      <c r="A82" s="11">
        <f t="shared" si="0"/>
        <v>73</v>
      </c>
      <c r="B82" s="256"/>
      <c r="C82" s="302"/>
      <c r="D82" s="237" t="s">
        <v>82</v>
      </c>
      <c r="E82" s="238"/>
      <c r="F82" s="212"/>
      <c r="G82" s="241" t="s">
        <v>77</v>
      </c>
      <c r="H82" s="389">
        <v>1000</v>
      </c>
      <c r="I82" s="13" t="s">
        <v>245</v>
      </c>
      <c r="J82" s="6" t="s">
        <v>10</v>
      </c>
    </row>
    <row r="83" spans="1:10" ht="47.4" customHeight="1" thickBot="1" x14ac:dyDescent="0.25">
      <c r="A83" s="11">
        <f t="shared" si="0"/>
        <v>74</v>
      </c>
      <c r="B83" s="256"/>
      <c r="C83" s="302"/>
      <c r="D83" s="237" t="s">
        <v>83</v>
      </c>
      <c r="E83" s="238"/>
      <c r="F83" s="212"/>
      <c r="G83" s="241" t="s">
        <v>77</v>
      </c>
      <c r="H83" s="389">
        <v>1000</v>
      </c>
      <c r="I83" s="13" t="s">
        <v>246</v>
      </c>
      <c r="J83" s="6" t="s">
        <v>10</v>
      </c>
    </row>
    <row r="84" spans="1:10" ht="47.4" customHeight="1" thickBot="1" x14ac:dyDescent="0.25">
      <c r="A84" s="11">
        <f t="shared" si="0"/>
        <v>75</v>
      </c>
      <c r="B84" s="256"/>
      <c r="C84" s="302"/>
      <c r="D84" s="237" t="s">
        <v>84</v>
      </c>
      <c r="E84" s="238"/>
      <c r="F84" s="212"/>
      <c r="G84" s="241" t="s">
        <v>77</v>
      </c>
      <c r="H84" s="389">
        <v>1000</v>
      </c>
      <c r="I84" s="13" t="s">
        <v>245</v>
      </c>
      <c r="J84" s="6" t="s">
        <v>10</v>
      </c>
    </row>
    <row r="85" spans="1:10" ht="47.4" customHeight="1" thickBot="1" x14ac:dyDescent="0.25">
      <c r="A85" s="11">
        <f t="shared" si="0"/>
        <v>76</v>
      </c>
      <c r="B85" s="256"/>
      <c r="C85" s="302"/>
      <c r="D85" s="237" t="s">
        <v>85</v>
      </c>
      <c r="E85" s="238"/>
      <c r="F85" s="212"/>
      <c r="G85" s="241" t="s">
        <v>77</v>
      </c>
      <c r="H85" s="390">
        <v>1000</v>
      </c>
      <c r="I85" s="13" t="s">
        <v>245</v>
      </c>
    </row>
    <row r="86" spans="1:10" ht="47.4" customHeight="1" thickBot="1" x14ac:dyDescent="0.25">
      <c r="A86" s="11">
        <f t="shared" si="0"/>
        <v>77</v>
      </c>
      <c r="B86" s="256"/>
      <c r="C86" s="302"/>
      <c r="D86" s="237" t="s">
        <v>86</v>
      </c>
      <c r="E86" s="238"/>
      <c r="F86" s="212"/>
      <c r="G86" s="241" t="s">
        <v>77</v>
      </c>
      <c r="H86" s="389">
        <v>1000</v>
      </c>
      <c r="I86" s="13" t="s">
        <v>245</v>
      </c>
    </row>
    <row r="87" spans="1:10" ht="47.4" customHeight="1" thickBot="1" x14ac:dyDescent="0.25">
      <c r="A87" s="11">
        <f t="shared" si="0"/>
        <v>78</v>
      </c>
      <c r="B87" s="256"/>
      <c r="C87" s="302"/>
      <c r="D87" s="237" t="s">
        <v>87</v>
      </c>
      <c r="E87" s="238"/>
      <c r="F87" s="212"/>
      <c r="G87" s="241" t="s">
        <v>77</v>
      </c>
      <c r="H87" s="391">
        <f>H80-SUM(H81:H86)</f>
        <v>104000</v>
      </c>
      <c r="I87" s="13" t="s">
        <v>293</v>
      </c>
      <c r="J87" s="6" t="s">
        <v>10</v>
      </c>
    </row>
    <row r="88" spans="1:10" ht="47.4" customHeight="1" thickBot="1" x14ac:dyDescent="0.25">
      <c r="A88" s="11">
        <f t="shared" ref="A88:A149" si="1">ROW()-9</f>
        <v>79</v>
      </c>
      <c r="B88" s="256"/>
      <c r="C88" s="302"/>
      <c r="D88" s="237" t="s">
        <v>88</v>
      </c>
      <c r="E88" s="238"/>
      <c r="F88" s="212"/>
      <c r="G88" s="241" t="s">
        <v>89</v>
      </c>
      <c r="H88" s="191">
        <v>203004</v>
      </c>
      <c r="I88" s="13" t="s">
        <v>157</v>
      </c>
      <c r="J88" s="6" t="s">
        <v>10</v>
      </c>
    </row>
    <row r="89" spans="1:10" ht="96" customHeight="1" thickBot="1" x14ac:dyDescent="0.25">
      <c r="A89" s="11">
        <f t="shared" si="1"/>
        <v>80</v>
      </c>
      <c r="B89" s="256"/>
      <c r="C89" s="302"/>
      <c r="D89" s="237" t="s">
        <v>90</v>
      </c>
      <c r="E89" s="238"/>
      <c r="F89" s="212"/>
      <c r="G89" s="241" t="s">
        <v>13</v>
      </c>
      <c r="H89" s="191">
        <v>1234567890</v>
      </c>
      <c r="I89" s="13" t="s">
        <v>260</v>
      </c>
      <c r="J89" s="6" t="s">
        <v>10</v>
      </c>
    </row>
    <row r="90" spans="1:10" ht="96" customHeight="1" thickBot="1" x14ac:dyDescent="0.25">
      <c r="A90" s="11">
        <f t="shared" si="1"/>
        <v>81</v>
      </c>
      <c r="B90" s="256"/>
      <c r="C90" s="302"/>
      <c r="D90" s="237" t="s">
        <v>91</v>
      </c>
      <c r="E90" s="238"/>
      <c r="F90" s="212"/>
      <c r="G90" s="241" t="s">
        <v>89</v>
      </c>
      <c r="H90" s="191">
        <v>202503</v>
      </c>
      <c r="I90" s="13" t="s">
        <v>261</v>
      </c>
      <c r="J90" s="6" t="s">
        <v>10</v>
      </c>
    </row>
    <row r="91" spans="1:10" ht="96" customHeight="1" thickBot="1" x14ac:dyDescent="0.25">
      <c r="A91" s="11">
        <f t="shared" si="1"/>
        <v>82</v>
      </c>
      <c r="B91" s="256"/>
      <c r="C91" s="302"/>
      <c r="D91" s="237" t="s">
        <v>217</v>
      </c>
      <c r="E91" s="238"/>
      <c r="F91" s="212"/>
      <c r="G91" s="241" t="s">
        <v>13</v>
      </c>
      <c r="H91" s="191" t="s">
        <v>316</v>
      </c>
      <c r="I91" s="13" t="s">
        <v>262</v>
      </c>
      <c r="J91" s="6" t="s">
        <v>10</v>
      </c>
    </row>
    <row r="92" spans="1:10" ht="96" customHeight="1" thickBot="1" x14ac:dyDescent="0.25">
      <c r="A92" s="11">
        <f t="shared" si="1"/>
        <v>83</v>
      </c>
      <c r="B92" s="256"/>
      <c r="C92" s="302"/>
      <c r="D92" s="237" t="s">
        <v>92</v>
      </c>
      <c r="E92" s="238"/>
      <c r="F92" s="212"/>
      <c r="G92" s="241" t="s">
        <v>13</v>
      </c>
      <c r="H92" s="392" t="s">
        <v>317</v>
      </c>
      <c r="I92" s="13" t="s">
        <v>263</v>
      </c>
      <c r="J92" s="6" t="s">
        <v>10</v>
      </c>
    </row>
    <row r="93" spans="1:10" ht="47.4" customHeight="1" thickBot="1" x14ac:dyDescent="0.25">
      <c r="A93" s="11">
        <f t="shared" si="1"/>
        <v>84</v>
      </c>
      <c r="B93" s="256"/>
      <c r="C93" s="302"/>
      <c r="D93" s="237" t="s">
        <v>93</v>
      </c>
      <c r="E93" s="238"/>
      <c r="F93" s="212"/>
      <c r="G93" s="241" t="s">
        <v>13</v>
      </c>
      <c r="H93" s="392"/>
      <c r="I93" s="13" t="s">
        <v>249</v>
      </c>
      <c r="J93" s="6" t="s">
        <v>10</v>
      </c>
    </row>
    <row r="94" spans="1:10" ht="47.4" customHeight="1" thickBot="1" x14ac:dyDescent="0.25">
      <c r="A94" s="11">
        <f t="shared" si="1"/>
        <v>85</v>
      </c>
      <c r="B94" s="256"/>
      <c r="C94" s="302"/>
      <c r="D94" s="237" t="s">
        <v>94</v>
      </c>
      <c r="E94" s="238"/>
      <c r="F94" s="212"/>
      <c r="G94" s="241" t="s">
        <v>13</v>
      </c>
      <c r="H94" s="392"/>
      <c r="I94" s="13" t="s">
        <v>249</v>
      </c>
      <c r="J94" s="6" t="s">
        <v>10</v>
      </c>
    </row>
    <row r="95" spans="1:10" ht="47.4" customHeight="1" thickBot="1" x14ac:dyDescent="0.25">
      <c r="A95" s="11">
        <f t="shared" si="1"/>
        <v>86</v>
      </c>
      <c r="B95" s="256"/>
      <c r="C95" s="302"/>
      <c r="D95" s="237" t="s">
        <v>95</v>
      </c>
      <c r="E95" s="238"/>
      <c r="F95" s="212"/>
      <c r="G95" s="241" t="s">
        <v>13</v>
      </c>
      <c r="H95" s="392"/>
      <c r="I95" s="13" t="s">
        <v>249</v>
      </c>
      <c r="J95" s="6" t="s">
        <v>10</v>
      </c>
    </row>
    <row r="96" spans="1:10" ht="47.4" customHeight="1" thickBot="1" x14ac:dyDescent="0.25">
      <c r="A96" s="11">
        <f t="shared" si="1"/>
        <v>87</v>
      </c>
      <c r="B96" s="256"/>
      <c r="C96" s="302"/>
      <c r="D96" s="237" t="s">
        <v>96</v>
      </c>
      <c r="E96" s="238"/>
      <c r="F96" s="212"/>
      <c r="G96" s="241" t="s">
        <v>13</v>
      </c>
      <c r="H96" s="392"/>
      <c r="I96" s="13" t="s">
        <v>249</v>
      </c>
      <c r="J96" s="6" t="s">
        <v>10</v>
      </c>
    </row>
    <row r="97" spans="1:10" ht="67.8" customHeight="1" thickBot="1" x14ac:dyDescent="0.25">
      <c r="A97" s="11">
        <f t="shared" si="1"/>
        <v>88</v>
      </c>
      <c r="B97" s="256"/>
      <c r="C97" s="302"/>
      <c r="D97" s="237" t="s">
        <v>97</v>
      </c>
      <c r="E97" s="238"/>
      <c r="F97" s="212"/>
      <c r="G97" s="241" t="s">
        <v>13</v>
      </c>
      <c r="H97" s="392" t="s">
        <v>334</v>
      </c>
      <c r="I97" s="13" t="s">
        <v>264</v>
      </c>
      <c r="J97" s="6" t="s">
        <v>10</v>
      </c>
    </row>
    <row r="98" spans="1:10" ht="67.8" customHeight="1" thickBot="1" x14ac:dyDescent="0.25">
      <c r="A98" s="11">
        <f t="shared" si="1"/>
        <v>89</v>
      </c>
      <c r="B98" s="256"/>
      <c r="C98" s="302"/>
      <c r="D98" s="237" t="s">
        <v>98</v>
      </c>
      <c r="E98" s="238"/>
      <c r="F98" s="212"/>
      <c r="G98" s="241" t="s">
        <v>55</v>
      </c>
      <c r="H98" s="392">
        <v>2028</v>
      </c>
      <c r="I98" s="13" t="s">
        <v>265</v>
      </c>
      <c r="J98" s="6" t="s">
        <v>10</v>
      </c>
    </row>
    <row r="99" spans="1:10" ht="67.8" customHeight="1" thickBot="1" x14ac:dyDescent="0.25">
      <c r="A99" s="11">
        <f t="shared" si="1"/>
        <v>90</v>
      </c>
      <c r="B99" s="256"/>
      <c r="C99" s="302"/>
      <c r="D99" s="237" t="s">
        <v>99</v>
      </c>
      <c r="E99" s="238"/>
      <c r="F99" s="212"/>
      <c r="G99" s="241" t="s">
        <v>13</v>
      </c>
      <c r="H99" s="14" t="s">
        <v>243</v>
      </c>
      <c r="I99" s="13" t="s">
        <v>266</v>
      </c>
      <c r="J99" s="6" t="s">
        <v>10</v>
      </c>
    </row>
    <row r="100" spans="1:10" ht="67.8" customHeight="1" thickBot="1" x14ac:dyDescent="0.25">
      <c r="A100" s="11">
        <f t="shared" si="1"/>
        <v>91</v>
      </c>
      <c r="B100" s="256"/>
      <c r="C100" s="302"/>
      <c r="D100" s="242" t="s">
        <v>100</v>
      </c>
      <c r="E100" s="238"/>
      <c r="F100" s="212"/>
      <c r="G100" s="241" t="s">
        <v>13</v>
      </c>
      <c r="H100" s="14" t="s">
        <v>243</v>
      </c>
      <c r="I100" s="13" t="s">
        <v>266</v>
      </c>
    </row>
    <row r="101" spans="1:10" ht="67.8" customHeight="1" thickBot="1" x14ac:dyDescent="0.25">
      <c r="A101" s="11">
        <f t="shared" si="1"/>
        <v>92</v>
      </c>
      <c r="B101" s="256"/>
      <c r="C101" s="302"/>
      <c r="D101" s="243" t="s">
        <v>101</v>
      </c>
      <c r="E101" s="238" t="s">
        <v>102</v>
      </c>
      <c r="F101" s="212"/>
      <c r="G101" s="241" t="s">
        <v>13</v>
      </c>
      <c r="H101" s="392" t="s">
        <v>318</v>
      </c>
      <c r="I101" s="13" t="s">
        <v>267</v>
      </c>
      <c r="J101" s="6" t="s">
        <v>10</v>
      </c>
    </row>
    <row r="102" spans="1:10" ht="67.8" customHeight="1" thickBot="1" x14ac:dyDescent="0.25">
      <c r="A102" s="11">
        <f t="shared" si="1"/>
        <v>93</v>
      </c>
      <c r="B102" s="256"/>
      <c r="C102" s="302"/>
      <c r="D102" s="244"/>
      <c r="E102" s="234" t="s">
        <v>103</v>
      </c>
      <c r="F102" s="209"/>
      <c r="G102" s="241" t="s">
        <v>13</v>
      </c>
      <c r="H102" s="392" t="s">
        <v>319</v>
      </c>
      <c r="I102" s="13" t="s">
        <v>104</v>
      </c>
      <c r="J102" s="6" t="s">
        <v>10</v>
      </c>
    </row>
    <row r="103" spans="1:10" ht="67.8" customHeight="1" thickBot="1" x14ac:dyDescent="0.25">
      <c r="A103" s="11">
        <f t="shared" si="1"/>
        <v>94</v>
      </c>
      <c r="B103" s="256"/>
      <c r="C103" s="302"/>
      <c r="D103" s="244"/>
      <c r="E103" s="234" t="s">
        <v>105</v>
      </c>
      <c r="F103" s="209"/>
      <c r="G103" s="241" t="s">
        <v>13</v>
      </c>
      <c r="H103" s="393" t="s">
        <v>320</v>
      </c>
      <c r="I103" s="13" t="s">
        <v>268</v>
      </c>
    </row>
    <row r="104" spans="1:10" ht="27" thickBot="1" x14ac:dyDescent="0.25">
      <c r="A104" s="11">
        <f t="shared" si="1"/>
        <v>95</v>
      </c>
      <c r="B104" s="256"/>
      <c r="C104" s="302"/>
      <c r="D104" s="245" t="s">
        <v>106</v>
      </c>
      <c r="E104" s="234" t="s">
        <v>107</v>
      </c>
      <c r="F104" s="209"/>
      <c r="G104" s="241" t="s">
        <v>13</v>
      </c>
      <c r="H104" s="392" t="s">
        <v>321</v>
      </c>
      <c r="I104" s="13" t="s">
        <v>249</v>
      </c>
      <c r="J104" s="6" t="s">
        <v>10</v>
      </c>
    </row>
    <row r="105" spans="1:10" ht="13.8" thickBot="1" x14ac:dyDescent="0.25">
      <c r="A105" s="11">
        <f t="shared" si="1"/>
        <v>96</v>
      </c>
      <c r="B105" s="256"/>
      <c r="C105" s="302"/>
      <c r="D105" s="246"/>
      <c r="E105" s="234" t="s">
        <v>103</v>
      </c>
      <c r="F105" s="209"/>
      <c r="G105" s="241" t="s">
        <v>13</v>
      </c>
      <c r="H105" s="392" t="s">
        <v>322</v>
      </c>
      <c r="I105" s="13" t="s">
        <v>249</v>
      </c>
      <c r="J105" s="6" t="s">
        <v>10</v>
      </c>
    </row>
    <row r="106" spans="1:10" ht="13.8" thickBot="1" x14ac:dyDescent="0.25">
      <c r="A106" s="11">
        <f t="shared" si="1"/>
        <v>97</v>
      </c>
      <c r="B106" s="256"/>
      <c r="C106" s="302"/>
      <c r="D106" s="247"/>
      <c r="E106" s="234" t="s">
        <v>105</v>
      </c>
      <c r="F106" s="209"/>
      <c r="G106" s="241" t="s">
        <v>13</v>
      </c>
      <c r="H106" s="393" t="s">
        <v>323</v>
      </c>
      <c r="I106" s="13" t="s">
        <v>249</v>
      </c>
    </row>
    <row r="107" spans="1:10" ht="27" thickBot="1" x14ac:dyDescent="0.25">
      <c r="A107" s="11">
        <f t="shared" si="1"/>
        <v>98</v>
      </c>
      <c r="B107" s="256"/>
      <c r="C107" s="302"/>
      <c r="D107" s="245" t="s">
        <v>108</v>
      </c>
      <c r="E107" s="234" t="s">
        <v>107</v>
      </c>
      <c r="F107" s="209"/>
      <c r="G107" s="241" t="s">
        <v>13</v>
      </c>
      <c r="H107" s="392" t="s">
        <v>324</v>
      </c>
      <c r="I107" s="13" t="s">
        <v>249</v>
      </c>
      <c r="J107" s="6" t="s">
        <v>10</v>
      </c>
    </row>
    <row r="108" spans="1:10" ht="13.8" thickBot="1" x14ac:dyDescent="0.25">
      <c r="A108" s="11">
        <f t="shared" si="1"/>
        <v>99</v>
      </c>
      <c r="B108" s="256"/>
      <c r="C108" s="302"/>
      <c r="D108" s="246"/>
      <c r="E108" s="234" t="s">
        <v>103</v>
      </c>
      <c r="F108" s="209"/>
      <c r="G108" s="241" t="s">
        <v>13</v>
      </c>
      <c r="H108" s="392" t="s">
        <v>325</v>
      </c>
      <c r="I108" s="13" t="s">
        <v>249</v>
      </c>
      <c r="J108" s="6" t="s">
        <v>10</v>
      </c>
    </row>
    <row r="109" spans="1:10" ht="13.8" thickBot="1" x14ac:dyDescent="0.25">
      <c r="A109" s="11">
        <f t="shared" si="1"/>
        <v>100</v>
      </c>
      <c r="B109" s="256"/>
      <c r="C109" s="302"/>
      <c r="D109" s="247"/>
      <c r="E109" s="234" t="s">
        <v>105</v>
      </c>
      <c r="F109" s="209"/>
      <c r="G109" s="241" t="s">
        <v>13</v>
      </c>
      <c r="H109" s="393" t="s">
        <v>326</v>
      </c>
      <c r="I109" s="13" t="s">
        <v>249</v>
      </c>
    </row>
    <row r="110" spans="1:10" ht="27" thickBot="1" x14ac:dyDescent="0.25">
      <c r="A110" s="11">
        <f t="shared" si="1"/>
        <v>101</v>
      </c>
      <c r="B110" s="256"/>
      <c r="C110" s="302"/>
      <c r="D110" s="245" t="s">
        <v>109</v>
      </c>
      <c r="E110" s="234" t="s">
        <v>107</v>
      </c>
      <c r="F110" s="209"/>
      <c r="G110" s="241" t="s">
        <v>13</v>
      </c>
      <c r="H110" s="392" t="s">
        <v>327</v>
      </c>
      <c r="I110" s="13" t="s">
        <v>249</v>
      </c>
      <c r="J110" s="6" t="s">
        <v>10</v>
      </c>
    </row>
    <row r="111" spans="1:10" ht="13.8" thickBot="1" x14ac:dyDescent="0.25">
      <c r="A111" s="11">
        <f t="shared" si="1"/>
        <v>102</v>
      </c>
      <c r="B111" s="256"/>
      <c r="C111" s="302"/>
      <c r="D111" s="246"/>
      <c r="E111" s="234" t="s">
        <v>103</v>
      </c>
      <c r="F111" s="209"/>
      <c r="G111" s="241" t="s">
        <v>13</v>
      </c>
      <c r="H111" s="392" t="s">
        <v>328</v>
      </c>
      <c r="I111" s="13" t="s">
        <v>249</v>
      </c>
      <c r="J111" s="6" t="s">
        <v>10</v>
      </c>
    </row>
    <row r="112" spans="1:10" ht="13.8" thickBot="1" x14ac:dyDescent="0.25">
      <c r="A112" s="11">
        <f t="shared" si="1"/>
        <v>103</v>
      </c>
      <c r="B112" s="256"/>
      <c r="C112" s="302"/>
      <c r="D112" s="247"/>
      <c r="E112" s="234" t="s">
        <v>105</v>
      </c>
      <c r="F112" s="209"/>
      <c r="G112" s="241" t="s">
        <v>13</v>
      </c>
      <c r="H112" s="393" t="s">
        <v>329</v>
      </c>
      <c r="I112" s="13" t="s">
        <v>249</v>
      </c>
    </row>
    <row r="113" spans="1:10" ht="27" thickBot="1" x14ac:dyDescent="0.25">
      <c r="A113" s="11">
        <f t="shared" si="1"/>
        <v>104</v>
      </c>
      <c r="B113" s="256"/>
      <c r="C113" s="302"/>
      <c r="D113" s="245" t="s">
        <v>110</v>
      </c>
      <c r="E113" s="234" t="s">
        <v>107</v>
      </c>
      <c r="F113" s="209"/>
      <c r="G113" s="241" t="s">
        <v>13</v>
      </c>
      <c r="H113" s="392" t="s">
        <v>330</v>
      </c>
      <c r="I113" s="13" t="s">
        <v>249</v>
      </c>
      <c r="J113" s="6" t="s">
        <v>10</v>
      </c>
    </row>
    <row r="114" spans="1:10" ht="13.8" thickBot="1" x14ac:dyDescent="0.25">
      <c r="A114" s="11">
        <f t="shared" si="1"/>
        <v>105</v>
      </c>
      <c r="B114" s="256"/>
      <c r="C114" s="302"/>
      <c r="D114" s="246"/>
      <c r="E114" s="234" t="s">
        <v>103</v>
      </c>
      <c r="F114" s="209"/>
      <c r="G114" s="241" t="s">
        <v>30</v>
      </c>
      <c r="H114" s="392" t="s">
        <v>331</v>
      </c>
      <c r="I114" s="13" t="s">
        <v>249</v>
      </c>
      <c r="J114" s="6" t="s">
        <v>10</v>
      </c>
    </row>
    <row r="115" spans="1:10" ht="13.8" thickBot="1" x14ac:dyDescent="0.25">
      <c r="A115" s="11">
        <f t="shared" si="1"/>
        <v>106</v>
      </c>
      <c r="B115" s="256"/>
      <c r="C115" s="302"/>
      <c r="D115" s="247"/>
      <c r="E115" s="234" t="s">
        <v>105</v>
      </c>
      <c r="F115" s="209"/>
      <c r="G115" s="241" t="s">
        <v>13</v>
      </c>
      <c r="H115" s="393" t="s">
        <v>332</v>
      </c>
      <c r="I115" s="13" t="s">
        <v>249</v>
      </c>
    </row>
    <row r="116" spans="1:10" ht="47.4" customHeight="1" thickBot="1" x14ac:dyDescent="0.25">
      <c r="A116" s="11">
        <f t="shared" si="1"/>
        <v>107</v>
      </c>
      <c r="B116" s="256"/>
      <c r="C116" s="302"/>
      <c r="D116" s="249" t="s">
        <v>113</v>
      </c>
      <c r="E116" s="238" t="s">
        <v>114</v>
      </c>
      <c r="F116" s="212"/>
      <c r="G116" s="315" t="s">
        <v>115</v>
      </c>
      <c r="H116" s="14">
        <v>20221211</v>
      </c>
      <c r="I116" s="316" t="s">
        <v>269</v>
      </c>
      <c r="J116" s="6" t="s">
        <v>10</v>
      </c>
    </row>
    <row r="117" spans="1:10" ht="47.4" customHeight="1" thickBot="1" x14ac:dyDescent="0.25">
      <c r="A117" s="11">
        <f t="shared" si="1"/>
        <v>108</v>
      </c>
      <c r="B117" s="256"/>
      <c r="C117" s="302"/>
      <c r="D117" s="250"/>
      <c r="E117" s="234" t="s">
        <v>116</v>
      </c>
      <c r="F117" s="209"/>
      <c r="G117" s="315" t="s">
        <v>156</v>
      </c>
      <c r="H117" s="394">
        <v>10000000</v>
      </c>
      <c r="I117" s="316" t="s">
        <v>270</v>
      </c>
      <c r="J117" s="6" t="s">
        <v>10</v>
      </c>
    </row>
    <row r="118" spans="1:10" ht="47.4" customHeight="1" thickBot="1" x14ac:dyDescent="0.25">
      <c r="A118" s="11">
        <f t="shared" si="1"/>
        <v>109</v>
      </c>
      <c r="B118" s="256"/>
      <c r="C118" s="302"/>
      <c r="D118" s="251" t="s">
        <v>118</v>
      </c>
      <c r="E118" s="238" t="s">
        <v>119</v>
      </c>
      <c r="F118" s="212"/>
      <c r="G118" s="315" t="s">
        <v>13</v>
      </c>
      <c r="H118" s="14" t="s">
        <v>247</v>
      </c>
      <c r="I118" s="316" t="s">
        <v>271</v>
      </c>
      <c r="J118" s="6" t="s">
        <v>10</v>
      </c>
    </row>
    <row r="119" spans="1:10" ht="47.4" customHeight="1" thickBot="1" x14ac:dyDescent="0.25">
      <c r="A119" s="11">
        <f t="shared" si="1"/>
        <v>110</v>
      </c>
      <c r="B119" s="256"/>
      <c r="C119" s="302"/>
      <c r="D119" s="251"/>
      <c r="E119" s="234" t="s">
        <v>120</v>
      </c>
      <c r="F119" s="209"/>
      <c r="G119" s="315" t="s">
        <v>13</v>
      </c>
      <c r="H119" s="17" t="s">
        <v>333</v>
      </c>
      <c r="I119" s="316" t="s">
        <v>272</v>
      </c>
      <c r="J119" s="6" t="s">
        <v>10</v>
      </c>
    </row>
    <row r="120" spans="1:10" ht="47.4" customHeight="1" thickBot="1" x14ac:dyDescent="0.25">
      <c r="A120" s="11">
        <f t="shared" si="1"/>
        <v>111</v>
      </c>
      <c r="B120" s="256"/>
      <c r="C120" s="302"/>
      <c r="D120" s="252"/>
      <c r="E120" s="253" t="s">
        <v>121</v>
      </c>
      <c r="F120" s="254"/>
      <c r="G120" s="255" t="s">
        <v>89</v>
      </c>
      <c r="H120" s="14">
        <v>202502</v>
      </c>
      <c r="I120" s="22" t="s">
        <v>273</v>
      </c>
      <c r="J120" s="6" t="s">
        <v>10</v>
      </c>
    </row>
    <row r="121" spans="1:10" ht="47.4" customHeight="1" thickBot="1" x14ac:dyDescent="0.25">
      <c r="A121" s="11">
        <f t="shared" si="1"/>
        <v>112</v>
      </c>
      <c r="B121" s="290" t="s">
        <v>122</v>
      </c>
      <c r="C121" s="301" t="s">
        <v>123</v>
      </c>
      <c r="D121" s="235"/>
      <c r="E121" s="256"/>
      <c r="F121" s="257"/>
      <c r="G121" s="258" t="s">
        <v>117</v>
      </c>
      <c r="H121" s="395">
        <v>400000000</v>
      </c>
      <c r="I121" s="23" t="s">
        <v>274</v>
      </c>
      <c r="J121" s="6" t="s">
        <v>10</v>
      </c>
    </row>
    <row r="122" spans="1:10" ht="47.4" customHeight="1" thickBot="1" x14ac:dyDescent="0.25">
      <c r="A122" s="11">
        <f t="shared" si="1"/>
        <v>113</v>
      </c>
      <c r="B122" s="257"/>
      <c r="C122" s="221" t="s">
        <v>124</v>
      </c>
      <c r="D122" s="259" t="s">
        <v>125</v>
      </c>
      <c r="E122" s="232"/>
      <c r="F122" s="223"/>
      <c r="G122" s="260" t="s">
        <v>117</v>
      </c>
      <c r="H122" s="395">
        <v>100000000</v>
      </c>
      <c r="I122" s="20" t="s">
        <v>275</v>
      </c>
      <c r="J122" s="6" t="s">
        <v>10</v>
      </c>
    </row>
    <row r="123" spans="1:10" ht="47.4" customHeight="1" thickBot="1" x14ac:dyDescent="0.25">
      <c r="A123" s="11">
        <f t="shared" si="1"/>
        <v>114</v>
      </c>
      <c r="B123" s="257"/>
      <c r="C123" s="225"/>
      <c r="D123" s="261" t="s">
        <v>126</v>
      </c>
      <c r="E123" s="238" t="s">
        <v>127</v>
      </c>
      <c r="F123" s="212"/>
      <c r="G123" s="241" t="s">
        <v>13</v>
      </c>
      <c r="H123" s="191" t="s">
        <v>335</v>
      </c>
      <c r="I123" s="13" t="s">
        <v>276</v>
      </c>
      <c r="J123" s="6" t="s">
        <v>10</v>
      </c>
    </row>
    <row r="124" spans="1:10" ht="47.4" customHeight="1" thickBot="1" x14ac:dyDescent="0.25">
      <c r="A124" s="11">
        <f t="shared" si="1"/>
        <v>115</v>
      </c>
      <c r="B124" s="257"/>
      <c r="C124" s="225"/>
      <c r="D124" s="262"/>
      <c r="E124" s="238" t="s">
        <v>41</v>
      </c>
      <c r="F124" s="212"/>
      <c r="G124" s="241" t="s">
        <v>128</v>
      </c>
      <c r="H124" s="14">
        <v>10</v>
      </c>
      <c r="I124" s="13" t="s">
        <v>277</v>
      </c>
      <c r="J124" s="6" t="s">
        <v>10</v>
      </c>
    </row>
    <row r="125" spans="1:10" ht="47.4" customHeight="1" thickBot="1" x14ac:dyDescent="0.25">
      <c r="A125" s="11">
        <f t="shared" si="1"/>
        <v>116</v>
      </c>
      <c r="B125" s="257"/>
      <c r="C125" s="225"/>
      <c r="D125" s="263"/>
      <c r="E125" s="238" t="s">
        <v>129</v>
      </c>
      <c r="F125" s="212"/>
      <c r="G125" s="241" t="s">
        <v>13</v>
      </c>
      <c r="H125" s="293" t="s">
        <v>336</v>
      </c>
      <c r="I125" s="13" t="s">
        <v>278</v>
      </c>
      <c r="J125" s="6" t="s">
        <v>10</v>
      </c>
    </row>
    <row r="126" spans="1:10" ht="40.200000000000003" customHeight="1" thickBot="1" x14ac:dyDescent="0.25">
      <c r="A126" s="11">
        <f t="shared" si="1"/>
        <v>117</v>
      </c>
      <c r="B126" s="257"/>
      <c r="C126" s="225"/>
      <c r="D126" s="262" t="s">
        <v>130</v>
      </c>
      <c r="E126" s="238" t="s">
        <v>127</v>
      </c>
      <c r="F126" s="212"/>
      <c r="G126" s="241" t="s">
        <v>13</v>
      </c>
      <c r="H126" s="191" t="s">
        <v>319</v>
      </c>
      <c r="I126" s="13" t="s">
        <v>249</v>
      </c>
      <c r="J126" s="6" t="s">
        <v>10</v>
      </c>
    </row>
    <row r="127" spans="1:10" ht="40.200000000000003" customHeight="1" thickBot="1" x14ac:dyDescent="0.25">
      <c r="A127" s="11">
        <f t="shared" si="1"/>
        <v>118</v>
      </c>
      <c r="B127" s="257"/>
      <c r="C127" s="225"/>
      <c r="D127" s="262"/>
      <c r="E127" s="238" t="s">
        <v>41</v>
      </c>
      <c r="F127" s="212"/>
      <c r="G127" s="241" t="s">
        <v>128</v>
      </c>
      <c r="H127" s="14">
        <v>20</v>
      </c>
      <c r="I127" s="13" t="s">
        <v>249</v>
      </c>
      <c r="J127" s="6" t="s">
        <v>10</v>
      </c>
    </row>
    <row r="128" spans="1:10" ht="40.200000000000003" customHeight="1" thickBot="1" x14ac:dyDescent="0.25">
      <c r="A128" s="11">
        <f t="shared" si="1"/>
        <v>119</v>
      </c>
      <c r="B128" s="257"/>
      <c r="C128" s="225"/>
      <c r="D128" s="263"/>
      <c r="E128" s="238" t="s">
        <v>129</v>
      </c>
      <c r="F128" s="212"/>
      <c r="G128" s="241" t="s">
        <v>13</v>
      </c>
      <c r="H128" s="293" t="s">
        <v>336</v>
      </c>
      <c r="I128" s="13" t="s">
        <v>249</v>
      </c>
      <c r="J128" s="6" t="s">
        <v>10</v>
      </c>
    </row>
    <row r="129" spans="1:10" ht="40.200000000000003" customHeight="1" thickBot="1" x14ac:dyDescent="0.25">
      <c r="A129" s="11">
        <f t="shared" si="1"/>
        <v>120</v>
      </c>
      <c r="B129" s="257"/>
      <c r="C129" s="225"/>
      <c r="D129" s="262" t="s">
        <v>131</v>
      </c>
      <c r="E129" s="238" t="s">
        <v>127</v>
      </c>
      <c r="F129" s="212"/>
      <c r="G129" s="241" t="s">
        <v>13</v>
      </c>
      <c r="H129" s="191" t="s">
        <v>322</v>
      </c>
      <c r="I129" s="13" t="s">
        <v>249</v>
      </c>
      <c r="J129" s="6" t="s">
        <v>10</v>
      </c>
    </row>
    <row r="130" spans="1:10" ht="40.200000000000003" customHeight="1" thickBot="1" x14ac:dyDescent="0.25">
      <c r="A130" s="11">
        <f t="shared" si="1"/>
        <v>121</v>
      </c>
      <c r="B130" s="257"/>
      <c r="C130" s="225"/>
      <c r="D130" s="262"/>
      <c r="E130" s="238" t="s">
        <v>41</v>
      </c>
      <c r="F130" s="212"/>
      <c r="G130" s="241" t="s">
        <v>128</v>
      </c>
      <c r="H130" s="14">
        <v>20</v>
      </c>
      <c r="I130" s="13" t="s">
        <v>249</v>
      </c>
      <c r="J130" s="6" t="s">
        <v>10</v>
      </c>
    </row>
    <row r="131" spans="1:10" ht="40.200000000000003" customHeight="1" thickBot="1" x14ac:dyDescent="0.25">
      <c r="A131" s="11">
        <f t="shared" si="1"/>
        <v>122</v>
      </c>
      <c r="B131" s="257"/>
      <c r="C131" s="225"/>
      <c r="D131" s="263"/>
      <c r="E131" s="238" t="s">
        <v>129</v>
      </c>
      <c r="F131" s="212"/>
      <c r="G131" s="241" t="s">
        <v>13</v>
      </c>
      <c r="H131" s="191" t="s">
        <v>336</v>
      </c>
      <c r="I131" s="13" t="s">
        <v>249</v>
      </c>
      <c r="J131" s="6" t="s">
        <v>10</v>
      </c>
    </row>
    <row r="132" spans="1:10" ht="40.200000000000003" customHeight="1" thickBot="1" x14ac:dyDescent="0.25">
      <c r="A132" s="11">
        <f t="shared" si="1"/>
        <v>123</v>
      </c>
      <c r="B132" s="257"/>
      <c r="C132" s="225"/>
      <c r="D132" s="262" t="s">
        <v>132</v>
      </c>
      <c r="E132" s="238" t="s">
        <v>127</v>
      </c>
      <c r="F132" s="212"/>
      <c r="G132" s="241" t="s">
        <v>13</v>
      </c>
      <c r="H132" s="303" t="s">
        <v>325</v>
      </c>
      <c r="I132" s="13" t="s">
        <v>249</v>
      </c>
      <c r="J132" s="6" t="s">
        <v>10</v>
      </c>
    </row>
    <row r="133" spans="1:10" ht="40.200000000000003" customHeight="1" thickBot="1" x14ac:dyDescent="0.25">
      <c r="A133" s="11">
        <f t="shared" si="1"/>
        <v>124</v>
      </c>
      <c r="B133" s="257"/>
      <c r="C133" s="225"/>
      <c r="D133" s="262"/>
      <c r="E133" s="238" t="s">
        <v>41</v>
      </c>
      <c r="F133" s="212"/>
      <c r="G133" s="241" t="s">
        <v>128</v>
      </c>
      <c r="H133" s="14">
        <v>20</v>
      </c>
      <c r="I133" s="13" t="s">
        <v>249</v>
      </c>
      <c r="J133" s="6" t="s">
        <v>10</v>
      </c>
    </row>
    <row r="134" spans="1:10" ht="40.200000000000003" customHeight="1" thickBot="1" x14ac:dyDescent="0.25">
      <c r="A134" s="11">
        <f t="shared" si="1"/>
        <v>125</v>
      </c>
      <c r="B134" s="257"/>
      <c r="C134" s="225"/>
      <c r="D134" s="263"/>
      <c r="E134" s="238" t="s">
        <v>129</v>
      </c>
      <c r="F134" s="212"/>
      <c r="G134" s="241" t="s">
        <v>13</v>
      </c>
      <c r="H134" s="191" t="s">
        <v>336</v>
      </c>
      <c r="I134" s="13" t="s">
        <v>249</v>
      </c>
      <c r="J134" s="6" t="s">
        <v>10</v>
      </c>
    </row>
    <row r="135" spans="1:10" ht="40.200000000000003" customHeight="1" thickBot="1" x14ac:dyDescent="0.25">
      <c r="A135" s="11">
        <f t="shared" si="1"/>
        <v>126</v>
      </c>
      <c r="B135" s="257"/>
      <c r="C135" s="225"/>
      <c r="D135" s="262" t="s">
        <v>133</v>
      </c>
      <c r="E135" s="238" t="s">
        <v>127</v>
      </c>
      <c r="F135" s="212"/>
      <c r="G135" s="241" t="s">
        <v>13</v>
      </c>
      <c r="H135" s="191" t="s">
        <v>328</v>
      </c>
      <c r="I135" s="13" t="s">
        <v>249</v>
      </c>
      <c r="J135" s="6" t="s">
        <v>10</v>
      </c>
    </row>
    <row r="136" spans="1:10" ht="40.200000000000003" customHeight="1" thickBot="1" x14ac:dyDescent="0.25">
      <c r="A136" s="11">
        <f t="shared" si="1"/>
        <v>127</v>
      </c>
      <c r="B136" s="257"/>
      <c r="C136" s="225"/>
      <c r="D136" s="262"/>
      <c r="E136" s="238" t="s">
        <v>41</v>
      </c>
      <c r="F136" s="212"/>
      <c r="G136" s="241" t="s">
        <v>128</v>
      </c>
      <c r="H136" s="14">
        <v>30</v>
      </c>
      <c r="I136" s="13" t="s">
        <v>249</v>
      </c>
      <c r="J136" s="6" t="s">
        <v>10</v>
      </c>
    </row>
    <row r="137" spans="1:10" ht="40.200000000000003" customHeight="1" thickBot="1" x14ac:dyDescent="0.25">
      <c r="A137" s="11">
        <f t="shared" si="1"/>
        <v>128</v>
      </c>
      <c r="B137" s="257"/>
      <c r="C137" s="227"/>
      <c r="D137" s="264"/>
      <c r="E137" s="265" t="s">
        <v>129</v>
      </c>
      <c r="F137" s="266"/>
      <c r="G137" s="312" t="s">
        <v>13</v>
      </c>
      <c r="H137" s="193" t="s">
        <v>336</v>
      </c>
      <c r="I137" s="13" t="s">
        <v>249</v>
      </c>
      <c r="J137" s="6" t="s">
        <v>10</v>
      </c>
    </row>
    <row r="138" spans="1:10" ht="55.8" customHeight="1" thickBot="1" x14ac:dyDescent="0.25">
      <c r="A138" s="11">
        <f t="shared" si="1"/>
        <v>129</v>
      </c>
      <c r="B138" s="257"/>
      <c r="C138" s="225" t="s">
        <v>134</v>
      </c>
      <c r="D138" s="267" t="s">
        <v>135</v>
      </c>
      <c r="E138" s="215"/>
      <c r="F138" s="216"/>
      <c r="G138" s="224" t="s">
        <v>117</v>
      </c>
      <c r="H138" s="313">
        <v>300000000</v>
      </c>
      <c r="I138" s="21" t="s">
        <v>279</v>
      </c>
      <c r="J138" s="6" t="s">
        <v>10</v>
      </c>
    </row>
    <row r="139" spans="1:10" ht="55.8" customHeight="1" thickBot="1" x14ac:dyDescent="0.25">
      <c r="A139" s="11">
        <f t="shared" si="1"/>
        <v>130</v>
      </c>
      <c r="B139" s="257"/>
      <c r="C139" s="225"/>
      <c r="D139" s="268" t="s">
        <v>136</v>
      </c>
      <c r="E139" s="269" t="s">
        <v>136</v>
      </c>
      <c r="F139" s="270"/>
      <c r="G139" s="241" t="s">
        <v>13</v>
      </c>
      <c r="H139" s="14" t="s">
        <v>248</v>
      </c>
      <c r="I139" s="13" t="s">
        <v>280</v>
      </c>
      <c r="J139" s="6" t="s">
        <v>10</v>
      </c>
    </row>
    <row r="140" spans="1:10" ht="55.8" customHeight="1" thickBot="1" x14ac:dyDescent="0.25">
      <c r="A140" s="11">
        <f t="shared" si="1"/>
        <v>131</v>
      </c>
      <c r="B140" s="257"/>
      <c r="C140" s="225"/>
      <c r="D140" s="271"/>
      <c r="E140" s="269" t="s">
        <v>137</v>
      </c>
      <c r="F140" s="270"/>
      <c r="G140" s="241" t="s">
        <v>13</v>
      </c>
      <c r="H140" s="191" t="s">
        <v>337</v>
      </c>
      <c r="I140" s="13" t="s">
        <v>281</v>
      </c>
      <c r="J140" s="6" t="s">
        <v>10</v>
      </c>
    </row>
    <row r="141" spans="1:10" ht="55.8" customHeight="1" thickBot="1" x14ac:dyDescent="0.25">
      <c r="A141" s="11">
        <f t="shared" si="1"/>
        <v>132</v>
      </c>
      <c r="B141" s="257"/>
      <c r="C141" s="225"/>
      <c r="D141" s="271"/>
      <c r="E141" s="248" t="s">
        <v>138</v>
      </c>
      <c r="F141" s="272"/>
      <c r="G141" s="241" t="s">
        <v>13</v>
      </c>
      <c r="H141" s="191" t="s">
        <v>338</v>
      </c>
      <c r="I141" s="13" t="s">
        <v>282</v>
      </c>
      <c r="J141" s="6" t="s">
        <v>10</v>
      </c>
    </row>
    <row r="142" spans="1:10" ht="55.8" customHeight="1" thickBot="1" x14ac:dyDescent="0.25">
      <c r="A142" s="11">
        <f t="shared" si="1"/>
        <v>133</v>
      </c>
      <c r="B142" s="257"/>
      <c r="C142" s="251"/>
      <c r="D142" s="261" t="s">
        <v>139</v>
      </c>
      <c r="E142" s="245" t="s">
        <v>140</v>
      </c>
      <c r="F142" s="273" t="s">
        <v>127</v>
      </c>
      <c r="G142" s="241" t="s">
        <v>13</v>
      </c>
      <c r="H142" s="191" t="s">
        <v>335</v>
      </c>
      <c r="I142" s="13" t="s">
        <v>283</v>
      </c>
      <c r="J142" s="6" t="s">
        <v>10</v>
      </c>
    </row>
    <row r="143" spans="1:10" ht="55.8" customHeight="1" thickBot="1" x14ac:dyDescent="0.25">
      <c r="A143" s="11">
        <f t="shared" si="1"/>
        <v>134</v>
      </c>
      <c r="B143" s="257"/>
      <c r="C143" s="251"/>
      <c r="D143" s="262"/>
      <c r="E143" s="246"/>
      <c r="F143" s="274" t="s">
        <v>141</v>
      </c>
      <c r="G143" s="241" t="s">
        <v>42</v>
      </c>
      <c r="H143" s="14">
        <v>100</v>
      </c>
      <c r="I143" s="13" t="s">
        <v>284</v>
      </c>
    </row>
    <row r="144" spans="1:10" ht="55.8" customHeight="1" thickBot="1" x14ac:dyDescent="0.25">
      <c r="A144" s="11">
        <f t="shared" si="1"/>
        <v>135</v>
      </c>
      <c r="B144" s="257"/>
      <c r="C144" s="251"/>
      <c r="D144" s="262"/>
      <c r="E144" s="247"/>
      <c r="F144" s="274" t="s">
        <v>142</v>
      </c>
      <c r="G144" s="241" t="s">
        <v>13</v>
      </c>
      <c r="H144" s="191" t="s">
        <v>339</v>
      </c>
      <c r="I144" s="13" t="s">
        <v>285</v>
      </c>
      <c r="J144" s="6" t="s">
        <v>10</v>
      </c>
    </row>
    <row r="145" spans="1:10" ht="58.2" customHeight="1" thickBot="1" x14ac:dyDescent="0.25">
      <c r="A145" s="11">
        <f t="shared" si="1"/>
        <v>136</v>
      </c>
      <c r="B145" s="257"/>
      <c r="C145" s="251"/>
      <c r="D145" s="262"/>
      <c r="E145" s="246" t="s">
        <v>143</v>
      </c>
      <c r="F145" s="274" t="s">
        <v>127</v>
      </c>
      <c r="G145" s="241" t="s">
        <v>13</v>
      </c>
      <c r="H145" s="191"/>
      <c r="I145" s="13" t="s">
        <v>250</v>
      </c>
      <c r="J145" s="6" t="s">
        <v>10</v>
      </c>
    </row>
    <row r="146" spans="1:10" ht="58.2" customHeight="1" thickBot="1" x14ac:dyDescent="0.25">
      <c r="A146" s="11">
        <f t="shared" si="1"/>
        <v>137</v>
      </c>
      <c r="B146" s="257"/>
      <c r="C146" s="251"/>
      <c r="D146" s="262"/>
      <c r="E146" s="246"/>
      <c r="F146" s="274" t="s">
        <v>141</v>
      </c>
      <c r="G146" s="241" t="s">
        <v>42</v>
      </c>
      <c r="H146" s="14"/>
      <c r="I146" s="13" t="s">
        <v>250</v>
      </c>
    </row>
    <row r="147" spans="1:10" ht="58.2" customHeight="1" thickBot="1" x14ac:dyDescent="0.25">
      <c r="A147" s="11">
        <f t="shared" si="1"/>
        <v>138</v>
      </c>
      <c r="B147" s="257"/>
      <c r="C147" s="251"/>
      <c r="D147" s="262"/>
      <c r="E147" s="247"/>
      <c r="F147" s="274" t="s">
        <v>142</v>
      </c>
      <c r="G147" s="241" t="s">
        <v>13</v>
      </c>
      <c r="H147" s="191"/>
      <c r="I147" s="13" t="s">
        <v>250</v>
      </c>
      <c r="J147" s="6" t="s">
        <v>10</v>
      </c>
    </row>
    <row r="148" spans="1:10" ht="58.2" customHeight="1" thickBot="1" x14ac:dyDescent="0.25">
      <c r="A148" s="11">
        <f t="shared" si="1"/>
        <v>139</v>
      </c>
      <c r="B148" s="257"/>
      <c r="C148" s="251"/>
      <c r="D148" s="262"/>
      <c r="E148" s="246" t="s">
        <v>144</v>
      </c>
      <c r="F148" s="274" t="s">
        <v>127</v>
      </c>
      <c r="G148" s="241" t="s">
        <v>13</v>
      </c>
      <c r="H148" s="191"/>
      <c r="I148" s="13" t="s">
        <v>250</v>
      </c>
      <c r="J148" s="6" t="s">
        <v>10</v>
      </c>
    </row>
    <row r="149" spans="1:10" ht="58.2" customHeight="1" thickBot="1" x14ac:dyDescent="0.25">
      <c r="A149" s="11">
        <f t="shared" si="1"/>
        <v>140</v>
      </c>
      <c r="B149" s="257"/>
      <c r="C149" s="251"/>
      <c r="D149" s="262"/>
      <c r="E149" s="246"/>
      <c r="F149" s="274" t="s">
        <v>141</v>
      </c>
      <c r="G149" s="241" t="s">
        <v>42</v>
      </c>
      <c r="H149" s="396"/>
      <c r="I149" s="13" t="s">
        <v>250</v>
      </c>
    </row>
    <row r="150" spans="1:10" ht="58.2" customHeight="1" thickBot="1" x14ac:dyDescent="0.25">
      <c r="A150" s="11">
        <f t="shared" ref="A150:A162" si="2">ROW()-9</f>
        <v>141</v>
      </c>
      <c r="B150" s="257"/>
      <c r="C150" s="251"/>
      <c r="D150" s="262"/>
      <c r="E150" s="247"/>
      <c r="F150" s="274" t="s">
        <v>142</v>
      </c>
      <c r="G150" s="241" t="s">
        <v>13</v>
      </c>
      <c r="H150" s="191"/>
      <c r="I150" s="13" t="s">
        <v>250</v>
      </c>
      <c r="J150" s="6" t="s">
        <v>10</v>
      </c>
    </row>
    <row r="151" spans="1:10" ht="58.2" customHeight="1" thickBot="1" x14ac:dyDescent="0.25">
      <c r="A151" s="11">
        <f t="shared" si="2"/>
        <v>142</v>
      </c>
      <c r="B151" s="257"/>
      <c r="C151" s="251"/>
      <c r="D151" s="262"/>
      <c r="E151" s="246" t="s">
        <v>145</v>
      </c>
      <c r="F151" s="274" t="s">
        <v>127</v>
      </c>
      <c r="G151" s="241" t="s">
        <v>13</v>
      </c>
      <c r="H151" s="191"/>
      <c r="I151" s="13" t="s">
        <v>250</v>
      </c>
      <c r="J151" s="6" t="s">
        <v>10</v>
      </c>
    </row>
    <row r="152" spans="1:10" ht="58.2" customHeight="1" thickBot="1" x14ac:dyDescent="0.25">
      <c r="A152" s="11">
        <f t="shared" si="2"/>
        <v>143</v>
      </c>
      <c r="B152" s="257"/>
      <c r="C152" s="251"/>
      <c r="D152" s="262"/>
      <c r="E152" s="246"/>
      <c r="F152" s="274" t="s">
        <v>141</v>
      </c>
      <c r="G152" s="241" t="s">
        <v>42</v>
      </c>
      <c r="H152" s="14"/>
      <c r="I152" s="13" t="s">
        <v>250</v>
      </c>
    </row>
    <row r="153" spans="1:10" ht="58.2" customHeight="1" thickBot="1" x14ac:dyDescent="0.25">
      <c r="A153" s="11">
        <f t="shared" si="2"/>
        <v>144</v>
      </c>
      <c r="B153" s="257"/>
      <c r="C153" s="251"/>
      <c r="D153" s="262"/>
      <c r="E153" s="247"/>
      <c r="F153" s="274" t="s">
        <v>142</v>
      </c>
      <c r="G153" s="241" t="s">
        <v>13</v>
      </c>
      <c r="H153" s="191"/>
      <c r="I153" s="13" t="s">
        <v>250</v>
      </c>
      <c r="J153" s="6" t="s">
        <v>10</v>
      </c>
    </row>
    <row r="154" spans="1:10" ht="58.2" customHeight="1" thickBot="1" x14ac:dyDescent="0.25">
      <c r="A154" s="11">
        <f t="shared" si="2"/>
        <v>145</v>
      </c>
      <c r="B154" s="257"/>
      <c r="C154" s="251"/>
      <c r="D154" s="262"/>
      <c r="E154" s="246" t="s">
        <v>146</v>
      </c>
      <c r="F154" s="274" t="s">
        <v>127</v>
      </c>
      <c r="G154" s="241" t="s">
        <v>13</v>
      </c>
      <c r="H154" s="191"/>
      <c r="I154" s="13" t="s">
        <v>250</v>
      </c>
      <c r="J154" s="6" t="s">
        <v>10</v>
      </c>
    </row>
    <row r="155" spans="1:10" ht="58.2" customHeight="1" thickBot="1" x14ac:dyDescent="0.25">
      <c r="A155" s="11">
        <f t="shared" si="2"/>
        <v>146</v>
      </c>
      <c r="B155" s="257"/>
      <c r="C155" s="251"/>
      <c r="D155" s="262"/>
      <c r="E155" s="246"/>
      <c r="F155" s="273" t="s">
        <v>141</v>
      </c>
      <c r="G155" s="241" t="s">
        <v>42</v>
      </c>
      <c r="H155" s="14"/>
      <c r="I155" s="13" t="s">
        <v>250</v>
      </c>
    </row>
    <row r="156" spans="1:10" ht="58.2" customHeight="1" thickBot="1" x14ac:dyDescent="0.25">
      <c r="A156" s="11">
        <f t="shared" si="2"/>
        <v>147</v>
      </c>
      <c r="B156" s="257"/>
      <c r="C156" s="251"/>
      <c r="D156" s="262"/>
      <c r="E156" s="247"/>
      <c r="F156" s="274" t="s">
        <v>142</v>
      </c>
      <c r="G156" s="241" t="s">
        <v>13</v>
      </c>
      <c r="H156" s="191"/>
      <c r="I156" s="13" t="s">
        <v>250</v>
      </c>
      <c r="J156" s="6" t="s">
        <v>10</v>
      </c>
    </row>
    <row r="157" spans="1:10" ht="42.6" customHeight="1" thickBot="1" x14ac:dyDescent="0.25">
      <c r="A157" s="11">
        <f t="shared" si="2"/>
        <v>148</v>
      </c>
      <c r="B157" s="257"/>
      <c r="C157" s="304"/>
      <c r="D157" s="261" t="s">
        <v>147</v>
      </c>
      <c r="E157" s="275" t="s">
        <v>148</v>
      </c>
      <c r="F157" s="212"/>
      <c r="G157" s="241" t="s">
        <v>13</v>
      </c>
      <c r="H157" s="14"/>
      <c r="I157" s="13" t="s">
        <v>286</v>
      </c>
      <c r="J157" s="6" t="s">
        <v>10</v>
      </c>
    </row>
    <row r="158" spans="1:10" ht="42.6" customHeight="1" thickBot="1" x14ac:dyDescent="0.25">
      <c r="A158" s="11">
        <f t="shared" si="2"/>
        <v>149</v>
      </c>
      <c r="B158" s="257"/>
      <c r="C158" s="304"/>
      <c r="D158" s="262"/>
      <c r="E158" s="276" t="s">
        <v>149</v>
      </c>
      <c r="F158" s="209"/>
      <c r="G158" s="241" t="s">
        <v>13</v>
      </c>
      <c r="H158" s="14"/>
      <c r="I158" s="13" t="s">
        <v>287</v>
      </c>
      <c r="J158" s="6" t="s">
        <v>10</v>
      </c>
    </row>
    <row r="159" spans="1:10" ht="42.6" customHeight="1" thickBot="1" x14ac:dyDescent="0.25">
      <c r="A159" s="11">
        <f t="shared" si="2"/>
        <v>150</v>
      </c>
      <c r="B159" s="257"/>
      <c r="C159" s="304"/>
      <c r="D159" s="263"/>
      <c r="E159" s="276" t="s">
        <v>150</v>
      </c>
      <c r="F159" s="209"/>
      <c r="G159" s="241" t="s">
        <v>13</v>
      </c>
      <c r="H159" s="14"/>
      <c r="I159" s="13" t="s">
        <v>288</v>
      </c>
      <c r="J159" s="6" t="s">
        <v>10</v>
      </c>
    </row>
    <row r="160" spans="1:10" ht="42.6" customHeight="1" thickBot="1" x14ac:dyDescent="0.25">
      <c r="A160" s="11">
        <f t="shared" si="2"/>
        <v>151</v>
      </c>
      <c r="B160" s="257"/>
      <c r="C160" s="251"/>
      <c r="D160" s="262" t="s">
        <v>151</v>
      </c>
      <c r="E160" s="208" t="s">
        <v>152</v>
      </c>
      <c r="F160" s="209"/>
      <c r="G160" s="241" t="s">
        <v>13</v>
      </c>
      <c r="H160" s="14"/>
      <c r="I160" s="13" t="s">
        <v>289</v>
      </c>
      <c r="J160" s="6" t="s">
        <v>10</v>
      </c>
    </row>
    <row r="161" spans="1:10" ht="42.6" customHeight="1" thickBot="1" x14ac:dyDescent="0.25">
      <c r="A161" s="11">
        <f t="shared" si="2"/>
        <v>152</v>
      </c>
      <c r="B161" s="257"/>
      <c r="C161" s="251"/>
      <c r="D161" s="262"/>
      <c r="E161" s="208" t="s">
        <v>153</v>
      </c>
      <c r="F161" s="209"/>
      <c r="G161" s="241" t="s">
        <v>13</v>
      </c>
      <c r="H161" s="14"/>
      <c r="I161" s="13" t="s">
        <v>290</v>
      </c>
      <c r="J161" s="6" t="s">
        <v>10</v>
      </c>
    </row>
    <row r="162" spans="1:10" ht="42.6" customHeight="1" thickBot="1" x14ac:dyDescent="0.25">
      <c r="A162" s="150">
        <f t="shared" si="2"/>
        <v>153</v>
      </c>
      <c r="B162" s="305"/>
      <c r="C162" s="227"/>
      <c r="D162" s="277"/>
      <c r="E162" s="228" t="s">
        <v>151</v>
      </c>
      <c r="F162" s="229"/>
      <c r="G162" s="230" t="s">
        <v>117</v>
      </c>
      <c r="H162" s="314"/>
      <c r="I162" s="18" t="s">
        <v>291</v>
      </c>
      <c r="J162" s="6" t="s">
        <v>10</v>
      </c>
    </row>
    <row r="163" spans="1:10" x14ac:dyDescent="0.2">
      <c r="A163" s="24" t="s">
        <v>154</v>
      </c>
      <c r="B163" s="200" t="s">
        <v>154</v>
      </c>
      <c r="C163" s="278" t="s">
        <v>154</v>
      </c>
      <c r="D163" s="278" t="s">
        <v>154</v>
      </c>
      <c r="G163" s="200" t="s">
        <v>154</v>
      </c>
      <c r="H163" s="24" t="s">
        <v>154</v>
      </c>
      <c r="I163" s="6" t="s">
        <v>10</v>
      </c>
      <c r="J163" s="3"/>
    </row>
    <row r="164" spans="1:10" x14ac:dyDescent="0.2">
      <c r="H164" s="3"/>
      <c r="I164" s="6"/>
      <c r="J164" s="3"/>
    </row>
    <row r="165" spans="1:10" x14ac:dyDescent="0.2">
      <c r="H165" s="3"/>
      <c r="I165" s="6"/>
      <c r="J165" s="3"/>
    </row>
    <row r="166" spans="1:10" x14ac:dyDescent="0.2">
      <c r="H166" s="3"/>
      <c r="I166" s="6"/>
      <c r="J166" s="3"/>
    </row>
    <row r="167" spans="1:10" x14ac:dyDescent="0.2">
      <c r="H167" s="3"/>
      <c r="I167" s="6"/>
      <c r="J167" s="3"/>
    </row>
    <row r="168" spans="1:10" x14ac:dyDescent="0.2">
      <c r="H168" s="3"/>
      <c r="I168" s="6"/>
      <c r="J168" s="3"/>
    </row>
    <row r="169" spans="1:10" x14ac:dyDescent="0.2">
      <c r="H169" s="3"/>
      <c r="I169" s="6"/>
      <c r="J169" s="3"/>
    </row>
    <row r="170" spans="1:10" x14ac:dyDescent="0.2">
      <c r="H170" s="3"/>
      <c r="I170" s="6"/>
      <c r="J170" s="3"/>
    </row>
    <row r="171" spans="1:10" x14ac:dyDescent="0.2">
      <c r="H171" s="3"/>
      <c r="I171" s="6"/>
      <c r="J171" s="3"/>
    </row>
    <row r="172" spans="1:10" x14ac:dyDescent="0.2">
      <c r="H172" s="3"/>
      <c r="I172" s="6"/>
      <c r="J172" s="3"/>
    </row>
    <row r="173" spans="1:10" x14ac:dyDescent="0.2">
      <c r="H173" s="3"/>
      <c r="I173" s="6"/>
      <c r="J173" s="3"/>
    </row>
    <row r="174" spans="1:10" x14ac:dyDescent="0.2">
      <c r="H174" s="3"/>
      <c r="I174" s="6"/>
      <c r="J174" s="3"/>
    </row>
    <row r="175" spans="1:10" x14ac:dyDescent="0.2">
      <c r="H175" s="3"/>
      <c r="I175" s="6"/>
      <c r="J175" s="3"/>
    </row>
    <row r="176" spans="1:10" x14ac:dyDescent="0.2">
      <c r="H176" s="3"/>
      <c r="I176" s="6"/>
      <c r="J176" s="3"/>
    </row>
    <row r="177" spans="8:10" x14ac:dyDescent="0.2">
      <c r="H177" s="3"/>
      <c r="I177" s="6"/>
      <c r="J177" s="3"/>
    </row>
    <row r="178" spans="8:10" x14ac:dyDescent="0.2">
      <c r="H178" s="3"/>
      <c r="I178" s="6"/>
      <c r="J178" s="3"/>
    </row>
    <row r="179" spans="8:10" x14ac:dyDescent="0.2">
      <c r="H179" s="3"/>
      <c r="I179" s="6"/>
      <c r="J179" s="3"/>
    </row>
    <row r="180" spans="8:10" x14ac:dyDescent="0.2">
      <c r="H180" s="3"/>
      <c r="I180" s="6"/>
      <c r="J180" s="3"/>
    </row>
    <row r="181" spans="8:10" x14ac:dyDescent="0.2">
      <c r="H181" s="3"/>
      <c r="I181" s="6"/>
      <c r="J181" s="3"/>
    </row>
    <row r="182" spans="8:10" x14ac:dyDescent="0.2">
      <c r="H182" s="3"/>
      <c r="I182" s="6"/>
      <c r="J182" s="3"/>
    </row>
    <row r="183" spans="8:10" x14ac:dyDescent="0.2">
      <c r="H183" s="3"/>
      <c r="I183" s="6"/>
      <c r="J183" s="3"/>
    </row>
    <row r="184" spans="8:10" x14ac:dyDescent="0.2">
      <c r="H184" s="3"/>
      <c r="I184" s="6"/>
      <c r="J184" s="3"/>
    </row>
    <row r="185" spans="8:10" x14ac:dyDescent="0.2">
      <c r="H185" s="3"/>
      <c r="I185" s="6"/>
      <c r="J185" s="3"/>
    </row>
    <row r="186" spans="8:10" x14ac:dyDescent="0.2">
      <c r="H186" s="3"/>
      <c r="I186" s="6"/>
      <c r="J186" s="3"/>
    </row>
    <row r="187" spans="8:10" x14ac:dyDescent="0.2">
      <c r="H187" s="3"/>
      <c r="I187" s="6"/>
      <c r="J187" s="3"/>
    </row>
    <row r="188" spans="8:10" x14ac:dyDescent="0.2">
      <c r="H188" s="3"/>
      <c r="I188" s="6"/>
      <c r="J188" s="3"/>
    </row>
    <row r="189" spans="8:10" x14ac:dyDescent="0.2">
      <c r="H189" s="3"/>
      <c r="I189" s="6"/>
      <c r="J189" s="3"/>
    </row>
    <row r="190" spans="8:10" x14ac:dyDescent="0.2">
      <c r="H190" s="3"/>
      <c r="I190" s="6"/>
      <c r="J190" s="3"/>
    </row>
    <row r="191" spans="8:10" x14ac:dyDescent="0.2">
      <c r="H191" s="3"/>
      <c r="I191" s="6"/>
      <c r="J191" s="3"/>
    </row>
    <row r="192" spans="8:10" x14ac:dyDescent="0.2">
      <c r="H192" s="3"/>
      <c r="I192" s="6"/>
      <c r="J192" s="3"/>
    </row>
    <row r="193" spans="8:10" x14ac:dyDescent="0.2">
      <c r="H193" s="3"/>
      <c r="I193" s="6"/>
      <c r="J193" s="3"/>
    </row>
    <row r="194" spans="8:10" x14ac:dyDescent="0.2">
      <c r="H194" s="3"/>
      <c r="I194" s="6"/>
      <c r="J194" s="3"/>
    </row>
    <row r="195" spans="8:10" x14ac:dyDescent="0.2">
      <c r="H195" s="3"/>
      <c r="I195" s="6"/>
      <c r="J195" s="3"/>
    </row>
    <row r="196" spans="8:10" x14ac:dyDescent="0.2">
      <c r="H196" s="3"/>
      <c r="I196" s="6"/>
      <c r="J196" s="3"/>
    </row>
    <row r="197" spans="8:10" x14ac:dyDescent="0.2">
      <c r="H197" s="3"/>
      <c r="I197" s="6"/>
      <c r="J197" s="3"/>
    </row>
    <row r="198" spans="8:10" x14ac:dyDescent="0.2">
      <c r="H198" s="3"/>
      <c r="I198" s="6"/>
      <c r="J198" s="3"/>
    </row>
    <row r="199" spans="8:10" x14ac:dyDescent="0.2">
      <c r="H199" s="3"/>
      <c r="I199" s="6"/>
      <c r="J199" s="3"/>
    </row>
    <row r="200" spans="8:10" x14ac:dyDescent="0.2">
      <c r="H200" s="3"/>
      <c r="I200" s="6"/>
      <c r="J200" s="3"/>
    </row>
    <row r="201" spans="8:10" x14ac:dyDescent="0.2">
      <c r="H201" s="3"/>
      <c r="I201" s="6"/>
      <c r="J201" s="3"/>
    </row>
    <row r="202" spans="8:10" x14ac:dyDescent="0.2">
      <c r="H202" s="3"/>
      <c r="I202" s="6"/>
      <c r="J202" s="3"/>
    </row>
    <row r="203" spans="8:10" x14ac:dyDescent="0.2">
      <c r="H203" s="3"/>
      <c r="I203" s="6"/>
      <c r="J203" s="3"/>
    </row>
    <row r="204" spans="8:10" x14ac:dyDescent="0.2">
      <c r="H204" s="3"/>
      <c r="I204" s="6"/>
      <c r="J204" s="3"/>
    </row>
    <row r="205" spans="8:10" x14ac:dyDescent="0.2">
      <c r="H205" s="3"/>
      <c r="I205" s="6"/>
      <c r="J205" s="3"/>
    </row>
    <row r="206" spans="8:10" x14ac:dyDescent="0.2">
      <c r="H206" s="3"/>
      <c r="I206" s="6"/>
      <c r="J206" s="3"/>
    </row>
    <row r="207" spans="8:10" x14ac:dyDescent="0.2">
      <c r="H207" s="3"/>
      <c r="I207" s="6"/>
      <c r="J207" s="3"/>
    </row>
    <row r="208" spans="8:10" x14ac:dyDescent="0.2">
      <c r="H208" s="3"/>
      <c r="I208" s="6"/>
      <c r="J208" s="3"/>
    </row>
    <row r="209" spans="8:10" x14ac:dyDescent="0.2">
      <c r="H209" s="3"/>
      <c r="I209" s="6"/>
      <c r="J209" s="3"/>
    </row>
    <row r="210" spans="8:10" x14ac:dyDescent="0.2">
      <c r="H210" s="3"/>
      <c r="I210" s="6"/>
      <c r="J210" s="3"/>
    </row>
    <row r="211" spans="8:10" x14ac:dyDescent="0.2">
      <c r="H211" s="3"/>
      <c r="I211" s="6"/>
      <c r="J211" s="3"/>
    </row>
    <row r="212" spans="8:10" x14ac:dyDescent="0.2">
      <c r="H212" s="3"/>
      <c r="I212" s="6"/>
      <c r="J212" s="3"/>
    </row>
    <row r="213" spans="8:10" x14ac:dyDescent="0.2">
      <c r="H213" s="3"/>
      <c r="I213" s="6"/>
      <c r="J213" s="3"/>
    </row>
    <row r="214" spans="8:10" x14ac:dyDescent="0.2">
      <c r="H214" s="3"/>
      <c r="I214" s="6"/>
      <c r="J214" s="3"/>
    </row>
    <row r="215" spans="8:10" x14ac:dyDescent="0.2">
      <c r="H215" s="3"/>
      <c r="I215" s="6"/>
      <c r="J215" s="3"/>
    </row>
    <row r="216" spans="8:10" x14ac:dyDescent="0.2">
      <c r="H216" s="3"/>
      <c r="I216" s="6"/>
      <c r="J216" s="3"/>
    </row>
    <row r="217" spans="8:10" x14ac:dyDescent="0.2">
      <c r="H217" s="3"/>
      <c r="I217" s="6"/>
      <c r="J217" s="3"/>
    </row>
    <row r="218" spans="8:10" x14ac:dyDescent="0.2">
      <c r="H218" s="3"/>
      <c r="I218" s="6"/>
      <c r="J218" s="3"/>
    </row>
    <row r="219" spans="8:10" x14ac:dyDescent="0.2">
      <c r="H219" s="3"/>
      <c r="I219" s="6"/>
      <c r="J219" s="3"/>
    </row>
    <row r="220" spans="8:10" x14ac:dyDescent="0.2">
      <c r="H220" s="3"/>
      <c r="I220" s="6"/>
      <c r="J220" s="3"/>
    </row>
    <row r="221" spans="8:10" x14ac:dyDescent="0.2">
      <c r="H221" s="3"/>
      <c r="I221" s="6"/>
      <c r="J221" s="3"/>
    </row>
    <row r="222" spans="8:10" x14ac:dyDescent="0.2">
      <c r="H222" s="3"/>
      <c r="I222" s="6"/>
      <c r="J222" s="3"/>
    </row>
    <row r="223" spans="8:10" x14ac:dyDescent="0.2">
      <c r="H223" s="3"/>
      <c r="I223" s="6"/>
      <c r="J223" s="3"/>
    </row>
    <row r="224" spans="8:10" x14ac:dyDescent="0.2">
      <c r="H224" s="3"/>
      <c r="I224" s="6"/>
      <c r="J224" s="3"/>
    </row>
    <row r="225" spans="8:10" x14ac:dyDescent="0.2">
      <c r="H225" s="3"/>
      <c r="I225" s="6"/>
      <c r="J225" s="3"/>
    </row>
    <row r="226" spans="8:10" x14ac:dyDescent="0.2">
      <c r="H226" s="3"/>
      <c r="I226" s="6"/>
      <c r="J226" s="3"/>
    </row>
    <row r="227" spans="8:10" x14ac:dyDescent="0.2">
      <c r="H227" s="3"/>
      <c r="I227" s="6"/>
      <c r="J227" s="3"/>
    </row>
    <row r="228" spans="8:10" x14ac:dyDescent="0.2">
      <c r="H228" s="3"/>
      <c r="I228" s="6"/>
      <c r="J228" s="3"/>
    </row>
    <row r="229" spans="8:10" x14ac:dyDescent="0.2">
      <c r="H229" s="3"/>
      <c r="I229" s="6"/>
      <c r="J229" s="3"/>
    </row>
    <row r="230" spans="8:10" x14ac:dyDescent="0.2">
      <c r="H230" s="3"/>
      <c r="I230" s="6"/>
      <c r="J230" s="3"/>
    </row>
    <row r="231" spans="8:10" x14ac:dyDescent="0.2">
      <c r="H231" s="3"/>
      <c r="I231" s="6"/>
      <c r="J231" s="3"/>
    </row>
    <row r="232" spans="8:10" x14ac:dyDescent="0.2">
      <c r="H232" s="3"/>
      <c r="I232" s="6"/>
      <c r="J232" s="3"/>
    </row>
    <row r="233" spans="8:10" x14ac:dyDescent="0.2">
      <c r="H233" s="3"/>
      <c r="I233" s="6"/>
      <c r="J233" s="3"/>
    </row>
    <row r="234" spans="8:10" x14ac:dyDescent="0.2">
      <c r="H234" s="3"/>
      <c r="I234" s="6"/>
      <c r="J234" s="3"/>
    </row>
  </sheetData>
  <sheetProtection algorithmName="SHA-512" hashValue="BpDC6pdgiLroykBRbLVAvzXjoZSyDKQZ0sx6qmvA0uPyKn2dLGgT1Ls1arZ8BovQQRheM9WLpTpAiR+/TnTIiw==" saltValue="huJsuwBtTw5AV2l3W4whYg==" spinCount="100000" sheet="1" objects="1" scenarios="1" formatColumns="0" formatRows="0"/>
  <phoneticPr fontId="3"/>
  <conditionalFormatting sqref="C11:I18">
    <cfRule type="expression" dxfId="36" priority="3">
      <formula>$H$10="コンソーシアムによる参加登録"</formula>
    </cfRule>
  </conditionalFormatting>
  <conditionalFormatting sqref="H58:H63 C19:I56">
    <cfRule type="expression" dxfId="35" priority="5">
      <formula>$H$10="単一事業者による参加登録"</formula>
    </cfRule>
  </conditionalFormatting>
  <conditionalFormatting sqref="D101:I103 D104:H115">
    <cfRule type="expression" dxfId="34" priority="8">
      <formula>$H$100="なし"</formula>
    </cfRule>
  </conditionalFormatting>
  <conditionalFormatting sqref="E11:F18">
    <cfRule type="expression" dxfId="33" priority="12">
      <formula>$G$9="コンソーシアムによる参加登録"</formula>
    </cfRule>
  </conditionalFormatting>
  <conditionalFormatting sqref="E19:F56">
    <cfRule type="expression" dxfId="32" priority="9">
      <formula>$G$9="単一事業者による参加登録"</formula>
    </cfRule>
  </conditionalFormatting>
  <conditionalFormatting sqref="E101:F115">
    <cfRule type="expression" dxfId="31" priority="11">
      <formula>$G$114="なし"</formula>
    </cfRule>
  </conditionalFormatting>
  <conditionalFormatting sqref="E140:F140">
    <cfRule type="expression" dxfId="30" priority="4">
      <formula>OR($G$154="プロジェクトファイナンス",$G$154="コーポレートファイナンス")</formula>
    </cfRule>
  </conditionalFormatting>
  <conditionalFormatting sqref="G140:I140">
    <cfRule type="expression" dxfId="29" priority="6">
      <formula>OR($H$139="プロジェクトファイナンス",$H$139="コーポレートファイナンス")</formula>
    </cfRule>
  </conditionalFormatting>
  <conditionalFormatting sqref="H132">
    <cfRule type="expression" dxfId="28" priority="1">
      <formula>$H$131="なし"</formula>
    </cfRule>
  </conditionalFormatting>
  <conditionalFormatting sqref="H134:H135 H137">
    <cfRule type="expression" dxfId="27" priority="2">
      <formula>$H$133="なし"</formula>
    </cfRule>
  </conditionalFormatting>
  <dataValidations count="18">
    <dataValidation type="list" allowBlank="1" showInputMessage="1" showErrorMessage="1" sqref="H139" xr:uid="{879A5A00-6BE2-4377-925E-7BCBB458F298}">
      <formula1>"プロジェクトファイナンス,コーポレートファイナンス,その他"</formula1>
    </dataValidation>
    <dataValidation type="whole" operator="greaterThanOrEqual" allowBlank="1" showInputMessage="1" showErrorMessage="1" errorTitle="無効な入力" error="0以上の整数値を入力してください" sqref="H138 H162" xr:uid="{8FC8704F-9F1B-4E64-877D-A36E4D14A247}">
      <formula1>0</formula1>
    </dataValidation>
    <dataValidation type="list" allowBlank="1" showInputMessage="1" showErrorMessage="1" sqref="H76" xr:uid="{349D2E1C-9DBA-4BA5-9125-C7B0DE9358C0}">
      <formula1>INDIRECT($H$75)</formula1>
    </dataValidation>
    <dataValidation type="list" imeMode="disabled" operator="equal" allowBlank="1" showInputMessage="1" showErrorMessage="1" errorTitle="無効な入力" error="半角英数字10桁で入力してください" sqref="H75" xr:uid="{C37F25C3-8783-4650-A86D-1048FBFFC3BA}">
      <formula1>INDIRECT($H$74)</formula1>
    </dataValidation>
    <dataValidation type="list" allowBlank="1" showInputMessage="1" showErrorMessage="1" sqref="H74" xr:uid="{6F216C59-733D-4566-8E38-02BF64C10FAB}">
      <formula1>"新設,リプレース"</formula1>
    </dataValidation>
    <dataValidation type="list" allowBlank="1" showInputMessage="1" showErrorMessage="1" sqref="H71" xr:uid="{48096335-7943-44F5-AE4D-A5B4058568B4}">
      <formula1>"1.北海道,2.東北,3.東京,4.中部,5.北陸,6.関西,7.中国,8.四国,9.九州"</formula1>
    </dataValidation>
    <dataValidation type="custom" allowBlank="1" showInputMessage="1" showErrorMessage="1" errorTitle="無効な入力" error="YYYYMM形式で入力してください" sqref="H120" xr:uid="{7D9B2172-FAB0-4250-950F-7F69915D22A0}">
      <formula1>AND(LENB(H120)=6,ISNUMBER(TEXT(H120,"0000!/00")*1))</formula1>
    </dataValidation>
    <dataValidation type="whole" operator="greaterThanOrEqual" allowBlank="1" showInputMessage="1" showErrorMessage="1" errorTitle="無効な入力" error="0以上の半角数字で入力してください" sqref="H107 H110 H113 H101 H104 H92:H96 H98" xr:uid="{A9032CC3-1A14-44A6-8CBD-0E94E143AB49}">
      <formula1>0</formula1>
    </dataValidation>
    <dataValidation type="whole" allowBlank="1" showInputMessage="1" showErrorMessage="1" error="YYYYMM形式で入力してください" sqref="H88 H90" xr:uid="{424E31E9-B778-4F71-B96D-9AB92BA558F4}">
      <formula1>202404</formula1>
      <formula2>999912</formula2>
    </dataValidation>
    <dataValidation type="whole" allowBlank="1" showInputMessage="1" showErrorMessage="1" errorTitle="無効な入力" error="13桁の数字で入力してください" sqref="H14 H32 H23 H65 H41 H50" xr:uid="{287848F2-7394-4032-8AFB-1176BB575E04}">
      <formula1>1000000000000</formula1>
      <formula2>9999999999999</formula2>
    </dataValidation>
    <dataValidation type="list" allowBlank="1" showInputMessage="1" showErrorMessage="1" sqref="H10" xr:uid="{CD768CAF-A5A8-443D-811D-7B7955F17894}">
      <formula1>"単一事業者による参加登録,コンソーシアムによる参加登録"</formula1>
    </dataValidation>
    <dataValidation type="custom" operator="greaterThanOrEqual" allowBlank="1" showInputMessage="1" showErrorMessage="1" errorTitle="無効な入力" error="YYYYMMDD形式で入力してください" sqref="H116" xr:uid="{F88A8532-ACE7-4D6B-A74D-F68309C03154}">
      <formula1>AND(LEN(H116)=8,ISNUMBER(TEXT(H116,"0000!/00!/00")*1))</formula1>
    </dataValidation>
    <dataValidation type="list" allowBlank="1" showInputMessage="1" showErrorMessage="1" sqref="H99:H100" xr:uid="{DA09B0C3-1BD7-4FB8-B66F-99085446B4F0}">
      <formula1>"あり,なし"</formula1>
    </dataValidation>
    <dataValidation type="list" allowBlank="1" showInputMessage="1" showErrorMessage="1" sqref="H118" xr:uid="{AB8B8695-93E1-4DFA-B305-3E8F7EAA949F}">
      <formula1>"必要,不要"</formula1>
    </dataValidation>
    <dataValidation type="textLength" imeMode="disabled" operator="equal" allowBlank="1" showInputMessage="1" showErrorMessage="1" errorTitle="無効な入力" error="半角英数字10桁で入力してください" sqref="H132" xr:uid="{3DCF7749-76CB-41D2-8964-17DAF9637F9F}">
      <formula1>10</formula1>
    </dataValidation>
    <dataValidation type="textLength" imeMode="disabled" operator="equal" allowBlank="1" showInputMessage="1" showErrorMessage="1" errorTitle="無効な入力" error="半角英数字4桁で入力してください" sqref="H128 H11 H125" xr:uid="{E7D7BDF2-9D95-4369-9060-09CC858D5C85}">
      <formula1>4</formula1>
    </dataValidation>
    <dataValidation type="textLength" imeMode="disabled" allowBlank="1" showInputMessage="1" showErrorMessage="1" error="半角英数字4桁で入力してください" sqref="H20" xr:uid="{07393D8D-08A6-498C-8A00-CFF196674B4C}">
      <formula1>4</formula1>
      <formula2>4</formula2>
    </dataValidation>
    <dataValidation type="decimal" allowBlank="1" showInputMessage="1" showErrorMessage="1" errorTitle="無効な入力" error="0以上100以下の数値(整数または小数点を含む数)を入力してください。" sqref="H28:H29 H46:H47 H143 H155 H149 H146 H152 H55:H56 H63 H37:H38 H124 H127 H130 H133 H136" xr:uid="{AAE418F9-A1D6-4FBC-BAE5-8BE1FD1A9993}">
      <formula1>0</formula1>
      <formula2>100</formula2>
    </dataValidation>
  </dataValidations>
  <pageMargins left="0.70866141732283472" right="0.70866141732283472" top="0.74803149606299213" bottom="0.74803149606299213" header="0.31496062992125984" footer="0.31496062992125984"/>
  <pageSetup paperSize="8" scale="69" fitToHeight="0" orientation="landscape" horizontalDpi="1200" verticalDpi="1200" r:id="rId1"/>
  <headerFooter>
    <oddHeader>&amp;L&amp;F&amp;C&amp;A&amp;R&amp;D</oddHead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4ACF8-41ED-42E0-AE2D-3EC256B304EA}">
  <sheetPr>
    <pageSetUpPr autoPageBreaks="0" fitToPage="1"/>
  </sheetPr>
  <dimension ref="A1:O234"/>
  <sheetViews>
    <sheetView showGridLines="0" tabSelected="1" zoomScale="70" zoomScaleNormal="70" workbookViewId="0">
      <pane ySplit="9" topLeftCell="A10" activePane="bottomLeft" state="frozen"/>
      <selection pane="bottomLeft"/>
    </sheetView>
  </sheetViews>
  <sheetFormatPr defaultColWidth="17.1796875" defaultRowHeight="13.2" x14ac:dyDescent="0.2"/>
  <cols>
    <col min="1" max="1" width="3.90625" style="1" customWidth="1"/>
    <col min="2" max="2" width="19.81640625" style="215" customWidth="1"/>
    <col min="3" max="3" width="21.453125" style="199" customWidth="1"/>
    <col min="4" max="4" width="37.1796875" style="199" customWidth="1"/>
    <col min="5" max="5" width="21.453125" style="199" customWidth="1"/>
    <col min="6" max="6" width="18.81640625" style="199" bestFit="1" customWidth="1"/>
    <col min="7" max="7" width="9" style="200" customWidth="1"/>
    <col min="8" max="8" width="26.7265625" style="407" customWidth="1"/>
    <col min="9" max="9" width="69.54296875" style="3" customWidth="1"/>
    <col min="10" max="10" width="3.453125" style="6" customWidth="1"/>
    <col min="11" max="16384" width="17.1796875" style="3"/>
  </cols>
  <sheetData>
    <row r="1" spans="1:15" ht="16.2" x14ac:dyDescent="0.3">
      <c r="B1" s="279" t="s">
        <v>0</v>
      </c>
      <c r="C1" s="280"/>
      <c r="D1" s="195"/>
      <c r="E1" s="195"/>
      <c r="F1" s="195"/>
      <c r="G1" s="196"/>
      <c r="H1" s="404"/>
      <c r="I1" s="2"/>
      <c r="J1" s="2"/>
      <c r="K1" s="2"/>
      <c r="L1" s="2"/>
      <c r="M1" s="2"/>
      <c r="N1" s="2"/>
      <c r="O1" s="2"/>
    </row>
    <row r="2" spans="1:15" ht="15" x14ac:dyDescent="0.3">
      <c r="B2" s="308"/>
      <c r="C2" s="196"/>
      <c r="D2" s="196"/>
      <c r="E2" s="196"/>
      <c r="F2" s="196"/>
      <c r="G2" s="196"/>
      <c r="H2" s="404"/>
      <c r="I2" s="418" t="s">
        <v>352</v>
      </c>
      <c r="J2" s="2"/>
      <c r="K2" s="2"/>
      <c r="L2" s="2"/>
      <c r="M2" s="2"/>
      <c r="N2" s="2"/>
      <c r="O2" s="2"/>
    </row>
    <row r="3" spans="1:15" ht="15" x14ac:dyDescent="0.3">
      <c r="B3" s="281" t="s">
        <v>1</v>
      </c>
      <c r="C3" s="281" t="s">
        <v>215</v>
      </c>
      <c r="D3" s="196"/>
      <c r="E3" s="196"/>
      <c r="F3" s="196"/>
      <c r="G3" s="196"/>
      <c r="H3" s="404"/>
      <c r="I3" s="2"/>
      <c r="J3" s="2"/>
      <c r="K3" s="2"/>
      <c r="L3" s="2"/>
      <c r="M3" s="2"/>
      <c r="N3" s="2"/>
      <c r="O3" s="2"/>
    </row>
    <row r="4" spans="1:15" ht="15" x14ac:dyDescent="0.3">
      <c r="B4" s="282" t="s">
        <v>2</v>
      </c>
      <c r="C4" s="283" t="s">
        <v>229</v>
      </c>
      <c r="D4" s="197"/>
      <c r="E4" s="197"/>
      <c r="F4" s="197"/>
      <c r="G4" s="197"/>
      <c r="H4" s="405"/>
      <c r="I4" s="4"/>
      <c r="J4" s="2"/>
      <c r="K4" s="2"/>
      <c r="L4" s="2"/>
      <c r="M4" s="2"/>
      <c r="N4" s="2"/>
      <c r="O4" s="2"/>
    </row>
    <row r="5" spans="1:15" ht="15" x14ac:dyDescent="0.2">
      <c r="B5" s="284"/>
      <c r="C5" s="285" t="s">
        <v>3</v>
      </c>
      <c r="D5" s="198"/>
      <c r="E5" s="198"/>
      <c r="F5" s="198"/>
      <c r="G5" s="198"/>
      <c r="H5" s="406"/>
      <c r="I5" s="5"/>
      <c r="J5" s="5"/>
      <c r="K5" s="5"/>
      <c r="L5" s="5"/>
      <c r="M5" s="5"/>
      <c r="N5" s="5"/>
      <c r="O5" s="5"/>
    </row>
    <row r="6" spans="1:15" ht="15" x14ac:dyDescent="0.3">
      <c r="B6" s="317" t="s">
        <v>231</v>
      </c>
      <c r="C6" s="283" t="s">
        <v>232</v>
      </c>
    </row>
    <row r="7" spans="1:15" ht="15" x14ac:dyDescent="0.2">
      <c r="C7" s="285"/>
    </row>
    <row r="8" spans="1:15" ht="15.6" thickBot="1" x14ac:dyDescent="0.35">
      <c r="A8" s="8"/>
      <c r="B8" s="286"/>
      <c r="C8" s="196"/>
      <c r="D8" s="201"/>
      <c r="E8" s="201"/>
      <c r="F8" s="201"/>
      <c r="H8" s="408" t="s">
        <v>4</v>
      </c>
    </row>
    <row r="9" spans="1:15" s="6" customFormat="1" ht="13.8" thickBot="1" x14ac:dyDescent="0.35">
      <c r="A9" s="9" t="s">
        <v>5</v>
      </c>
      <c r="B9" s="288" t="s">
        <v>6</v>
      </c>
      <c r="C9" s="202"/>
      <c r="D9" s="202"/>
      <c r="E9" s="202"/>
      <c r="F9" s="202"/>
      <c r="G9" s="203" t="s">
        <v>7</v>
      </c>
      <c r="H9" s="409" t="s">
        <v>8</v>
      </c>
      <c r="I9" s="431" t="s">
        <v>9</v>
      </c>
      <c r="J9" s="6" t="s">
        <v>10</v>
      </c>
    </row>
    <row r="10" spans="1:15" s="6" customFormat="1" ht="27" thickBot="1" x14ac:dyDescent="0.35">
      <c r="A10" s="11">
        <f>ROW()-9</f>
        <v>1</v>
      </c>
      <c r="B10" s="290" t="s">
        <v>11</v>
      </c>
      <c r="C10" s="291" t="s">
        <v>12</v>
      </c>
      <c r="D10" s="204"/>
      <c r="E10" s="205"/>
      <c r="F10" s="205"/>
      <c r="G10" s="206" t="s">
        <v>13</v>
      </c>
      <c r="H10" s="292"/>
      <c r="I10" s="432" t="s">
        <v>251</v>
      </c>
      <c r="J10" s="6" t="s">
        <v>10</v>
      </c>
    </row>
    <row r="11" spans="1:15" s="6" customFormat="1" ht="13.8" thickBot="1" x14ac:dyDescent="0.35">
      <c r="A11" s="11">
        <f t="shared" ref="A11:A87" si="0">ROW()-9</f>
        <v>2</v>
      </c>
      <c r="B11" s="257"/>
      <c r="C11" s="235" t="s">
        <v>14</v>
      </c>
      <c r="D11" s="207"/>
      <c r="E11" s="208" t="s">
        <v>15</v>
      </c>
      <c r="F11" s="209"/>
      <c r="G11" s="210" t="s">
        <v>13</v>
      </c>
      <c r="H11" s="293"/>
      <c r="I11" s="433" t="s">
        <v>16</v>
      </c>
      <c r="J11" s="6" t="s">
        <v>10</v>
      </c>
    </row>
    <row r="12" spans="1:15" s="6" customFormat="1" ht="13.8" thickBot="1" x14ac:dyDescent="0.35">
      <c r="A12" s="11">
        <f t="shared" si="0"/>
        <v>3</v>
      </c>
      <c r="B12" s="257"/>
      <c r="C12" s="235"/>
      <c r="D12" s="207"/>
      <c r="E12" s="208" t="s">
        <v>17</v>
      </c>
      <c r="F12" s="209"/>
      <c r="G12" s="210" t="s">
        <v>13</v>
      </c>
      <c r="H12" s="191"/>
      <c r="I12" s="433" t="s">
        <v>18</v>
      </c>
      <c r="J12" s="6" t="s">
        <v>10</v>
      </c>
    </row>
    <row r="13" spans="1:15" s="6" customFormat="1" ht="13.8" thickBot="1" x14ac:dyDescent="0.35">
      <c r="A13" s="11">
        <f t="shared" si="0"/>
        <v>4</v>
      </c>
      <c r="B13" s="257"/>
      <c r="C13" s="235"/>
      <c r="D13" s="207"/>
      <c r="E13" s="208" t="s">
        <v>19</v>
      </c>
      <c r="F13" s="209"/>
      <c r="G13" s="210" t="s">
        <v>13</v>
      </c>
      <c r="H13" s="191"/>
      <c r="I13" s="433" t="s">
        <v>20</v>
      </c>
      <c r="J13" s="6" t="s">
        <v>10</v>
      </c>
    </row>
    <row r="14" spans="1:15" s="6" customFormat="1" ht="13.8" thickBot="1" x14ac:dyDescent="0.35">
      <c r="A14" s="11">
        <f t="shared" si="0"/>
        <v>5</v>
      </c>
      <c r="B14" s="257"/>
      <c r="C14" s="235"/>
      <c r="D14" s="207"/>
      <c r="E14" s="208" t="s">
        <v>21</v>
      </c>
      <c r="F14" s="209"/>
      <c r="G14" s="210" t="s">
        <v>13</v>
      </c>
      <c r="H14" s="294"/>
      <c r="I14" s="433" t="s">
        <v>22</v>
      </c>
      <c r="J14" s="6" t="s">
        <v>10</v>
      </c>
    </row>
    <row r="15" spans="1:15" s="6" customFormat="1" ht="27" thickBot="1" x14ac:dyDescent="0.35">
      <c r="A15" s="11">
        <f t="shared" si="0"/>
        <v>6</v>
      </c>
      <c r="B15" s="257"/>
      <c r="C15" s="235"/>
      <c r="D15" s="207"/>
      <c r="E15" s="211" t="s">
        <v>23</v>
      </c>
      <c r="F15" s="212"/>
      <c r="G15" s="210" t="s">
        <v>13</v>
      </c>
      <c r="H15" s="191"/>
      <c r="I15" s="433" t="s">
        <v>24</v>
      </c>
      <c r="J15" s="6" t="s">
        <v>10</v>
      </c>
    </row>
    <row r="16" spans="1:15" s="6" customFormat="1" ht="13.8" thickBot="1" x14ac:dyDescent="0.35">
      <c r="A16" s="11">
        <f t="shared" si="0"/>
        <v>7</v>
      </c>
      <c r="B16" s="257"/>
      <c r="C16" s="235"/>
      <c r="D16" s="207"/>
      <c r="E16" s="211" t="s">
        <v>25</v>
      </c>
      <c r="F16" s="212"/>
      <c r="G16" s="210" t="s">
        <v>13</v>
      </c>
      <c r="H16" s="191"/>
      <c r="I16" s="433" t="s">
        <v>26</v>
      </c>
      <c r="J16" s="6" t="s">
        <v>10</v>
      </c>
    </row>
    <row r="17" spans="1:10" s="6" customFormat="1" ht="13.8" thickBot="1" x14ac:dyDescent="0.35">
      <c r="A17" s="11">
        <f t="shared" si="0"/>
        <v>8</v>
      </c>
      <c r="B17" s="257"/>
      <c r="C17" s="235"/>
      <c r="D17" s="207"/>
      <c r="E17" s="211" t="s">
        <v>27</v>
      </c>
      <c r="F17" s="212"/>
      <c r="G17" s="213" t="s">
        <v>13</v>
      </c>
      <c r="H17" s="295"/>
      <c r="I17" s="434" t="s">
        <v>28</v>
      </c>
      <c r="J17" s="6" t="s">
        <v>10</v>
      </c>
    </row>
    <row r="18" spans="1:10" s="6" customFormat="1" ht="13.8" thickBot="1" x14ac:dyDescent="0.35">
      <c r="A18" s="11">
        <f t="shared" si="0"/>
        <v>9</v>
      </c>
      <c r="B18" s="257"/>
      <c r="C18" s="296"/>
      <c r="D18" s="214"/>
      <c r="E18" s="215" t="s">
        <v>29</v>
      </c>
      <c r="F18" s="216"/>
      <c r="G18" s="217" t="s">
        <v>30</v>
      </c>
      <c r="H18" s="423"/>
      <c r="I18" s="434" t="s">
        <v>31</v>
      </c>
      <c r="J18" s="6" t="s">
        <v>10</v>
      </c>
    </row>
    <row r="19" spans="1:10" s="6" customFormat="1" ht="13.8" thickBot="1" x14ac:dyDescent="0.35">
      <c r="A19" s="11">
        <f t="shared" si="0"/>
        <v>10</v>
      </c>
      <c r="B19" s="257"/>
      <c r="C19" s="235" t="s">
        <v>32</v>
      </c>
      <c r="D19" s="218" t="s">
        <v>33</v>
      </c>
      <c r="E19" s="219"/>
      <c r="F19" s="220"/>
      <c r="G19" s="206" t="s">
        <v>30</v>
      </c>
      <c r="H19" s="426"/>
      <c r="I19" s="432" t="s">
        <v>34</v>
      </c>
      <c r="J19" s="6" t="s">
        <v>10</v>
      </c>
    </row>
    <row r="20" spans="1:10" s="6" customFormat="1" ht="27" thickBot="1" x14ac:dyDescent="0.35">
      <c r="A20" s="11">
        <f t="shared" si="0"/>
        <v>11</v>
      </c>
      <c r="B20" s="257"/>
      <c r="C20" s="235"/>
      <c r="D20" s="221" t="s">
        <v>35</v>
      </c>
      <c r="E20" s="222" t="s">
        <v>15</v>
      </c>
      <c r="F20" s="223"/>
      <c r="G20" s="224" t="s">
        <v>30</v>
      </c>
      <c r="H20" s="192"/>
      <c r="I20" s="433" t="s">
        <v>252</v>
      </c>
      <c r="J20" s="6" t="s">
        <v>10</v>
      </c>
    </row>
    <row r="21" spans="1:10" s="6" customFormat="1" ht="13.8" thickBot="1" x14ac:dyDescent="0.35">
      <c r="A21" s="11">
        <f t="shared" si="0"/>
        <v>12</v>
      </c>
      <c r="B21" s="257"/>
      <c r="C21" s="235"/>
      <c r="D21" s="225"/>
      <c r="E21" s="208" t="s">
        <v>17</v>
      </c>
      <c r="F21" s="209"/>
      <c r="G21" s="226" t="s">
        <v>30</v>
      </c>
      <c r="H21" s="191"/>
      <c r="I21" s="433" t="s">
        <v>36</v>
      </c>
      <c r="J21" s="6" t="s">
        <v>10</v>
      </c>
    </row>
    <row r="22" spans="1:10" s="6" customFormat="1" ht="13.8" thickBot="1" x14ac:dyDescent="0.35">
      <c r="A22" s="11">
        <f t="shared" si="0"/>
        <v>13</v>
      </c>
      <c r="B22" s="257"/>
      <c r="C22" s="235"/>
      <c r="D22" s="225"/>
      <c r="E22" s="208" t="s">
        <v>19</v>
      </c>
      <c r="F22" s="209"/>
      <c r="G22" s="226" t="s">
        <v>30</v>
      </c>
      <c r="H22" s="191"/>
      <c r="I22" s="433" t="s">
        <v>37</v>
      </c>
      <c r="J22" s="6" t="s">
        <v>10</v>
      </c>
    </row>
    <row r="23" spans="1:10" s="6" customFormat="1" ht="13.8" thickBot="1" x14ac:dyDescent="0.35">
      <c r="A23" s="11">
        <f t="shared" si="0"/>
        <v>14</v>
      </c>
      <c r="B23" s="257"/>
      <c r="C23" s="235"/>
      <c r="D23" s="225"/>
      <c r="E23" s="208" t="s">
        <v>21</v>
      </c>
      <c r="F23" s="209"/>
      <c r="G23" s="226" t="s">
        <v>30</v>
      </c>
      <c r="H23" s="294"/>
      <c r="I23" s="433" t="s">
        <v>38</v>
      </c>
      <c r="J23" s="6" t="s">
        <v>10</v>
      </c>
    </row>
    <row r="24" spans="1:10" s="6" customFormat="1" ht="27" thickBot="1" x14ac:dyDescent="0.35">
      <c r="A24" s="11">
        <f t="shared" si="0"/>
        <v>15</v>
      </c>
      <c r="B24" s="257"/>
      <c r="C24" s="235"/>
      <c r="D24" s="225"/>
      <c r="E24" s="211" t="s">
        <v>23</v>
      </c>
      <c r="F24" s="212"/>
      <c r="G24" s="226" t="s">
        <v>30</v>
      </c>
      <c r="H24" s="191"/>
      <c r="I24" s="433" t="s">
        <v>39</v>
      </c>
      <c r="J24" s="6" t="s">
        <v>10</v>
      </c>
    </row>
    <row r="25" spans="1:10" s="6" customFormat="1" ht="13.8" thickBot="1" x14ac:dyDescent="0.35">
      <c r="A25" s="11">
        <f t="shared" si="0"/>
        <v>16</v>
      </c>
      <c r="B25" s="257"/>
      <c r="C25" s="235"/>
      <c r="D25" s="225"/>
      <c r="E25" s="208" t="s">
        <v>25</v>
      </c>
      <c r="F25" s="209"/>
      <c r="G25" s="226" t="s">
        <v>30</v>
      </c>
      <c r="H25" s="191"/>
      <c r="I25" s="433" t="s">
        <v>40</v>
      </c>
      <c r="J25" s="6" t="s">
        <v>10</v>
      </c>
    </row>
    <row r="26" spans="1:10" s="6" customFormat="1" ht="13.8" thickBot="1" x14ac:dyDescent="0.35">
      <c r="A26" s="11">
        <f t="shared" si="0"/>
        <v>17</v>
      </c>
      <c r="B26" s="257"/>
      <c r="C26" s="235"/>
      <c r="D26" s="225"/>
      <c r="E26" s="208" t="s">
        <v>27</v>
      </c>
      <c r="F26" s="209"/>
      <c r="G26" s="226" t="s">
        <v>13</v>
      </c>
      <c r="H26" s="297"/>
      <c r="I26" s="433" t="s">
        <v>28</v>
      </c>
      <c r="J26" s="6" t="s">
        <v>10</v>
      </c>
    </row>
    <row r="27" spans="1:10" s="6" customFormat="1" ht="13.8" thickBot="1" x14ac:dyDescent="0.35">
      <c r="A27" s="11">
        <f t="shared" si="0"/>
        <v>18</v>
      </c>
      <c r="B27" s="257"/>
      <c r="C27" s="235"/>
      <c r="D27" s="225"/>
      <c r="E27" s="208" t="s">
        <v>29</v>
      </c>
      <c r="F27" s="209"/>
      <c r="G27" s="226" t="s">
        <v>30</v>
      </c>
      <c r="H27" s="191"/>
      <c r="I27" s="433" t="s">
        <v>31</v>
      </c>
      <c r="J27" s="6" t="s">
        <v>10</v>
      </c>
    </row>
    <row r="28" spans="1:10" s="6" customFormat="1" ht="13.8" thickBot="1" x14ac:dyDescent="0.35">
      <c r="A28" s="11">
        <f t="shared" si="0"/>
        <v>19</v>
      </c>
      <c r="B28" s="257"/>
      <c r="C28" s="235"/>
      <c r="D28" s="225"/>
      <c r="E28" s="208" t="s">
        <v>41</v>
      </c>
      <c r="F28" s="209"/>
      <c r="G28" s="226" t="s">
        <v>42</v>
      </c>
      <c r="H28" s="387"/>
      <c r="I28" s="433" t="s">
        <v>43</v>
      </c>
      <c r="J28" s="6" t="s">
        <v>10</v>
      </c>
    </row>
    <row r="29" spans="1:10" s="6" customFormat="1" ht="13.8" thickBot="1" x14ac:dyDescent="0.35">
      <c r="A29" s="11">
        <f t="shared" si="0"/>
        <v>20</v>
      </c>
      <c r="B29" s="257"/>
      <c r="C29" s="235"/>
      <c r="D29" s="227"/>
      <c r="E29" s="228" t="s">
        <v>44</v>
      </c>
      <c r="F29" s="229"/>
      <c r="G29" s="230" t="s">
        <v>45</v>
      </c>
      <c r="H29" s="388"/>
      <c r="I29" s="435" t="s">
        <v>46</v>
      </c>
      <c r="J29" s="6" t="s">
        <v>10</v>
      </c>
    </row>
    <row r="30" spans="1:10" s="6" customFormat="1" ht="13.8" thickBot="1" x14ac:dyDescent="0.35">
      <c r="A30" s="11">
        <f t="shared" si="0"/>
        <v>21</v>
      </c>
      <c r="B30" s="257"/>
      <c r="C30" s="235"/>
      <c r="D30" s="221" t="s">
        <v>47</v>
      </c>
      <c r="E30" s="222" t="s">
        <v>17</v>
      </c>
      <c r="F30" s="223"/>
      <c r="G30" s="226" t="s">
        <v>30</v>
      </c>
      <c r="H30" s="191"/>
      <c r="I30" s="433" t="s">
        <v>36</v>
      </c>
      <c r="J30" s="6" t="s">
        <v>10</v>
      </c>
    </row>
    <row r="31" spans="1:10" s="6" customFormat="1" ht="13.8" thickBot="1" x14ac:dyDescent="0.35">
      <c r="A31" s="11">
        <f t="shared" si="0"/>
        <v>22</v>
      </c>
      <c r="B31" s="257"/>
      <c r="C31" s="235"/>
      <c r="D31" s="225"/>
      <c r="E31" s="208" t="s">
        <v>19</v>
      </c>
      <c r="F31" s="209"/>
      <c r="G31" s="226" t="s">
        <v>30</v>
      </c>
      <c r="H31" s="191"/>
      <c r="I31" s="433" t="s">
        <v>37</v>
      </c>
      <c r="J31" s="6" t="s">
        <v>10</v>
      </c>
    </row>
    <row r="32" spans="1:10" s="6" customFormat="1" ht="13.8" thickBot="1" x14ac:dyDescent="0.35">
      <c r="A32" s="11">
        <f t="shared" si="0"/>
        <v>23</v>
      </c>
      <c r="B32" s="257"/>
      <c r="C32" s="235"/>
      <c r="D32" s="225"/>
      <c r="E32" s="208" t="s">
        <v>21</v>
      </c>
      <c r="F32" s="209"/>
      <c r="G32" s="226" t="s">
        <v>30</v>
      </c>
      <c r="H32" s="294"/>
      <c r="I32" s="433" t="s">
        <v>38</v>
      </c>
      <c r="J32" s="6" t="s">
        <v>10</v>
      </c>
    </row>
    <row r="33" spans="1:10" s="6" customFormat="1" ht="27" thickBot="1" x14ac:dyDescent="0.35">
      <c r="A33" s="11">
        <f t="shared" si="0"/>
        <v>24</v>
      </c>
      <c r="B33" s="257"/>
      <c r="C33" s="235"/>
      <c r="D33" s="225"/>
      <c r="E33" s="208" t="s">
        <v>23</v>
      </c>
      <c r="F33" s="209"/>
      <c r="G33" s="226" t="s">
        <v>30</v>
      </c>
      <c r="H33" s="191"/>
      <c r="I33" s="433" t="s">
        <v>39</v>
      </c>
      <c r="J33" s="6" t="s">
        <v>10</v>
      </c>
    </row>
    <row r="34" spans="1:10" s="6" customFormat="1" ht="13.8" thickBot="1" x14ac:dyDescent="0.35">
      <c r="A34" s="11">
        <f t="shared" si="0"/>
        <v>25</v>
      </c>
      <c r="B34" s="257"/>
      <c r="C34" s="235"/>
      <c r="D34" s="225"/>
      <c r="E34" s="208" t="s">
        <v>25</v>
      </c>
      <c r="F34" s="209"/>
      <c r="G34" s="226" t="s">
        <v>30</v>
      </c>
      <c r="H34" s="191"/>
      <c r="I34" s="433" t="s">
        <v>40</v>
      </c>
      <c r="J34" s="6" t="s">
        <v>10</v>
      </c>
    </row>
    <row r="35" spans="1:10" s="6" customFormat="1" ht="13.8" thickBot="1" x14ac:dyDescent="0.35">
      <c r="A35" s="11">
        <f t="shared" si="0"/>
        <v>26</v>
      </c>
      <c r="B35" s="257"/>
      <c r="C35" s="235"/>
      <c r="D35" s="225"/>
      <c r="E35" s="208" t="s">
        <v>27</v>
      </c>
      <c r="F35" s="209"/>
      <c r="G35" s="226" t="s">
        <v>30</v>
      </c>
      <c r="H35" s="297"/>
      <c r="I35" s="433" t="s">
        <v>28</v>
      </c>
      <c r="J35" s="6" t="s">
        <v>10</v>
      </c>
    </row>
    <row r="36" spans="1:10" s="6" customFormat="1" ht="13.8" thickBot="1" x14ac:dyDescent="0.35">
      <c r="A36" s="11">
        <f t="shared" si="0"/>
        <v>27</v>
      </c>
      <c r="B36" s="257"/>
      <c r="C36" s="235"/>
      <c r="D36" s="225"/>
      <c r="E36" s="208" t="s">
        <v>48</v>
      </c>
      <c r="F36" s="209"/>
      <c r="G36" s="226" t="s">
        <v>30</v>
      </c>
      <c r="H36" s="191"/>
      <c r="I36" s="433" t="s">
        <v>31</v>
      </c>
      <c r="J36" s="6" t="s">
        <v>10</v>
      </c>
    </row>
    <row r="37" spans="1:10" s="6" customFormat="1" ht="13.8" thickBot="1" x14ac:dyDescent="0.35">
      <c r="A37" s="11">
        <f t="shared" si="0"/>
        <v>28</v>
      </c>
      <c r="B37" s="257"/>
      <c r="C37" s="235"/>
      <c r="D37" s="225"/>
      <c r="E37" s="208" t="s">
        <v>41</v>
      </c>
      <c r="F37" s="209"/>
      <c r="G37" s="226" t="s">
        <v>42</v>
      </c>
      <c r="H37" s="191"/>
      <c r="I37" s="433" t="s">
        <v>43</v>
      </c>
      <c r="J37" s="6" t="s">
        <v>10</v>
      </c>
    </row>
    <row r="38" spans="1:10" s="6" customFormat="1" ht="13.8" thickBot="1" x14ac:dyDescent="0.35">
      <c r="A38" s="11">
        <f t="shared" si="0"/>
        <v>29</v>
      </c>
      <c r="B38" s="257"/>
      <c r="C38" s="235"/>
      <c r="D38" s="227"/>
      <c r="E38" s="228" t="s">
        <v>44</v>
      </c>
      <c r="F38" s="229"/>
      <c r="G38" s="230" t="s">
        <v>45</v>
      </c>
      <c r="H38" s="194"/>
      <c r="I38" s="435" t="s">
        <v>46</v>
      </c>
      <c r="J38" s="6" t="s">
        <v>10</v>
      </c>
    </row>
    <row r="39" spans="1:10" s="6" customFormat="1" ht="13.8" thickBot="1" x14ac:dyDescent="0.35">
      <c r="A39" s="11">
        <f t="shared" si="0"/>
        <v>30</v>
      </c>
      <c r="B39" s="257"/>
      <c r="C39" s="235"/>
      <c r="D39" s="221" t="s">
        <v>49</v>
      </c>
      <c r="E39" s="222" t="s">
        <v>17</v>
      </c>
      <c r="F39" s="223"/>
      <c r="G39" s="226" t="s">
        <v>30</v>
      </c>
      <c r="H39" s="397"/>
      <c r="I39" s="433" t="s">
        <v>36</v>
      </c>
      <c r="J39" s="6" t="s">
        <v>10</v>
      </c>
    </row>
    <row r="40" spans="1:10" s="6" customFormat="1" ht="13.8" thickBot="1" x14ac:dyDescent="0.35">
      <c r="A40" s="11">
        <f t="shared" si="0"/>
        <v>31</v>
      </c>
      <c r="B40" s="257"/>
      <c r="C40" s="235"/>
      <c r="D40" s="225"/>
      <c r="E40" s="208" t="s">
        <v>19</v>
      </c>
      <c r="F40" s="209"/>
      <c r="G40" s="226" t="s">
        <v>30</v>
      </c>
      <c r="H40" s="397"/>
      <c r="I40" s="433" t="s">
        <v>37</v>
      </c>
      <c r="J40" s="6" t="s">
        <v>10</v>
      </c>
    </row>
    <row r="41" spans="1:10" s="6" customFormat="1" ht="13.8" thickBot="1" x14ac:dyDescent="0.35">
      <c r="A41" s="11">
        <f t="shared" si="0"/>
        <v>32</v>
      </c>
      <c r="B41" s="257"/>
      <c r="C41" s="235"/>
      <c r="D41" s="225"/>
      <c r="E41" s="208" t="s">
        <v>21</v>
      </c>
      <c r="F41" s="209"/>
      <c r="G41" s="226" t="s">
        <v>30</v>
      </c>
      <c r="H41" s="397"/>
      <c r="I41" s="433" t="s">
        <v>38</v>
      </c>
      <c r="J41" s="6" t="s">
        <v>10</v>
      </c>
    </row>
    <row r="42" spans="1:10" s="6" customFormat="1" ht="27" thickBot="1" x14ac:dyDescent="0.35">
      <c r="A42" s="11">
        <f t="shared" si="0"/>
        <v>33</v>
      </c>
      <c r="B42" s="257"/>
      <c r="C42" s="235"/>
      <c r="D42" s="225"/>
      <c r="E42" s="208" t="s">
        <v>23</v>
      </c>
      <c r="F42" s="209"/>
      <c r="G42" s="226" t="s">
        <v>30</v>
      </c>
      <c r="H42" s="191"/>
      <c r="I42" s="433" t="s">
        <v>39</v>
      </c>
      <c r="J42" s="6" t="s">
        <v>10</v>
      </c>
    </row>
    <row r="43" spans="1:10" s="6" customFormat="1" ht="13.8" thickBot="1" x14ac:dyDescent="0.35">
      <c r="A43" s="11">
        <f t="shared" si="0"/>
        <v>34</v>
      </c>
      <c r="B43" s="257"/>
      <c r="C43" s="235"/>
      <c r="D43" s="225"/>
      <c r="E43" s="208" t="s">
        <v>25</v>
      </c>
      <c r="F43" s="209"/>
      <c r="G43" s="226" t="s">
        <v>30</v>
      </c>
      <c r="H43" s="191"/>
      <c r="I43" s="433" t="s">
        <v>40</v>
      </c>
      <c r="J43" s="6" t="s">
        <v>10</v>
      </c>
    </row>
    <row r="44" spans="1:10" s="6" customFormat="1" ht="13.8" thickBot="1" x14ac:dyDescent="0.35">
      <c r="A44" s="11">
        <f t="shared" si="0"/>
        <v>35</v>
      </c>
      <c r="B44" s="257"/>
      <c r="C44" s="235"/>
      <c r="D44" s="225"/>
      <c r="E44" s="208" t="s">
        <v>27</v>
      </c>
      <c r="F44" s="209"/>
      <c r="G44" s="226" t="s">
        <v>30</v>
      </c>
      <c r="H44" s="297"/>
      <c r="I44" s="433" t="s">
        <v>28</v>
      </c>
      <c r="J44" s="6" t="s">
        <v>10</v>
      </c>
    </row>
    <row r="45" spans="1:10" s="6" customFormat="1" ht="13.8" thickBot="1" x14ac:dyDescent="0.35">
      <c r="A45" s="11">
        <f t="shared" si="0"/>
        <v>36</v>
      </c>
      <c r="B45" s="257"/>
      <c r="C45" s="235"/>
      <c r="D45" s="225"/>
      <c r="E45" s="208" t="s">
        <v>48</v>
      </c>
      <c r="F45" s="209"/>
      <c r="G45" s="226" t="s">
        <v>30</v>
      </c>
      <c r="H45" s="191"/>
      <c r="I45" s="433" t="s">
        <v>31</v>
      </c>
      <c r="J45" s="6" t="s">
        <v>10</v>
      </c>
    </row>
    <row r="46" spans="1:10" s="6" customFormat="1" ht="13.8" thickBot="1" x14ac:dyDescent="0.35">
      <c r="A46" s="11">
        <f t="shared" si="0"/>
        <v>37</v>
      </c>
      <c r="B46" s="257"/>
      <c r="C46" s="235"/>
      <c r="D46" s="225"/>
      <c r="E46" s="208" t="s">
        <v>41</v>
      </c>
      <c r="F46" s="209"/>
      <c r="G46" s="226" t="s">
        <v>42</v>
      </c>
      <c r="H46" s="191"/>
      <c r="I46" s="433" t="s">
        <v>43</v>
      </c>
      <c r="J46" s="6" t="s">
        <v>10</v>
      </c>
    </row>
    <row r="47" spans="1:10" s="6" customFormat="1" ht="13.8" thickBot="1" x14ac:dyDescent="0.35">
      <c r="A47" s="11">
        <f t="shared" si="0"/>
        <v>38</v>
      </c>
      <c r="B47" s="257"/>
      <c r="C47" s="235"/>
      <c r="D47" s="227"/>
      <c r="E47" s="228" t="s">
        <v>44</v>
      </c>
      <c r="F47" s="229"/>
      <c r="G47" s="230" t="s">
        <v>45</v>
      </c>
      <c r="H47" s="194"/>
      <c r="I47" s="435" t="s">
        <v>46</v>
      </c>
      <c r="J47" s="6" t="s">
        <v>10</v>
      </c>
    </row>
    <row r="48" spans="1:10" s="6" customFormat="1" ht="13.8" thickBot="1" x14ac:dyDescent="0.35">
      <c r="A48" s="11">
        <f t="shared" si="0"/>
        <v>39</v>
      </c>
      <c r="B48" s="257"/>
      <c r="C48" s="235"/>
      <c r="D48" s="221" t="s">
        <v>50</v>
      </c>
      <c r="E48" s="222" t="s">
        <v>17</v>
      </c>
      <c r="F48" s="223"/>
      <c r="G48" s="226" t="s">
        <v>30</v>
      </c>
      <c r="H48" s="191"/>
      <c r="I48" s="433" t="s">
        <v>36</v>
      </c>
      <c r="J48" s="6" t="s">
        <v>10</v>
      </c>
    </row>
    <row r="49" spans="1:10" s="6" customFormat="1" ht="13.8" thickBot="1" x14ac:dyDescent="0.35">
      <c r="A49" s="11">
        <f t="shared" si="0"/>
        <v>40</v>
      </c>
      <c r="B49" s="257"/>
      <c r="C49" s="235"/>
      <c r="D49" s="225"/>
      <c r="E49" s="208" t="s">
        <v>19</v>
      </c>
      <c r="F49" s="209"/>
      <c r="G49" s="226" t="s">
        <v>30</v>
      </c>
      <c r="H49" s="191"/>
      <c r="I49" s="433" t="s">
        <v>37</v>
      </c>
      <c r="J49" s="6" t="s">
        <v>10</v>
      </c>
    </row>
    <row r="50" spans="1:10" s="6" customFormat="1" ht="13.8" thickBot="1" x14ac:dyDescent="0.35">
      <c r="A50" s="11">
        <f t="shared" si="0"/>
        <v>41</v>
      </c>
      <c r="B50" s="257"/>
      <c r="C50" s="235"/>
      <c r="D50" s="225"/>
      <c r="E50" s="208" t="s">
        <v>21</v>
      </c>
      <c r="F50" s="209"/>
      <c r="G50" s="226" t="s">
        <v>30</v>
      </c>
      <c r="H50" s="294"/>
      <c r="I50" s="433" t="s">
        <v>38</v>
      </c>
      <c r="J50" s="6" t="s">
        <v>10</v>
      </c>
    </row>
    <row r="51" spans="1:10" s="6" customFormat="1" ht="27" thickBot="1" x14ac:dyDescent="0.35">
      <c r="A51" s="11">
        <f t="shared" si="0"/>
        <v>42</v>
      </c>
      <c r="B51" s="257"/>
      <c r="C51" s="235"/>
      <c r="D51" s="225"/>
      <c r="E51" s="208" t="s">
        <v>23</v>
      </c>
      <c r="F51" s="209"/>
      <c r="G51" s="226" t="s">
        <v>30</v>
      </c>
      <c r="H51" s="191"/>
      <c r="I51" s="433" t="s">
        <v>39</v>
      </c>
      <c r="J51" s="6" t="s">
        <v>10</v>
      </c>
    </row>
    <row r="52" spans="1:10" s="6" customFormat="1" ht="13.8" thickBot="1" x14ac:dyDescent="0.35">
      <c r="A52" s="11">
        <f t="shared" si="0"/>
        <v>43</v>
      </c>
      <c r="B52" s="257"/>
      <c r="C52" s="235"/>
      <c r="D52" s="225"/>
      <c r="E52" s="208" t="s">
        <v>25</v>
      </c>
      <c r="F52" s="209"/>
      <c r="G52" s="226" t="s">
        <v>30</v>
      </c>
      <c r="H52" s="191"/>
      <c r="I52" s="433" t="s">
        <v>40</v>
      </c>
      <c r="J52" s="6" t="s">
        <v>10</v>
      </c>
    </row>
    <row r="53" spans="1:10" s="6" customFormat="1" ht="13.8" thickBot="1" x14ac:dyDescent="0.35">
      <c r="A53" s="11">
        <f t="shared" si="0"/>
        <v>44</v>
      </c>
      <c r="B53" s="257"/>
      <c r="C53" s="235"/>
      <c r="D53" s="225"/>
      <c r="E53" s="208" t="s">
        <v>27</v>
      </c>
      <c r="F53" s="209"/>
      <c r="G53" s="226" t="s">
        <v>30</v>
      </c>
      <c r="H53" s="297"/>
      <c r="I53" s="433" t="s">
        <v>28</v>
      </c>
      <c r="J53" s="6" t="s">
        <v>10</v>
      </c>
    </row>
    <row r="54" spans="1:10" s="6" customFormat="1" ht="13.8" thickBot="1" x14ac:dyDescent="0.35">
      <c r="A54" s="11">
        <f t="shared" si="0"/>
        <v>45</v>
      </c>
      <c r="B54" s="257"/>
      <c r="C54" s="235"/>
      <c r="D54" s="225"/>
      <c r="E54" s="208" t="s">
        <v>48</v>
      </c>
      <c r="F54" s="209"/>
      <c r="G54" s="226" t="s">
        <v>30</v>
      </c>
      <c r="H54" s="191"/>
      <c r="I54" s="433" t="s">
        <v>31</v>
      </c>
      <c r="J54" s="6" t="s">
        <v>10</v>
      </c>
    </row>
    <row r="55" spans="1:10" s="6" customFormat="1" ht="13.8" thickBot="1" x14ac:dyDescent="0.35">
      <c r="A55" s="11">
        <f t="shared" si="0"/>
        <v>46</v>
      </c>
      <c r="B55" s="257"/>
      <c r="C55" s="235"/>
      <c r="D55" s="225"/>
      <c r="E55" s="208" t="s">
        <v>41</v>
      </c>
      <c r="F55" s="209"/>
      <c r="G55" s="226" t="s">
        <v>42</v>
      </c>
      <c r="H55" s="191"/>
      <c r="I55" s="433" t="s">
        <v>43</v>
      </c>
      <c r="J55" s="6" t="s">
        <v>10</v>
      </c>
    </row>
    <row r="56" spans="1:10" s="6" customFormat="1" ht="13.8" thickBot="1" x14ac:dyDescent="0.35">
      <c r="A56" s="11">
        <f t="shared" si="0"/>
        <v>47</v>
      </c>
      <c r="B56" s="257"/>
      <c r="C56" s="235"/>
      <c r="D56" s="227"/>
      <c r="E56" s="228" t="s">
        <v>44</v>
      </c>
      <c r="F56" s="425"/>
      <c r="G56" s="424" t="s">
        <v>45</v>
      </c>
      <c r="H56" s="423"/>
      <c r="I56" s="436" t="s">
        <v>46</v>
      </c>
      <c r="J56" s="6" t="s">
        <v>10</v>
      </c>
    </row>
    <row r="57" spans="1:10" ht="13.8" thickBot="1" x14ac:dyDescent="0.25">
      <c r="A57" s="11">
        <f t="shared" si="0"/>
        <v>48</v>
      </c>
      <c r="B57" s="256" t="s">
        <v>51</v>
      </c>
      <c r="C57" s="298" t="s">
        <v>52</v>
      </c>
      <c r="D57" s="231" t="s">
        <v>53</v>
      </c>
      <c r="E57" s="232"/>
      <c r="F57" s="209"/>
      <c r="G57" s="210" t="s">
        <v>13</v>
      </c>
      <c r="H57" s="422" t="s">
        <v>349</v>
      </c>
      <c r="I57" s="437" t="s">
        <v>218</v>
      </c>
      <c r="J57" s="6" t="s">
        <v>10</v>
      </c>
    </row>
    <row r="58" spans="1:10" ht="27" thickBot="1" x14ac:dyDescent="0.25">
      <c r="A58" s="11">
        <f t="shared" si="0"/>
        <v>49</v>
      </c>
      <c r="B58" s="256"/>
      <c r="C58" s="299"/>
      <c r="D58" s="233" t="s">
        <v>54</v>
      </c>
      <c r="E58" s="234"/>
      <c r="F58" s="209"/>
      <c r="G58" s="226" t="s">
        <v>55</v>
      </c>
      <c r="H58" s="191"/>
      <c r="I58" s="433" t="s">
        <v>253</v>
      </c>
      <c r="J58" s="6" t="s">
        <v>10</v>
      </c>
    </row>
    <row r="59" spans="1:10" ht="27" thickBot="1" x14ac:dyDescent="0.25">
      <c r="A59" s="11">
        <f t="shared" si="0"/>
        <v>50</v>
      </c>
      <c r="B59" s="256"/>
      <c r="C59" s="299"/>
      <c r="D59" s="233" t="s">
        <v>56</v>
      </c>
      <c r="E59" s="234"/>
      <c r="F59" s="209"/>
      <c r="G59" s="226" t="s">
        <v>13</v>
      </c>
      <c r="H59" s="191"/>
      <c r="I59" s="433" t="s">
        <v>254</v>
      </c>
      <c r="J59" s="6" t="s">
        <v>10</v>
      </c>
    </row>
    <row r="60" spans="1:10" ht="40.200000000000003" thickBot="1" x14ac:dyDescent="0.25">
      <c r="A60" s="11">
        <f t="shared" si="0"/>
        <v>51</v>
      </c>
      <c r="B60" s="256"/>
      <c r="C60" s="299"/>
      <c r="D60" s="233" t="s">
        <v>57</v>
      </c>
      <c r="E60" s="234"/>
      <c r="F60" s="209"/>
      <c r="G60" s="226"/>
      <c r="H60" s="397"/>
      <c r="I60" s="433" t="s">
        <v>158</v>
      </c>
      <c r="J60" s="6" t="s">
        <v>10</v>
      </c>
    </row>
    <row r="61" spans="1:10" ht="13.8" thickBot="1" x14ac:dyDescent="0.25">
      <c r="A61" s="11">
        <f t="shared" si="0"/>
        <v>52</v>
      </c>
      <c r="B61" s="256"/>
      <c r="C61" s="299"/>
      <c r="D61" s="233" t="s">
        <v>58</v>
      </c>
      <c r="E61" s="234"/>
      <c r="F61" s="209"/>
      <c r="G61" s="226" t="s">
        <v>13</v>
      </c>
      <c r="H61" s="191"/>
      <c r="I61" s="433" t="s">
        <v>59</v>
      </c>
      <c r="J61" s="6" t="s">
        <v>10</v>
      </c>
    </row>
    <row r="62" spans="1:10" ht="13.8" thickBot="1" x14ac:dyDescent="0.25">
      <c r="A62" s="11">
        <f t="shared" si="0"/>
        <v>53</v>
      </c>
      <c r="B62" s="256"/>
      <c r="C62" s="299"/>
      <c r="D62" s="235" t="s">
        <v>60</v>
      </c>
      <c r="E62" s="211" t="s">
        <v>17</v>
      </c>
      <c r="F62" s="212"/>
      <c r="G62" s="226" t="s">
        <v>13</v>
      </c>
      <c r="H62" s="191"/>
      <c r="I62" s="433" t="s">
        <v>61</v>
      </c>
      <c r="J62" s="6" t="s">
        <v>10</v>
      </c>
    </row>
    <row r="63" spans="1:10" ht="13.8" thickBot="1" x14ac:dyDescent="0.25">
      <c r="A63" s="11">
        <f t="shared" si="0"/>
        <v>54</v>
      </c>
      <c r="B63" s="256"/>
      <c r="C63" s="299"/>
      <c r="D63" s="235"/>
      <c r="E63" s="211" t="s">
        <v>62</v>
      </c>
      <c r="F63" s="209"/>
      <c r="G63" s="226" t="s">
        <v>13</v>
      </c>
      <c r="H63" s="193"/>
      <c r="I63" s="433" t="s">
        <v>20</v>
      </c>
      <c r="J63" s="6" t="s">
        <v>10</v>
      </c>
    </row>
    <row r="64" spans="1:10" ht="13.8" thickBot="1" x14ac:dyDescent="0.25">
      <c r="A64" s="11">
        <f t="shared" si="0"/>
        <v>55</v>
      </c>
      <c r="B64" s="256"/>
      <c r="C64" s="299"/>
      <c r="D64" s="235"/>
      <c r="E64" s="208" t="s">
        <v>63</v>
      </c>
      <c r="F64" s="209"/>
      <c r="G64" s="226" t="s">
        <v>13</v>
      </c>
      <c r="H64" s="397"/>
      <c r="I64" s="433" t="s">
        <v>38</v>
      </c>
      <c r="J64" s="6" t="s">
        <v>10</v>
      </c>
    </row>
    <row r="65" spans="1:10" ht="13.8" thickBot="1" x14ac:dyDescent="0.25">
      <c r="A65" s="11">
        <f t="shared" si="0"/>
        <v>56</v>
      </c>
      <c r="B65" s="256"/>
      <c r="C65" s="299"/>
      <c r="D65" s="235"/>
      <c r="E65" s="208" t="s">
        <v>64</v>
      </c>
      <c r="F65" s="209"/>
      <c r="G65" s="226" t="s">
        <v>13</v>
      </c>
      <c r="H65" s="294"/>
      <c r="I65" s="433" t="s">
        <v>24</v>
      </c>
      <c r="J65" s="6" t="s">
        <v>10</v>
      </c>
    </row>
    <row r="66" spans="1:10" ht="13.8" thickBot="1" x14ac:dyDescent="0.25">
      <c r="A66" s="11">
        <f t="shared" si="0"/>
        <v>57</v>
      </c>
      <c r="B66" s="256"/>
      <c r="C66" s="299"/>
      <c r="D66" s="235"/>
      <c r="E66" s="208" t="s">
        <v>25</v>
      </c>
      <c r="F66" s="209"/>
      <c r="G66" s="226" t="s">
        <v>13</v>
      </c>
      <c r="H66" s="191"/>
      <c r="I66" s="433" t="s">
        <v>26</v>
      </c>
      <c r="J66" s="6" t="s">
        <v>10</v>
      </c>
    </row>
    <row r="67" spans="1:10" ht="13.8" thickBot="1" x14ac:dyDescent="0.25">
      <c r="A67" s="11">
        <f t="shared" si="0"/>
        <v>58</v>
      </c>
      <c r="B67" s="256"/>
      <c r="C67" s="299"/>
      <c r="D67" s="235"/>
      <c r="E67" s="208" t="s">
        <v>27</v>
      </c>
      <c r="F67" s="209"/>
      <c r="G67" s="226" t="s">
        <v>13</v>
      </c>
      <c r="H67" s="297"/>
      <c r="I67" s="433" t="s">
        <v>28</v>
      </c>
      <c r="J67" s="6" t="s">
        <v>10</v>
      </c>
    </row>
    <row r="68" spans="1:10" ht="13.8" thickBot="1" x14ac:dyDescent="0.25">
      <c r="A68" s="11">
        <f t="shared" si="0"/>
        <v>59</v>
      </c>
      <c r="B68" s="256"/>
      <c r="C68" s="299"/>
      <c r="D68" s="236"/>
      <c r="E68" s="208" t="s">
        <v>29</v>
      </c>
      <c r="F68" s="209"/>
      <c r="G68" s="226" t="s">
        <v>13</v>
      </c>
      <c r="H68" s="297"/>
      <c r="I68" s="433" t="s">
        <v>31</v>
      </c>
      <c r="J68" s="6" t="s">
        <v>10</v>
      </c>
    </row>
    <row r="69" spans="1:10" ht="53.4" thickBot="1" x14ac:dyDescent="0.25">
      <c r="A69" s="11">
        <f t="shared" si="0"/>
        <v>60</v>
      </c>
      <c r="B69" s="256"/>
      <c r="C69" s="299"/>
      <c r="D69" s="237" t="s">
        <v>65</v>
      </c>
      <c r="E69" s="238"/>
      <c r="F69" s="212"/>
      <c r="G69" s="226" t="s">
        <v>13</v>
      </c>
      <c r="H69" s="297"/>
      <c r="I69" s="433" t="s">
        <v>255</v>
      </c>
      <c r="J69" s="6" t="s">
        <v>10</v>
      </c>
    </row>
    <row r="70" spans="1:10" ht="40.200000000000003" thickBot="1" x14ac:dyDescent="0.25">
      <c r="A70" s="11">
        <f t="shared" si="0"/>
        <v>61</v>
      </c>
      <c r="B70" s="256"/>
      <c r="C70" s="299"/>
      <c r="D70" s="233" t="s">
        <v>66</v>
      </c>
      <c r="E70" s="234"/>
      <c r="F70" s="209"/>
      <c r="G70" s="226" t="s">
        <v>13</v>
      </c>
      <c r="H70" s="191"/>
      <c r="I70" s="433" t="s">
        <v>256</v>
      </c>
      <c r="J70" s="6" t="s">
        <v>10</v>
      </c>
    </row>
    <row r="71" spans="1:10" ht="66.599999999999994" thickBot="1" x14ac:dyDescent="0.25">
      <c r="A71" s="11">
        <f t="shared" si="0"/>
        <v>62</v>
      </c>
      <c r="B71" s="256"/>
      <c r="C71" s="300"/>
      <c r="D71" s="239" t="s">
        <v>67</v>
      </c>
      <c r="E71" s="228"/>
      <c r="F71" s="228"/>
      <c r="G71" s="230" t="s">
        <v>13</v>
      </c>
      <c r="H71" s="19"/>
      <c r="I71" s="435" t="s">
        <v>257</v>
      </c>
      <c r="J71" s="6" t="s">
        <v>10</v>
      </c>
    </row>
    <row r="72" spans="1:10" ht="13.8" thickBot="1" x14ac:dyDescent="0.25">
      <c r="A72" s="11">
        <f t="shared" si="0"/>
        <v>63</v>
      </c>
      <c r="B72" s="256"/>
      <c r="C72" s="301" t="s">
        <v>68</v>
      </c>
      <c r="D72" s="231" t="s">
        <v>69</v>
      </c>
      <c r="E72" s="232"/>
      <c r="F72" s="223"/>
      <c r="G72" s="240" t="s">
        <v>13</v>
      </c>
      <c r="H72" s="191"/>
      <c r="I72" s="437" t="s">
        <v>70</v>
      </c>
      <c r="J72" s="6" t="s">
        <v>10</v>
      </c>
    </row>
    <row r="73" spans="1:10" ht="13.8" thickBot="1" x14ac:dyDescent="0.25">
      <c r="A73" s="11">
        <f t="shared" si="0"/>
        <v>64</v>
      </c>
      <c r="B73" s="256"/>
      <c r="C73" s="302"/>
      <c r="D73" s="237" t="s">
        <v>71</v>
      </c>
      <c r="E73" s="238"/>
      <c r="F73" s="212"/>
      <c r="G73" s="241" t="s">
        <v>13</v>
      </c>
      <c r="H73" s="191"/>
      <c r="I73" s="433" t="s">
        <v>72</v>
      </c>
      <c r="J73" s="6" t="s">
        <v>10</v>
      </c>
    </row>
    <row r="74" spans="1:10" ht="53.4" thickBot="1" x14ac:dyDescent="0.25">
      <c r="A74" s="11">
        <f t="shared" si="0"/>
        <v>65</v>
      </c>
      <c r="B74" s="256"/>
      <c r="C74" s="302"/>
      <c r="D74" s="237" t="s">
        <v>350</v>
      </c>
      <c r="E74" s="238"/>
      <c r="F74" s="212"/>
      <c r="G74" s="241" t="s">
        <v>13</v>
      </c>
      <c r="H74" s="14"/>
      <c r="I74" s="433" t="s">
        <v>351</v>
      </c>
      <c r="J74" s="6" t="s">
        <v>10</v>
      </c>
    </row>
    <row r="75" spans="1:10" ht="27" thickBot="1" x14ac:dyDescent="0.25">
      <c r="A75" s="11">
        <f t="shared" si="0"/>
        <v>66</v>
      </c>
      <c r="B75" s="256"/>
      <c r="C75" s="302"/>
      <c r="D75" s="237" t="s">
        <v>73</v>
      </c>
      <c r="E75" s="238"/>
      <c r="F75" s="212"/>
      <c r="G75" s="241" t="s">
        <v>13</v>
      </c>
      <c r="H75" s="297"/>
      <c r="I75" s="433" t="s">
        <v>258</v>
      </c>
      <c r="J75" s="6" t="s">
        <v>10</v>
      </c>
    </row>
    <row r="76" spans="1:10" ht="27" thickBot="1" x14ac:dyDescent="0.25">
      <c r="A76" s="11">
        <f t="shared" si="0"/>
        <v>67</v>
      </c>
      <c r="B76" s="256"/>
      <c r="C76" s="302"/>
      <c r="D76" s="237" t="s">
        <v>74</v>
      </c>
      <c r="E76" s="238"/>
      <c r="F76" s="212"/>
      <c r="G76" s="241" t="s">
        <v>13</v>
      </c>
      <c r="H76" s="191"/>
      <c r="I76" s="433" t="s">
        <v>259</v>
      </c>
      <c r="J76" s="6" t="s">
        <v>10</v>
      </c>
    </row>
    <row r="77" spans="1:10" ht="40.200000000000003" thickBot="1" x14ac:dyDescent="0.25">
      <c r="A77" s="11">
        <f t="shared" si="0"/>
        <v>68</v>
      </c>
      <c r="B77" s="256"/>
      <c r="C77" s="302"/>
      <c r="D77" s="237" t="s">
        <v>76</v>
      </c>
      <c r="E77" s="238"/>
      <c r="F77" s="212"/>
      <c r="G77" s="241" t="s">
        <v>77</v>
      </c>
      <c r="H77" s="389"/>
      <c r="I77" s="433" t="s">
        <v>244</v>
      </c>
      <c r="J77" s="6" t="s">
        <v>10</v>
      </c>
    </row>
    <row r="78" spans="1:10" ht="40.200000000000003" thickBot="1" x14ac:dyDescent="0.25">
      <c r="A78" s="11">
        <f t="shared" si="0"/>
        <v>69</v>
      </c>
      <c r="B78" s="256"/>
      <c r="C78" s="302"/>
      <c r="D78" s="237" t="s">
        <v>78</v>
      </c>
      <c r="E78" s="238"/>
      <c r="F78" s="212"/>
      <c r="G78" s="241" t="s">
        <v>77</v>
      </c>
      <c r="H78" s="389"/>
      <c r="I78" s="433" t="s">
        <v>292</v>
      </c>
      <c r="J78" s="6" t="s">
        <v>10</v>
      </c>
    </row>
    <row r="79" spans="1:10" ht="40.200000000000003" thickBot="1" x14ac:dyDescent="0.25">
      <c r="A79" s="11">
        <f t="shared" si="0"/>
        <v>70</v>
      </c>
      <c r="B79" s="256"/>
      <c r="C79" s="302"/>
      <c r="D79" s="237" t="s">
        <v>79</v>
      </c>
      <c r="E79" s="238"/>
      <c r="F79" s="212"/>
      <c r="G79" s="241" t="s">
        <v>77</v>
      </c>
      <c r="H79" s="389"/>
      <c r="I79" s="433" t="s">
        <v>245</v>
      </c>
      <c r="J79" s="6" t="s">
        <v>10</v>
      </c>
    </row>
    <row r="80" spans="1:10" ht="40.200000000000003" thickBot="1" x14ac:dyDescent="0.25">
      <c r="A80" s="11">
        <f t="shared" si="0"/>
        <v>71</v>
      </c>
      <c r="B80" s="256"/>
      <c r="C80" s="302"/>
      <c r="D80" s="237" t="s">
        <v>80</v>
      </c>
      <c r="E80" s="238"/>
      <c r="F80" s="212"/>
      <c r="G80" s="241" t="s">
        <v>77</v>
      </c>
      <c r="H80" s="389"/>
      <c r="I80" s="433" t="s">
        <v>245</v>
      </c>
      <c r="J80" s="6" t="s">
        <v>10</v>
      </c>
    </row>
    <row r="81" spans="1:10" ht="40.200000000000003" thickBot="1" x14ac:dyDescent="0.25">
      <c r="A81" s="11">
        <f t="shared" si="0"/>
        <v>72</v>
      </c>
      <c r="B81" s="256"/>
      <c r="C81" s="302"/>
      <c r="D81" s="237" t="s">
        <v>81</v>
      </c>
      <c r="E81" s="238"/>
      <c r="F81" s="212"/>
      <c r="G81" s="241" t="s">
        <v>77</v>
      </c>
      <c r="H81" s="389"/>
      <c r="I81" s="433" t="s">
        <v>245</v>
      </c>
      <c r="J81" s="6" t="s">
        <v>10</v>
      </c>
    </row>
    <row r="82" spans="1:10" ht="40.200000000000003" thickBot="1" x14ac:dyDescent="0.25">
      <c r="A82" s="11">
        <f t="shared" si="0"/>
        <v>73</v>
      </c>
      <c r="B82" s="256"/>
      <c r="C82" s="302"/>
      <c r="D82" s="237" t="s">
        <v>82</v>
      </c>
      <c r="E82" s="238"/>
      <c r="F82" s="212"/>
      <c r="G82" s="241" t="s">
        <v>77</v>
      </c>
      <c r="H82" s="389"/>
      <c r="I82" s="433" t="s">
        <v>245</v>
      </c>
      <c r="J82" s="6" t="s">
        <v>10</v>
      </c>
    </row>
    <row r="83" spans="1:10" ht="40.200000000000003" thickBot="1" x14ac:dyDescent="0.25">
      <c r="A83" s="11">
        <f t="shared" si="0"/>
        <v>74</v>
      </c>
      <c r="B83" s="256"/>
      <c r="C83" s="302"/>
      <c r="D83" s="237" t="s">
        <v>83</v>
      </c>
      <c r="E83" s="238"/>
      <c r="F83" s="212"/>
      <c r="G83" s="241" t="s">
        <v>77</v>
      </c>
      <c r="H83" s="389"/>
      <c r="I83" s="433" t="s">
        <v>246</v>
      </c>
      <c r="J83" s="6" t="s">
        <v>10</v>
      </c>
    </row>
    <row r="84" spans="1:10" ht="40.200000000000003" thickBot="1" x14ac:dyDescent="0.25">
      <c r="A84" s="11">
        <f t="shared" si="0"/>
        <v>75</v>
      </c>
      <c r="B84" s="256"/>
      <c r="C84" s="302"/>
      <c r="D84" s="237" t="s">
        <v>84</v>
      </c>
      <c r="E84" s="238"/>
      <c r="F84" s="212"/>
      <c r="G84" s="241" t="s">
        <v>77</v>
      </c>
      <c r="H84" s="389"/>
      <c r="I84" s="433" t="s">
        <v>245</v>
      </c>
      <c r="J84" s="6" t="s">
        <v>10</v>
      </c>
    </row>
    <row r="85" spans="1:10" ht="40.200000000000003" thickBot="1" x14ac:dyDescent="0.25">
      <c r="A85" s="11">
        <f t="shared" si="0"/>
        <v>76</v>
      </c>
      <c r="B85" s="256"/>
      <c r="C85" s="302"/>
      <c r="D85" s="237" t="s">
        <v>85</v>
      </c>
      <c r="E85" s="238"/>
      <c r="F85" s="212"/>
      <c r="G85" s="241" t="s">
        <v>77</v>
      </c>
      <c r="H85" s="390"/>
      <c r="I85" s="433" t="s">
        <v>245</v>
      </c>
      <c r="J85" s="6" t="s">
        <v>10</v>
      </c>
    </row>
    <row r="86" spans="1:10" ht="40.200000000000003" thickBot="1" x14ac:dyDescent="0.25">
      <c r="A86" s="11">
        <f t="shared" si="0"/>
        <v>77</v>
      </c>
      <c r="B86" s="256"/>
      <c r="C86" s="302"/>
      <c r="D86" s="237" t="s">
        <v>86</v>
      </c>
      <c r="E86" s="238"/>
      <c r="F86" s="212"/>
      <c r="G86" s="241" t="s">
        <v>77</v>
      </c>
      <c r="H86" s="389"/>
      <c r="I86" s="433" t="s">
        <v>245</v>
      </c>
      <c r="J86" s="6" t="s">
        <v>10</v>
      </c>
    </row>
    <row r="87" spans="1:10" ht="40.200000000000003" thickBot="1" x14ac:dyDescent="0.25">
      <c r="A87" s="11">
        <f t="shared" si="0"/>
        <v>78</v>
      </c>
      <c r="B87" s="256"/>
      <c r="C87" s="302"/>
      <c r="D87" s="237" t="s">
        <v>87</v>
      </c>
      <c r="E87" s="238"/>
      <c r="F87" s="212"/>
      <c r="G87" s="241" t="s">
        <v>77</v>
      </c>
      <c r="H87" s="410">
        <f>H80-SUM(H81:H86)</f>
        <v>0</v>
      </c>
      <c r="I87" s="433" t="s">
        <v>293</v>
      </c>
      <c r="J87" s="6" t="s">
        <v>10</v>
      </c>
    </row>
    <row r="88" spans="1:10" ht="27" thickBot="1" x14ac:dyDescent="0.25">
      <c r="A88" s="11">
        <f t="shared" ref="A88:A142" si="1">ROW()-9</f>
        <v>79</v>
      </c>
      <c r="B88" s="256"/>
      <c r="C88" s="302"/>
      <c r="D88" s="237" t="s">
        <v>88</v>
      </c>
      <c r="E88" s="238"/>
      <c r="F88" s="212"/>
      <c r="G88" s="241" t="s">
        <v>89</v>
      </c>
      <c r="H88" s="191"/>
      <c r="I88" s="433" t="s">
        <v>157</v>
      </c>
      <c r="J88" s="6" t="s">
        <v>10</v>
      </c>
    </row>
    <row r="89" spans="1:10" ht="40.200000000000003" thickBot="1" x14ac:dyDescent="0.25">
      <c r="A89" s="11">
        <f t="shared" si="1"/>
        <v>80</v>
      </c>
      <c r="B89" s="256"/>
      <c r="C89" s="302"/>
      <c r="D89" s="237" t="s">
        <v>90</v>
      </c>
      <c r="E89" s="238"/>
      <c r="F89" s="212"/>
      <c r="G89" s="241" t="s">
        <v>13</v>
      </c>
      <c r="H89" s="191"/>
      <c r="I89" s="433" t="s">
        <v>260</v>
      </c>
      <c r="J89" s="6" t="s">
        <v>10</v>
      </c>
    </row>
    <row r="90" spans="1:10" ht="27" thickBot="1" x14ac:dyDescent="0.25">
      <c r="A90" s="11">
        <f t="shared" si="1"/>
        <v>81</v>
      </c>
      <c r="B90" s="256"/>
      <c r="C90" s="302"/>
      <c r="D90" s="237" t="s">
        <v>91</v>
      </c>
      <c r="E90" s="238"/>
      <c r="F90" s="212"/>
      <c r="G90" s="241" t="s">
        <v>89</v>
      </c>
      <c r="H90" s="191"/>
      <c r="I90" s="433" t="s">
        <v>261</v>
      </c>
      <c r="J90" s="6" t="s">
        <v>10</v>
      </c>
    </row>
    <row r="91" spans="1:10" ht="40.200000000000003" thickBot="1" x14ac:dyDescent="0.25">
      <c r="A91" s="11">
        <f t="shared" si="1"/>
        <v>82</v>
      </c>
      <c r="B91" s="256"/>
      <c r="C91" s="302"/>
      <c r="D91" s="237" t="s">
        <v>217</v>
      </c>
      <c r="E91" s="238"/>
      <c r="F91" s="212"/>
      <c r="G91" s="241" t="s">
        <v>13</v>
      </c>
      <c r="H91" s="191"/>
      <c r="I91" s="433" t="s">
        <v>262</v>
      </c>
      <c r="J91" s="6" t="s">
        <v>10</v>
      </c>
    </row>
    <row r="92" spans="1:10" ht="40.200000000000003" thickBot="1" x14ac:dyDescent="0.25">
      <c r="A92" s="11">
        <f t="shared" si="1"/>
        <v>83</v>
      </c>
      <c r="B92" s="256"/>
      <c r="C92" s="302"/>
      <c r="D92" s="237" t="s">
        <v>92</v>
      </c>
      <c r="E92" s="238"/>
      <c r="F92" s="212"/>
      <c r="G92" s="241" t="s">
        <v>13</v>
      </c>
      <c r="H92" s="392"/>
      <c r="I92" s="433" t="s">
        <v>263</v>
      </c>
      <c r="J92" s="6" t="s">
        <v>10</v>
      </c>
    </row>
    <row r="93" spans="1:10" ht="13.8" thickBot="1" x14ac:dyDescent="0.25">
      <c r="A93" s="11">
        <f t="shared" si="1"/>
        <v>84</v>
      </c>
      <c r="B93" s="256"/>
      <c r="C93" s="302"/>
      <c r="D93" s="237" t="s">
        <v>93</v>
      </c>
      <c r="E93" s="238"/>
      <c r="F93" s="212"/>
      <c r="G93" s="241" t="s">
        <v>13</v>
      </c>
      <c r="H93" s="392"/>
      <c r="I93" s="433" t="s">
        <v>249</v>
      </c>
      <c r="J93" s="6" t="s">
        <v>10</v>
      </c>
    </row>
    <row r="94" spans="1:10" ht="13.8" thickBot="1" x14ac:dyDescent="0.25">
      <c r="A94" s="11">
        <f t="shared" si="1"/>
        <v>85</v>
      </c>
      <c r="B94" s="256"/>
      <c r="C94" s="302"/>
      <c r="D94" s="237" t="s">
        <v>94</v>
      </c>
      <c r="E94" s="238"/>
      <c r="F94" s="212"/>
      <c r="G94" s="241" t="s">
        <v>13</v>
      </c>
      <c r="H94" s="392"/>
      <c r="I94" s="433" t="s">
        <v>249</v>
      </c>
      <c r="J94" s="6" t="s">
        <v>10</v>
      </c>
    </row>
    <row r="95" spans="1:10" ht="13.8" thickBot="1" x14ac:dyDescent="0.25">
      <c r="A95" s="11">
        <f t="shared" si="1"/>
        <v>86</v>
      </c>
      <c r="B95" s="256"/>
      <c r="C95" s="302"/>
      <c r="D95" s="237" t="s">
        <v>95</v>
      </c>
      <c r="E95" s="238"/>
      <c r="F95" s="212"/>
      <c r="G95" s="241" t="s">
        <v>13</v>
      </c>
      <c r="H95" s="392"/>
      <c r="I95" s="433" t="s">
        <v>249</v>
      </c>
      <c r="J95" s="6" t="s">
        <v>10</v>
      </c>
    </row>
    <row r="96" spans="1:10" ht="13.8" thickBot="1" x14ac:dyDescent="0.25">
      <c r="A96" s="11">
        <f t="shared" si="1"/>
        <v>87</v>
      </c>
      <c r="B96" s="256"/>
      <c r="C96" s="302"/>
      <c r="D96" s="237" t="s">
        <v>96</v>
      </c>
      <c r="E96" s="238"/>
      <c r="F96" s="212"/>
      <c r="G96" s="241" t="s">
        <v>13</v>
      </c>
      <c r="H96" s="392"/>
      <c r="I96" s="433" t="s">
        <v>249</v>
      </c>
      <c r="J96" s="6" t="s">
        <v>10</v>
      </c>
    </row>
    <row r="97" spans="1:10" ht="66.599999999999994" thickBot="1" x14ac:dyDescent="0.25">
      <c r="A97" s="11">
        <f t="shared" si="1"/>
        <v>88</v>
      </c>
      <c r="B97" s="256"/>
      <c r="C97" s="302"/>
      <c r="D97" s="237" t="s">
        <v>97</v>
      </c>
      <c r="E97" s="238"/>
      <c r="F97" s="212"/>
      <c r="G97" s="241" t="s">
        <v>13</v>
      </c>
      <c r="H97" s="392"/>
      <c r="I97" s="433" t="s">
        <v>264</v>
      </c>
      <c r="J97" s="6" t="s">
        <v>10</v>
      </c>
    </row>
    <row r="98" spans="1:10" ht="27" thickBot="1" x14ac:dyDescent="0.25">
      <c r="A98" s="11">
        <f t="shared" si="1"/>
        <v>89</v>
      </c>
      <c r="B98" s="256"/>
      <c r="C98" s="302"/>
      <c r="D98" s="237" t="s">
        <v>98</v>
      </c>
      <c r="E98" s="238"/>
      <c r="F98" s="212"/>
      <c r="G98" s="241" t="s">
        <v>55</v>
      </c>
      <c r="H98" s="392"/>
      <c r="I98" s="433" t="s">
        <v>265</v>
      </c>
      <c r="J98" s="6" t="s">
        <v>10</v>
      </c>
    </row>
    <row r="99" spans="1:10" ht="27" thickBot="1" x14ac:dyDescent="0.25">
      <c r="A99" s="11">
        <f t="shared" si="1"/>
        <v>90</v>
      </c>
      <c r="B99" s="256"/>
      <c r="C99" s="302"/>
      <c r="D99" s="237" t="s">
        <v>99</v>
      </c>
      <c r="E99" s="238"/>
      <c r="F99" s="212"/>
      <c r="G99" s="241" t="s">
        <v>13</v>
      </c>
      <c r="H99" s="14"/>
      <c r="I99" s="433" t="s">
        <v>266</v>
      </c>
      <c r="J99" s="6" t="s">
        <v>10</v>
      </c>
    </row>
    <row r="100" spans="1:10" ht="27" thickBot="1" x14ac:dyDescent="0.25">
      <c r="A100" s="11">
        <f t="shared" si="1"/>
        <v>91</v>
      </c>
      <c r="B100" s="256"/>
      <c r="C100" s="302"/>
      <c r="D100" s="242" t="s">
        <v>100</v>
      </c>
      <c r="E100" s="238"/>
      <c r="F100" s="212"/>
      <c r="G100" s="241" t="s">
        <v>13</v>
      </c>
      <c r="H100" s="14"/>
      <c r="I100" s="433" t="s">
        <v>266</v>
      </c>
      <c r="J100" s="6" t="s">
        <v>10</v>
      </c>
    </row>
    <row r="101" spans="1:10" ht="27" thickBot="1" x14ac:dyDescent="0.25">
      <c r="A101" s="11">
        <f t="shared" si="1"/>
        <v>92</v>
      </c>
      <c r="B101" s="256"/>
      <c r="C101" s="302"/>
      <c r="D101" s="243" t="s">
        <v>101</v>
      </c>
      <c r="E101" s="238" t="s">
        <v>102</v>
      </c>
      <c r="F101" s="212"/>
      <c r="G101" s="241" t="s">
        <v>13</v>
      </c>
      <c r="H101" s="392"/>
      <c r="I101" s="433" t="s">
        <v>267</v>
      </c>
      <c r="J101" s="6" t="s">
        <v>10</v>
      </c>
    </row>
    <row r="102" spans="1:10" ht="13.8" thickBot="1" x14ac:dyDescent="0.25">
      <c r="A102" s="11">
        <f t="shared" si="1"/>
        <v>93</v>
      </c>
      <c r="B102" s="256"/>
      <c r="C102" s="302"/>
      <c r="D102" s="244"/>
      <c r="E102" s="234" t="s">
        <v>103</v>
      </c>
      <c r="F102" s="209"/>
      <c r="G102" s="241" t="s">
        <v>13</v>
      </c>
      <c r="H102" s="392"/>
      <c r="I102" s="433" t="s">
        <v>104</v>
      </c>
      <c r="J102" s="6" t="s">
        <v>10</v>
      </c>
    </row>
    <row r="103" spans="1:10" ht="27" thickBot="1" x14ac:dyDescent="0.25">
      <c r="A103" s="11">
        <f t="shared" si="1"/>
        <v>94</v>
      </c>
      <c r="B103" s="256"/>
      <c r="C103" s="302"/>
      <c r="D103" s="244"/>
      <c r="E103" s="234" t="s">
        <v>105</v>
      </c>
      <c r="F103" s="209"/>
      <c r="G103" s="241" t="s">
        <v>13</v>
      </c>
      <c r="H103" s="393"/>
      <c r="I103" s="433" t="s">
        <v>268</v>
      </c>
      <c r="J103" s="6" t="s">
        <v>10</v>
      </c>
    </row>
    <row r="104" spans="1:10" ht="27" thickBot="1" x14ac:dyDescent="0.25">
      <c r="A104" s="11">
        <f t="shared" si="1"/>
        <v>95</v>
      </c>
      <c r="B104" s="256"/>
      <c r="C104" s="302"/>
      <c r="D104" s="245" t="s">
        <v>106</v>
      </c>
      <c r="E104" s="234" t="s">
        <v>107</v>
      </c>
      <c r="F104" s="209"/>
      <c r="G104" s="241" t="s">
        <v>13</v>
      </c>
      <c r="H104" s="392"/>
      <c r="I104" s="433" t="s">
        <v>249</v>
      </c>
      <c r="J104" s="6" t="s">
        <v>10</v>
      </c>
    </row>
    <row r="105" spans="1:10" ht="13.8" thickBot="1" x14ac:dyDescent="0.25">
      <c r="A105" s="11">
        <f t="shared" si="1"/>
        <v>96</v>
      </c>
      <c r="B105" s="256"/>
      <c r="C105" s="302"/>
      <c r="D105" s="246"/>
      <c r="E105" s="234" t="s">
        <v>103</v>
      </c>
      <c r="F105" s="209"/>
      <c r="G105" s="241" t="s">
        <v>13</v>
      </c>
      <c r="H105" s="392"/>
      <c r="I105" s="433" t="s">
        <v>249</v>
      </c>
      <c r="J105" s="6" t="s">
        <v>10</v>
      </c>
    </row>
    <row r="106" spans="1:10" ht="13.8" thickBot="1" x14ac:dyDescent="0.25">
      <c r="A106" s="11">
        <f t="shared" si="1"/>
        <v>97</v>
      </c>
      <c r="B106" s="256"/>
      <c r="C106" s="302"/>
      <c r="D106" s="247"/>
      <c r="E106" s="234" t="s">
        <v>105</v>
      </c>
      <c r="F106" s="209"/>
      <c r="G106" s="241" t="s">
        <v>13</v>
      </c>
      <c r="H106" s="393"/>
      <c r="I106" s="433" t="s">
        <v>249</v>
      </c>
      <c r="J106" s="6" t="s">
        <v>10</v>
      </c>
    </row>
    <row r="107" spans="1:10" ht="27" thickBot="1" x14ac:dyDescent="0.25">
      <c r="A107" s="11">
        <f t="shared" si="1"/>
        <v>98</v>
      </c>
      <c r="B107" s="256"/>
      <c r="C107" s="302"/>
      <c r="D107" s="245" t="s">
        <v>108</v>
      </c>
      <c r="E107" s="234" t="s">
        <v>107</v>
      </c>
      <c r="F107" s="209"/>
      <c r="G107" s="241" t="s">
        <v>13</v>
      </c>
      <c r="H107" s="392"/>
      <c r="I107" s="433" t="s">
        <v>249</v>
      </c>
      <c r="J107" s="6" t="s">
        <v>10</v>
      </c>
    </row>
    <row r="108" spans="1:10" ht="13.8" thickBot="1" x14ac:dyDescent="0.25">
      <c r="A108" s="11">
        <f t="shared" si="1"/>
        <v>99</v>
      </c>
      <c r="B108" s="256"/>
      <c r="C108" s="302"/>
      <c r="D108" s="246"/>
      <c r="E108" s="234" t="s">
        <v>103</v>
      </c>
      <c r="F108" s="209"/>
      <c r="G108" s="241" t="s">
        <v>13</v>
      </c>
      <c r="H108" s="392"/>
      <c r="I108" s="433" t="s">
        <v>249</v>
      </c>
      <c r="J108" s="6" t="s">
        <v>10</v>
      </c>
    </row>
    <row r="109" spans="1:10" ht="13.8" thickBot="1" x14ac:dyDescent="0.25">
      <c r="A109" s="11">
        <f t="shared" si="1"/>
        <v>100</v>
      </c>
      <c r="B109" s="256"/>
      <c r="C109" s="302"/>
      <c r="D109" s="247"/>
      <c r="E109" s="234" t="s">
        <v>105</v>
      </c>
      <c r="F109" s="209"/>
      <c r="G109" s="241" t="s">
        <v>13</v>
      </c>
      <c r="H109" s="393"/>
      <c r="I109" s="433" t="s">
        <v>249</v>
      </c>
      <c r="J109" s="6" t="s">
        <v>10</v>
      </c>
    </row>
    <row r="110" spans="1:10" ht="27" thickBot="1" x14ac:dyDescent="0.25">
      <c r="A110" s="11">
        <f t="shared" si="1"/>
        <v>101</v>
      </c>
      <c r="B110" s="256"/>
      <c r="C110" s="302"/>
      <c r="D110" s="245" t="s">
        <v>109</v>
      </c>
      <c r="E110" s="234" t="s">
        <v>107</v>
      </c>
      <c r="F110" s="209"/>
      <c r="G110" s="241" t="s">
        <v>13</v>
      </c>
      <c r="H110" s="392"/>
      <c r="I110" s="433" t="s">
        <v>249</v>
      </c>
      <c r="J110" s="6" t="s">
        <v>10</v>
      </c>
    </row>
    <row r="111" spans="1:10" ht="13.8" thickBot="1" x14ac:dyDescent="0.25">
      <c r="A111" s="11">
        <f t="shared" si="1"/>
        <v>102</v>
      </c>
      <c r="B111" s="256"/>
      <c r="C111" s="302"/>
      <c r="D111" s="246"/>
      <c r="E111" s="234" t="s">
        <v>103</v>
      </c>
      <c r="F111" s="209"/>
      <c r="G111" s="241" t="s">
        <v>13</v>
      </c>
      <c r="H111" s="392"/>
      <c r="I111" s="433" t="s">
        <v>249</v>
      </c>
      <c r="J111" s="6" t="s">
        <v>10</v>
      </c>
    </row>
    <row r="112" spans="1:10" ht="13.8" thickBot="1" x14ac:dyDescent="0.25">
      <c r="A112" s="11">
        <f t="shared" si="1"/>
        <v>103</v>
      </c>
      <c r="B112" s="256"/>
      <c r="C112" s="302"/>
      <c r="D112" s="247"/>
      <c r="E112" s="234" t="s">
        <v>105</v>
      </c>
      <c r="F112" s="209"/>
      <c r="G112" s="241" t="s">
        <v>13</v>
      </c>
      <c r="H112" s="393"/>
      <c r="I112" s="433" t="s">
        <v>249</v>
      </c>
      <c r="J112" s="6" t="s">
        <v>10</v>
      </c>
    </row>
    <row r="113" spans="1:10" ht="27" thickBot="1" x14ac:dyDescent="0.25">
      <c r="A113" s="11">
        <f t="shared" si="1"/>
        <v>104</v>
      </c>
      <c r="B113" s="256"/>
      <c r="C113" s="302"/>
      <c r="D113" s="245" t="s">
        <v>110</v>
      </c>
      <c r="E113" s="234" t="s">
        <v>107</v>
      </c>
      <c r="F113" s="209"/>
      <c r="G113" s="241" t="s">
        <v>13</v>
      </c>
      <c r="H113" s="392"/>
      <c r="I113" s="433" t="s">
        <v>249</v>
      </c>
      <c r="J113" s="6" t="s">
        <v>10</v>
      </c>
    </row>
    <row r="114" spans="1:10" ht="13.8" thickBot="1" x14ac:dyDescent="0.25">
      <c r="A114" s="11">
        <f t="shared" si="1"/>
        <v>105</v>
      </c>
      <c r="B114" s="256"/>
      <c r="C114" s="302"/>
      <c r="D114" s="246"/>
      <c r="E114" s="234" t="s">
        <v>103</v>
      </c>
      <c r="F114" s="209"/>
      <c r="G114" s="241" t="s">
        <v>30</v>
      </c>
      <c r="H114" s="392"/>
      <c r="I114" s="433" t="s">
        <v>249</v>
      </c>
      <c r="J114" s="6" t="s">
        <v>10</v>
      </c>
    </row>
    <row r="115" spans="1:10" ht="13.8" thickBot="1" x14ac:dyDescent="0.25">
      <c r="A115" s="11">
        <f t="shared" si="1"/>
        <v>106</v>
      </c>
      <c r="B115" s="256"/>
      <c r="C115" s="302"/>
      <c r="D115" s="247"/>
      <c r="E115" s="234" t="s">
        <v>105</v>
      </c>
      <c r="F115" s="209"/>
      <c r="G115" s="241" t="s">
        <v>13</v>
      </c>
      <c r="H115" s="393"/>
      <c r="I115" s="433" t="s">
        <v>249</v>
      </c>
      <c r="J115" s="6" t="s">
        <v>10</v>
      </c>
    </row>
    <row r="116" spans="1:10" ht="27" thickBot="1" x14ac:dyDescent="0.25">
      <c r="A116" s="11">
        <f t="shared" si="1"/>
        <v>107</v>
      </c>
      <c r="B116" s="256"/>
      <c r="C116" s="302"/>
      <c r="D116" s="249" t="s">
        <v>113</v>
      </c>
      <c r="E116" s="238" t="s">
        <v>114</v>
      </c>
      <c r="F116" s="212"/>
      <c r="G116" s="315" t="s">
        <v>115</v>
      </c>
      <c r="H116" s="14"/>
      <c r="I116" s="433" t="s">
        <v>269</v>
      </c>
      <c r="J116" s="6" t="s">
        <v>10</v>
      </c>
    </row>
    <row r="117" spans="1:10" ht="27" thickBot="1" x14ac:dyDescent="0.25">
      <c r="A117" s="11">
        <f t="shared" si="1"/>
        <v>108</v>
      </c>
      <c r="B117" s="256"/>
      <c r="C117" s="302"/>
      <c r="D117" s="250"/>
      <c r="E117" s="234" t="s">
        <v>116</v>
      </c>
      <c r="F117" s="209"/>
      <c r="G117" s="315" t="s">
        <v>156</v>
      </c>
      <c r="H117" s="394"/>
      <c r="I117" s="433" t="s">
        <v>270</v>
      </c>
      <c r="J117" s="6" t="s">
        <v>10</v>
      </c>
    </row>
    <row r="118" spans="1:10" ht="27" thickBot="1" x14ac:dyDescent="0.25">
      <c r="A118" s="11">
        <f t="shared" si="1"/>
        <v>109</v>
      </c>
      <c r="B118" s="256"/>
      <c r="C118" s="302"/>
      <c r="D118" s="251" t="s">
        <v>118</v>
      </c>
      <c r="E118" s="238" t="s">
        <v>119</v>
      </c>
      <c r="F118" s="212"/>
      <c r="G118" s="315" t="s">
        <v>13</v>
      </c>
      <c r="H118" s="14"/>
      <c r="I118" s="433" t="s">
        <v>271</v>
      </c>
      <c r="J118" s="6" t="s">
        <v>10</v>
      </c>
    </row>
    <row r="119" spans="1:10" ht="27" thickBot="1" x14ac:dyDescent="0.25">
      <c r="A119" s="11">
        <f t="shared" si="1"/>
        <v>110</v>
      </c>
      <c r="B119" s="256"/>
      <c r="C119" s="302"/>
      <c r="D119" s="251"/>
      <c r="E119" s="234" t="s">
        <v>120</v>
      </c>
      <c r="F119" s="209"/>
      <c r="G119" s="315" t="s">
        <v>13</v>
      </c>
      <c r="H119" s="17"/>
      <c r="I119" s="433" t="s">
        <v>272</v>
      </c>
      <c r="J119" s="6" t="s">
        <v>10</v>
      </c>
    </row>
    <row r="120" spans="1:10" ht="27" thickBot="1" x14ac:dyDescent="0.25">
      <c r="A120" s="11">
        <f t="shared" si="1"/>
        <v>111</v>
      </c>
      <c r="B120" s="256"/>
      <c r="C120" s="302"/>
      <c r="D120" s="252"/>
      <c r="E120" s="253" t="s">
        <v>121</v>
      </c>
      <c r="F120" s="254"/>
      <c r="G120" s="255" t="s">
        <v>89</v>
      </c>
      <c r="H120" s="421"/>
      <c r="I120" s="438" t="s">
        <v>273</v>
      </c>
      <c r="J120" s="6" t="s">
        <v>10</v>
      </c>
    </row>
    <row r="121" spans="1:10" ht="27" thickBot="1" x14ac:dyDescent="0.25">
      <c r="A121" s="11">
        <f t="shared" si="1"/>
        <v>112</v>
      </c>
      <c r="B121" s="290" t="s">
        <v>122</v>
      </c>
      <c r="C121" s="301" t="s">
        <v>123</v>
      </c>
      <c r="D121" s="235"/>
      <c r="E121" s="256"/>
      <c r="F121" s="257"/>
      <c r="G121" s="258" t="s">
        <v>117</v>
      </c>
      <c r="H121" s="420"/>
      <c r="I121" s="439" t="s">
        <v>274</v>
      </c>
      <c r="J121" s="6" t="s">
        <v>10</v>
      </c>
    </row>
    <row r="122" spans="1:10" ht="27" thickBot="1" x14ac:dyDescent="0.25">
      <c r="A122" s="11">
        <f t="shared" si="1"/>
        <v>113</v>
      </c>
      <c r="B122" s="257"/>
      <c r="C122" s="221" t="s">
        <v>124</v>
      </c>
      <c r="D122" s="259" t="s">
        <v>125</v>
      </c>
      <c r="E122" s="232"/>
      <c r="F122" s="223"/>
      <c r="G122" s="260" t="s">
        <v>117</v>
      </c>
      <c r="H122" s="395"/>
      <c r="I122" s="440" t="s">
        <v>275</v>
      </c>
      <c r="J122" s="6" t="s">
        <v>10</v>
      </c>
    </row>
    <row r="123" spans="1:10" ht="27" thickBot="1" x14ac:dyDescent="0.25">
      <c r="A123" s="11">
        <f t="shared" si="1"/>
        <v>114</v>
      </c>
      <c r="B123" s="257"/>
      <c r="C123" s="225"/>
      <c r="D123" s="261" t="s">
        <v>126</v>
      </c>
      <c r="E123" s="238" t="s">
        <v>127</v>
      </c>
      <c r="F123" s="212"/>
      <c r="G123" s="241" t="s">
        <v>13</v>
      </c>
      <c r="H123" s="191"/>
      <c r="I123" s="433" t="s">
        <v>276</v>
      </c>
      <c r="J123" s="6" t="s">
        <v>10</v>
      </c>
    </row>
    <row r="124" spans="1:10" ht="27" thickBot="1" x14ac:dyDescent="0.25">
      <c r="A124" s="11">
        <f t="shared" si="1"/>
        <v>115</v>
      </c>
      <c r="B124" s="257"/>
      <c r="C124" s="225"/>
      <c r="D124" s="262"/>
      <c r="E124" s="238" t="s">
        <v>41</v>
      </c>
      <c r="F124" s="212"/>
      <c r="G124" s="241" t="s">
        <v>128</v>
      </c>
      <c r="H124" s="14"/>
      <c r="I124" s="433" t="s">
        <v>277</v>
      </c>
      <c r="J124" s="6" t="s">
        <v>10</v>
      </c>
    </row>
    <row r="125" spans="1:10" ht="27" thickBot="1" x14ac:dyDescent="0.25">
      <c r="A125" s="11">
        <f t="shared" si="1"/>
        <v>116</v>
      </c>
      <c r="B125" s="257"/>
      <c r="C125" s="225"/>
      <c r="D125" s="263"/>
      <c r="E125" s="238" t="s">
        <v>129</v>
      </c>
      <c r="F125" s="212"/>
      <c r="G125" s="241" t="s">
        <v>13</v>
      </c>
      <c r="H125" s="293"/>
      <c r="I125" s="433" t="s">
        <v>278</v>
      </c>
      <c r="J125" s="6" t="s">
        <v>10</v>
      </c>
    </row>
    <row r="126" spans="1:10" ht="13.8" thickBot="1" x14ac:dyDescent="0.25">
      <c r="A126" s="11">
        <f t="shared" si="1"/>
        <v>117</v>
      </c>
      <c r="B126" s="257"/>
      <c r="C126" s="225"/>
      <c r="D126" s="262" t="s">
        <v>130</v>
      </c>
      <c r="E126" s="238" t="s">
        <v>127</v>
      </c>
      <c r="F126" s="212"/>
      <c r="G126" s="241" t="s">
        <v>13</v>
      </c>
      <c r="H126" s="191"/>
      <c r="I126" s="433" t="s">
        <v>249</v>
      </c>
      <c r="J126" s="6" t="s">
        <v>10</v>
      </c>
    </row>
    <row r="127" spans="1:10" ht="13.8" thickBot="1" x14ac:dyDescent="0.25">
      <c r="A127" s="11">
        <f t="shared" si="1"/>
        <v>118</v>
      </c>
      <c r="B127" s="257"/>
      <c r="C127" s="225"/>
      <c r="D127" s="262"/>
      <c r="E127" s="238" t="s">
        <v>41</v>
      </c>
      <c r="F127" s="212"/>
      <c r="G127" s="241" t="s">
        <v>128</v>
      </c>
      <c r="H127" s="14"/>
      <c r="I127" s="433" t="s">
        <v>249</v>
      </c>
      <c r="J127" s="6" t="s">
        <v>10</v>
      </c>
    </row>
    <row r="128" spans="1:10" ht="13.8" thickBot="1" x14ac:dyDescent="0.25">
      <c r="A128" s="11">
        <f t="shared" si="1"/>
        <v>119</v>
      </c>
      <c r="B128" s="257"/>
      <c r="C128" s="225"/>
      <c r="D128" s="263"/>
      <c r="E128" s="238" t="s">
        <v>129</v>
      </c>
      <c r="F128" s="212"/>
      <c r="G128" s="241" t="s">
        <v>13</v>
      </c>
      <c r="H128" s="293"/>
      <c r="I128" s="433" t="s">
        <v>249</v>
      </c>
      <c r="J128" s="6" t="s">
        <v>10</v>
      </c>
    </row>
    <row r="129" spans="1:10" ht="13.8" thickBot="1" x14ac:dyDescent="0.25">
      <c r="A129" s="11">
        <f t="shared" si="1"/>
        <v>120</v>
      </c>
      <c r="B129" s="257"/>
      <c r="C129" s="225"/>
      <c r="D129" s="262" t="s">
        <v>131</v>
      </c>
      <c r="E129" s="238" t="s">
        <v>127</v>
      </c>
      <c r="F129" s="212"/>
      <c r="G129" s="241" t="s">
        <v>13</v>
      </c>
      <c r="H129" s="191"/>
      <c r="I129" s="433" t="s">
        <v>249</v>
      </c>
      <c r="J129" s="6" t="s">
        <v>10</v>
      </c>
    </row>
    <row r="130" spans="1:10" ht="13.8" thickBot="1" x14ac:dyDescent="0.25">
      <c r="A130" s="11">
        <f t="shared" si="1"/>
        <v>121</v>
      </c>
      <c r="B130" s="257"/>
      <c r="C130" s="225"/>
      <c r="D130" s="262"/>
      <c r="E130" s="238" t="s">
        <v>41</v>
      </c>
      <c r="F130" s="212"/>
      <c r="G130" s="241" t="s">
        <v>128</v>
      </c>
      <c r="H130" s="14"/>
      <c r="I130" s="433" t="s">
        <v>249</v>
      </c>
      <c r="J130" s="6" t="s">
        <v>10</v>
      </c>
    </row>
    <row r="131" spans="1:10" ht="13.8" thickBot="1" x14ac:dyDescent="0.25">
      <c r="A131" s="11">
        <f t="shared" si="1"/>
        <v>122</v>
      </c>
      <c r="B131" s="257"/>
      <c r="C131" s="225"/>
      <c r="D131" s="263"/>
      <c r="E131" s="238" t="s">
        <v>129</v>
      </c>
      <c r="F131" s="212"/>
      <c r="G131" s="241" t="s">
        <v>13</v>
      </c>
      <c r="H131" s="191"/>
      <c r="I131" s="433" t="s">
        <v>249</v>
      </c>
      <c r="J131" s="6" t="s">
        <v>10</v>
      </c>
    </row>
    <row r="132" spans="1:10" ht="13.8" thickBot="1" x14ac:dyDescent="0.25">
      <c r="A132" s="11">
        <f t="shared" si="1"/>
        <v>123</v>
      </c>
      <c r="B132" s="257"/>
      <c r="C132" s="225"/>
      <c r="D132" s="262" t="s">
        <v>132</v>
      </c>
      <c r="E132" s="238" t="s">
        <v>127</v>
      </c>
      <c r="F132" s="212"/>
      <c r="G132" s="241" t="s">
        <v>13</v>
      </c>
      <c r="H132" s="303"/>
      <c r="I132" s="433" t="s">
        <v>249</v>
      </c>
      <c r="J132" s="6" t="s">
        <v>10</v>
      </c>
    </row>
    <row r="133" spans="1:10" ht="13.8" thickBot="1" x14ac:dyDescent="0.25">
      <c r="A133" s="11">
        <f t="shared" si="1"/>
        <v>124</v>
      </c>
      <c r="B133" s="257"/>
      <c r="C133" s="225"/>
      <c r="D133" s="262"/>
      <c r="E133" s="238" t="s">
        <v>41</v>
      </c>
      <c r="F133" s="212"/>
      <c r="G133" s="241" t="s">
        <v>128</v>
      </c>
      <c r="H133" s="14"/>
      <c r="I133" s="433" t="s">
        <v>249</v>
      </c>
      <c r="J133" s="6" t="s">
        <v>10</v>
      </c>
    </row>
    <row r="134" spans="1:10" ht="13.8" thickBot="1" x14ac:dyDescent="0.25">
      <c r="A134" s="11">
        <f t="shared" si="1"/>
        <v>125</v>
      </c>
      <c r="B134" s="257"/>
      <c r="C134" s="225"/>
      <c r="D134" s="263"/>
      <c r="E134" s="238" t="s">
        <v>129</v>
      </c>
      <c r="F134" s="212"/>
      <c r="G134" s="241" t="s">
        <v>13</v>
      </c>
      <c r="H134" s="191"/>
      <c r="I134" s="433" t="s">
        <v>249</v>
      </c>
      <c r="J134" s="6" t="s">
        <v>10</v>
      </c>
    </row>
    <row r="135" spans="1:10" ht="13.8" thickBot="1" x14ac:dyDescent="0.25">
      <c r="A135" s="11">
        <f t="shared" si="1"/>
        <v>126</v>
      </c>
      <c r="B135" s="257"/>
      <c r="C135" s="225"/>
      <c r="D135" s="262" t="s">
        <v>133</v>
      </c>
      <c r="E135" s="238" t="s">
        <v>127</v>
      </c>
      <c r="F135" s="212"/>
      <c r="G135" s="241" t="s">
        <v>13</v>
      </c>
      <c r="H135" s="191"/>
      <c r="I135" s="433" t="s">
        <v>249</v>
      </c>
      <c r="J135" s="6" t="s">
        <v>10</v>
      </c>
    </row>
    <row r="136" spans="1:10" ht="13.8" thickBot="1" x14ac:dyDescent="0.25">
      <c r="A136" s="11">
        <f t="shared" si="1"/>
        <v>127</v>
      </c>
      <c r="B136" s="257"/>
      <c r="C136" s="225"/>
      <c r="D136" s="262"/>
      <c r="E136" s="238" t="s">
        <v>41</v>
      </c>
      <c r="F136" s="212"/>
      <c r="G136" s="241" t="s">
        <v>128</v>
      </c>
      <c r="H136" s="14"/>
      <c r="I136" s="433" t="s">
        <v>249</v>
      </c>
      <c r="J136" s="6" t="s">
        <v>10</v>
      </c>
    </row>
    <row r="137" spans="1:10" ht="13.8" thickBot="1" x14ac:dyDescent="0.25">
      <c r="A137" s="11">
        <f t="shared" si="1"/>
        <v>128</v>
      </c>
      <c r="B137" s="257"/>
      <c r="C137" s="227"/>
      <c r="D137" s="264"/>
      <c r="E137" s="265" t="s">
        <v>129</v>
      </c>
      <c r="F137" s="266"/>
      <c r="G137" s="312" t="s">
        <v>13</v>
      </c>
      <c r="H137" s="193"/>
      <c r="I137" s="436" t="s">
        <v>249</v>
      </c>
      <c r="J137" s="6" t="s">
        <v>10</v>
      </c>
    </row>
    <row r="138" spans="1:10" ht="27" thickBot="1" x14ac:dyDescent="0.25">
      <c r="A138" s="11">
        <f t="shared" si="1"/>
        <v>129</v>
      </c>
      <c r="B138" s="257"/>
      <c r="C138" s="225" t="s">
        <v>134</v>
      </c>
      <c r="D138" s="267" t="s">
        <v>135</v>
      </c>
      <c r="E138" s="215"/>
      <c r="F138" s="216"/>
      <c r="G138" s="224" t="s">
        <v>117</v>
      </c>
      <c r="H138" s="313"/>
      <c r="I138" s="437" t="s">
        <v>279</v>
      </c>
      <c r="J138" s="6" t="s">
        <v>10</v>
      </c>
    </row>
    <row r="139" spans="1:10" ht="27" thickBot="1" x14ac:dyDescent="0.25">
      <c r="A139" s="11">
        <f t="shared" si="1"/>
        <v>130</v>
      </c>
      <c r="B139" s="257"/>
      <c r="C139" s="225"/>
      <c r="D139" s="268" t="s">
        <v>136</v>
      </c>
      <c r="E139" s="269" t="s">
        <v>136</v>
      </c>
      <c r="F139" s="270"/>
      <c r="G139" s="241" t="s">
        <v>13</v>
      </c>
      <c r="H139" s="14"/>
      <c r="I139" s="433" t="s">
        <v>280</v>
      </c>
      <c r="J139" s="6" t="s">
        <v>10</v>
      </c>
    </row>
    <row r="140" spans="1:10" ht="27" thickBot="1" x14ac:dyDescent="0.25">
      <c r="A140" s="11">
        <f t="shared" si="1"/>
        <v>131</v>
      </c>
      <c r="B140" s="257"/>
      <c r="C140" s="225"/>
      <c r="D140" s="271"/>
      <c r="E140" s="269" t="s">
        <v>137</v>
      </c>
      <c r="F140" s="270"/>
      <c r="G140" s="241" t="s">
        <v>13</v>
      </c>
      <c r="H140" s="191"/>
      <c r="I140" s="433" t="s">
        <v>281</v>
      </c>
      <c r="J140" s="6" t="s">
        <v>10</v>
      </c>
    </row>
    <row r="141" spans="1:10" ht="27" thickBot="1" x14ac:dyDescent="0.25">
      <c r="A141" s="11">
        <f t="shared" si="1"/>
        <v>132</v>
      </c>
      <c r="B141" s="257"/>
      <c r="C141" s="225"/>
      <c r="D141" s="271"/>
      <c r="E141" s="248" t="s">
        <v>138</v>
      </c>
      <c r="F141" s="272"/>
      <c r="G141" s="241" t="s">
        <v>13</v>
      </c>
      <c r="H141" s="191"/>
      <c r="I141" s="433" t="s">
        <v>282</v>
      </c>
      <c r="J141" s="6" t="s">
        <v>10</v>
      </c>
    </row>
    <row r="142" spans="1:10" ht="27" thickBot="1" x14ac:dyDescent="0.25">
      <c r="A142" s="11">
        <f t="shared" si="1"/>
        <v>133</v>
      </c>
      <c r="B142" s="257"/>
      <c r="C142" s="251"/>
      <c r="D142" s="261" t="s">
        <v>139</v>
      </c>
      <c r="E142" s="245" t="s">
        <v>140</v>
      </c>
      <c r="F142" s="273" t="s">
        <v>127</v>
      </c>
      <c r="G142" s="241" t="s">
        <v>13</v>
      </c>
      <c r="H142" s="191"/>
      <c r="I142" s="433" t="s">
        <v>283</v>
      </c>
      <c r="J142" s="6" t="s">
        <v>10</v>
      </c>
    </row>
    <row r="143" spans="1:10" ht="27" thickBot="1" x14ac:dyDescent="0.25">
      <c r="A143" s="11">
        <f t="shared" ref="A143:A162" si="2">ROW()-9</f>
        <v>134</v>
      </c>
      <c r="B143" s="257"/>
      <c r="C143" s="251"/>
      <c r="D143" s="262"/>
      <c r="E143" s="246"/>
      <c r="F143" s="274" t="s">
        <v>141</v>
      </c>
      <c r="G143" s="241" t="s">
        <v>42</v>
      </c>
      <c r="H143" s="14"/>
      <c r="I143" s="433" t="s">
        <v>284</v>
      </c>
      <c r="J143" s="6" t="s">
        <v>10</v>
      </c>
    </row>
    <row r="144" spans="1:10" ht="27" thickBot="1" x14ac:dyDescent="0.25">
      <c r="A144" s="11">
        <f t="shared" si="2"/>
        <v>135</v>
      </c>
      <c r="B144" s="257"/>
      <c r="C144" s="251"/>
      <c r="D144" s="262"/>
      <c r="E144" s="247"/>
      <c r="F144" s="274" t="s">
        <v>142</v>
      </c>
      <c r="G144" s="241" t="s">
        <v>13</v>
      </c>
      <c r="H144" s="191"/>
      <c r="I144" s="433" t="s">
        <v>285</v>
      </c>
      <c r="J144" s="6" t="s">
        <v>10</v>
      </c>
    </row>
    <row r="145" spans="1:10" ht="13.8" thickBot="1" x14ac:dyDescent="0.25">
      <c r="A145" s="11">
        <f t="shared" si="2"/>
        <v>136</v>
      </c>
      <c r="B145" s="257"/>
      <c r="C145" s="251"/>
      <c r="D145" s="262"/>
      <c r="E145" s="246" t="s">
        <v>143</v>
      </c>
      <c r="F145" s="274" t="s">
        <v>127</v>
      </c>
      <c r="G145" s="241" t="s">
        <v>13</v>
      </c>
      <c r="H145" s="191"/>
      <c r="I145" s="433" t="s">
        <v>250</v>
      </c>
      <c r="J145" s="6" t="s">
        <v>10</v>
      </c>
    </row>
    <row r="146" spans="1:10" ht="13.8" thickBot="1" x14ac:dyDescent="0.25">
      <c r="A146" s="11">
        <f t="shared" si="2"/>
        <v>137</v>
      </c>
      <c r="B146" s="257"/>
      <c r="C146" s="251"/>
      <c r="D146" s="262"/>
      <c r="E146" s="246"/>
      <c r="F146" s="274" t="s">
        <v>141</v>
      </c>
      <c r="G146" s="241" t="s">
        <v>42</v>
      </c>
      <c r="H146" s="14"/>
      <c r="I146" s="433" t="s">
        <v>250</v>
      </c>
      <c r="J146" s="6" t="s">
        <v>10</v>
      </c>
    </row>
    <row r="147" spans="1:10" ht="13.8" thickBot="1" x14ac:dyDescent="0.25">
      <c r="A147" s="11">
        <f t="shared" si="2"/>
        <v>138</v>
      </c>
      <c r="B147" s="257"/>
      <c r="C147" s="251"/>
      <c r="D147" s="262"/>
      <c r="E147" s="247"/>
      <c r="F147" s="274" t="s">
        <v>142</v>
      </c>
      <c r="G147" s="241" t="s">
        <v>13</v>
      </c>
      <c r="H147" s="191"/>
      <c r="I147" s="433" t="s">
        <v>250</v>
      </c>
      <c r="J147" s="6" t="s">
        <v>10</v>
      </c>
    </row>
    <row r="148" spans="1:10" ht="13.8" thickBot="1" x14ac:dyDescent="0.25">
      <c r="A148" s="11">
        <f t="shared" si="2"/>
        <v>139</v>
      </c>
      <c r="B148" s="257"/>
      <c r="C148" s="251"/>
      <c r="D148" s="262"/>
      <c r="E148" s="246" t="s">
        <v>144</v>
      </c>
      <c r="F148" s="274" t="s">
        <v>127</v>
      </c>
      <c r="G148" s="241" t="s">
        <v>13</v>
      </c>
      <c r="H148" s="191"/>
      <c r="I148" s="433" t="s">
        <v>250</v>
      </c>
      <c r="J148" s="6" t="s">
        <v>10</v>
      </c>
    </row>
    <row r="149" spans="1:10" ht="13.8" thickBot="1" x14ac:dyDescent="0.25">
      <c r="A149" s="11">
        <f t="shared" si="2"/>
        <v>140</v>
      </c>
      <c r="B149" s="257"/>
      <c r="C149" s="251"/>
      <c r="D149" s="262"/>
      <c r="E149" s="246"/>
      <c r="F149" s="274" t="s">
        <v>141</v>
      </c>
      <c r="G149" s="241" t="s">
        <v>42</v>
      </c>
      <c r="H149" s="396"/>
      <c r="I149" s="433" t="s">
        <v>250</v>
      </c>
      <c r="J149" s="6" t="s">
        <v>10</v>
      </c>
    </row>
    <row r="150" spans="1:10" ht="13.8" thickBot="1" x14ac:dyDescent="0.25">
      <c r="A150" s="11">
        <f t="shared" si="2"/>
        <v>141</v>
      </c>
      <c r="B150" s="257"/>
      <c r="C150" s="251"/>
      <c r="D150" s="262"/>
      <c r="E150" s="247"/>
      <c r="F150" s="274" t="s">
        <v>142</v>
      </c>
      <c r="G150" s="241" t="s">
        <v>13</v>
      </c>
      <c r="H150" s="191"/>
      <c r="I150" s="433" t="s">
        <v>250</v>
      </c>
      <c r="J150" s="6" t="s">
        <v>10</v>
      </c>
    </row>
    <row r="151" spans="1:10" ht="13.8" thickBot="1" x14ac:dyDescent="0.25">
      <c r="A151" s="11">
        <f t="shared" si="2"/>
        <v>142</v>
      </c>
      <c r="B151" s="257"/>
      <c r="C151" s="251"/>
      <c r="D151" s="262"/>
      <c r="E151" s="246" t="s">
        <v>145</v>
      </c>
      <c r="F151" s="274" t="s">
        <v>127</v>
      </c>
      <c r="G151" s="241" t="s">
        <v>13</v>
      </c>
      <c r="H151" s="191"/>
      <c r="I151" s="433" t="s">
        <v>250</v>
      </c>
      <c r="J151" s="6" t="s">
        <v>10</v>
      </c>
    </row>
    <row r="152" spans="1:10" ht="13.8" thickBot="1" x14ac:dyDescent="0.25">
      <c r="A152" s="11">
        <f t="shared" si="2"/>
        <v>143</v>
      </c>
      <c r="B152" s="257"/>
      <c r="C152" s="251"/>
      <c r="D152" s="262"/>
      <c r="E152" s="246"/>
      <c r="F152" s="274" t="s">
        <v>141</v>
      </c>
      <c r="G152" s="241" t="s">
        <v>42</v>
      </c>
      <c r="H152" s="14"/>
      <c r="I152" s="433" t="s">
        <v>250</v>
      </c>
      <c r="J152" s="6" t="s">
        <v>10</v>
      </c>
    </row>
    <row r="153" spans="1:10" ht="13.8" thickBot="1" x14ac:dyDescent="0.25">
      <c r="A153" s="11">
        <f t="shared" si="2"/>
        <v>144</v>
      </c>
      <c r="B153" s="257"/>
      <c r="C153" s="251"/>
      <c r="D153" s="262"/>
      <c r="E153" s="247"/>
      <c r="F153" s="274" t="s">
        <v>142</v>
      </c>
      <c r="G153" s="241" t="s">
        <v>13</v>
      </c>
      <c r="H153" s="191"/>
      <c r="I153" s="433" t="s">
        <v>250</v>
      </c>
      <c r="J153" s="6" t="s">
        <v>10</v>
      </c>
    </row>
    <row r="154" spans="1:10" ht="13.8" thickBot="1" x14ac:dyDescent="0.25">
      <c r="A154" s="11">
        <f t="shared" si="2"/>
        <v>145</v>
      </c>
      <c r="B154" s="257"/>
      <c r="C154" s="251"/>
      <c r="D154" s="262"/>
      <c r="E154" s="246" t="s">
        <v>146</v>
      </c>
      <c r="F154" s="274" t="s">
        <v>127</v>
      </c>
      <c r="G154" s="241" t="s">
        <v>13</v>
      </c>
      <c r="H154" s="191"/>
      <c r="I154" s="433" t="s">
        <v>250</v>
      </c>
      <c r="J154" s="6" t="s">
        <v>10</v>
      </c>
    </row>
    <row r="155" spans="1:10" ht="13.8" thickBot="1" x14ac:dyDescent="0.25">
      <c r="A155" s="11">
        <f t="shared" si="2"/>
        <v>146</v>
      </c>
      <c r="B155" s="257"/>
      <c r="C155" s="251"/>
      <c r="D155" s="262"/>
      <c r="E155" s="246"/>
      <c r="F155" s="273" t="s">
        <v>141</v>
      </c>
      <c r="G155" s="241" t="s">
        <v>42</v>
      </c>
      <c r="H155" s="14"/>
      <c r="I155" s="433" t="s">
        <v>250</v>
      </c>
      <c r="J155" s="6" t="s">
        <v>10</v>
      </c>
    </row>
    <row r="156" spans="1:10" ht="13.8" thickBot="1" x14ac:dyDescent="0.25">
      <c r="A156" s="11">
        <f t="shared" si="2"/>
        <v>147</v>
      </c>
      <c r="B156" s="257"/>
      <c r="C156" s="251"/>
      <c r="D156" s="262"/>
      <c r="E156" s="247"/>
      <c r="F156" s="274" t="s">
        <v>142</v>
      </c>
      <c r="G156" s="241" t="s">
        <v>13</v>
      </c>
      <c r="H156" s="191"/>
      <c r="I156" s="433" t="s">
        <v>250</v>
      </c>
      <c r="J156" s="6" t="s">
        <v>10</v>
      </c>
    </row>
    <row r="157" spans="1:10" ht="13.8" thickBot="1" x14ac:dyDescent="0.25">
      <c r="A157" s="11">
        <f t="shared" si="2"/>
        <v>148</v>
      </c>
      <c r="B157" s="257"/>
      <c r="C157" s="304"/>
      <c r="D157" s="261" t="s">
        <v>147</v>
      </c>
      <c r="E157" s="275" t="s">
        <v>148</v>
      </c>
      <c r="F157" s="212"/>
      <c r="G157" s="241" t="s">
        <v>13</v>
      </c>
      <c r="H157" s="14"/>
      <c r="I157" s="433" t="s">
        <v>286</v>
      </c>
      <c r="J157" s="6" t="s">
        <v>10</v>
      </c>
    </row>
    <row r="158" spans="1:10" ht="13.8" thickBot="1" x14ac:dyDescent="0.25">
      <c r="A158" s="11">
        <f t="shared" si="2"/>
        <v>149</v>
      </c>
      <c r="B158" s="257"/>
      <c r="C158" s="304"/>
      <c r="D158" s="262"/>
      <c r="E158" s="276" t="s">
        <v>149</v>
      </c>
      <c r="F158" s="209"/>
      <c r="G158" s="241" t="s">
        <v>13</v>
      </c>
      <c r="H158" s="14"/>
      <c r="I158" s="433" t="s">
        <v>287</v>
      </c>
      <c r="J158" s="6" t="s">
        <v>10</v>
      </c>
    </row>
    <row r="159" spans="1:10" ht="27" thickBot="1" x14ac:dyDescent="0.25">
      <c r="A159" s="11">
        <f t="shared" si="2"/>
        <v>150</v>
      </c>
      <c r="B159" s="257"/>
      <c r="C159" s="304"/>
      <c r="D159" s="263"/>
      <c r="E159" s="276" t="s">
        <v>150</v>
      </c>
      <c r="F159" s="209"/>
      <c r="G159" s="241" t="s">
        <v>13</v>
      </c>
      <c r="H159" s="14"/>
      <c r="I159" s="433" t="s">
        <v>288</v>
      </c>
      <c r="J159" s="6" t="s">
        <v>10</v>
      </c>
    </row>
    <row r="160" spans="1:10" ht="13.8" thickBot="1" x14ac:dyDescent="0.25">
      <c r="A160" s="11">
        <f t="shared" si="2"/>
        <v>151</v>
      </c>
      <c r="B160" s="257"/>
      <c r="C160" s="251"/>
      <c r="D160" s="262" t="s">
        <v>151</v>
      </c>
      <c r="E160" s="208" t="s">
        <v>152</v>
      </c>
      <c r="F160" s="209"/>
      <c r="G160" s="241" t="s">
        <v>13</v>
      </c>
      <c r="H160" s="14"/>
      <c r="I160" s="433" t="s">
        <v>289</v>
      </c>
      <c r="J160" s="6" t="s">
        <v>10</v>
      </c>
    </row>
    <row r="161" spans="1:10" ht="13.8" thickBot="1" x14ac:dyDescent="0.25">
      <c r="A161" s="11">
        <f t="shared" si="2"/>
        <v>152</v>
      </c>
      <c r="B161" s="257"/>
      <c r="C161" s="251"/>
      <c r="D161" s="262"/>
      <c r="E161" s="208" t="s">
        <v>153</v>
      </c>
      <c r="F161" s="209"/>
      <c r="G161" s="241" t="s">
        <v>13</v>
      </c>
      <c r="H161" s="14"/>
      <c r="I161" s="433" t="s">
        <v>290</v>
      </c>
      <c r="J161" s="6" t="s">
        <v>10</v>
      </c>
    </row>
    <row r="162" spans="1:10" ht="27" thickBot="1" x14ac:dyDescent="0.25">
      <c r="A162" s="150">
        <f t="shared" si="2"/>
        <v>153</v>
      </c>
      <c r="B162" s="305"/>
      <c r="C162" s="227"/>
      <c r="D162" s="277"/>
      <c r="E162" s="228" t="s">
        <v>151</v>
      </c>
      <c r="F162" s="229"/>
      <c r="G162" s="230" t="s">
        <v>117</v>
      </c>
      <c r="H162" s="314"/>
      <c r="I162" s="435" t="s">
        <v>291</v>
      </c>
      <c r="J162" s="6" t="s">
        <v>10</v>
      </c>
    </row>
    <row r="163" spans="1:10" x14ac:dyDescent="0.2">
      <c r="A163" s="24" t="s">
        <v>154</v>
      </c>
      <c r="B163" s="200" t="s">
        <v>154</v>
      </c>
      <c r="C163" s="278" t="s">
        <v>154</v>
      </c>
      <c r="D163" s="278" t="s">
        <v>154</v>
      </c>
      <c r="E163" s="278" t="s">
        <v>154</v>
      </c>
      <c r="F163" s="278" t="s">
        <v>154</v>
      </c>
      <c r="G163" s="200" t="s">
        <v>154</v>
      </c>
      <c r="H163" s="411" t="s">
        <v>154</v>
      </c>
      <c r="I163" s="6" t="s">
        <v>10</v>
      </c>
      <c r="J163" s="3"/>
    </row>
    <row r="164" spans="1:10" x14ac:dyDescent="0.2">
      <c r="H164" s="412"/>
      <c r="I164" s="6"/>
      <c r="J164" s="3"/>
    </row>
    <row r="165" spans="1:10" x14ac:dyDescent="0.2">
      <c r="H165" s="412"/>
      <c r="I165" s="6"/>
      <c r="J165" s="3"/>
    </row>
    <row r="166" spans="1:10" x14ac:dyDescent="0.2">
      <c r="H166" s="412"/>
      <c r="I166" s="6"/>
      <c r="J166" s="3"/>
    </row>
    <row r="167" spans="1:10" x14ac:dyDescent="0.2">
      <c r="H167" s="412"/>
      <c r="I167" s="6"/>
      <c r="J167" s="3"/>
    </row>
    <row r="168" spans="1:10" x14ac:dyDescent="0.2">
      <c r="H168" s="412"/>
      <c r="I168" s="6"/>
      <c r="J168" s="3"/>
    </row>
    <row r="169" spans="1:10" x14ac:dyDescent="0.2">
      <c r="H169" s="412"/>
      <c r="I169" s="6"/>
      <c r="J169" s="3"/>
    </row>
    <row r="170" spans="1:10" x14ac:dyDescent="0.2">
      <c r="H170" s="412"/>
      <c r="I170" s="6"/>
      <c r="J170" s="3"/>
    </row>
    <row r="171" spans="1:10" x14ac:dyDescent="0.2">
      <c r="H171" s="412"/>
      <c r="I171" s="6"/>
      <c r="J171" s="3"/>
    </row>
    <row r="172" spans="1:10" x14ac:dyDescent="0.2">
      <c r="H172" s="412"/>
      <c r="I172" s="6"/>
      <c r="J172" s="3"/>
    </row>
    <row r="173" spans="1:10" x14ac:dyDescent="0.2">
      <c r="H173" s="412"/>
      <c r="I173" s="6"/>
      <c r="J173" s="3"/>
    </row>
    <row r="174" spans="1:10" x14ac:dyDescent="0.2">
      <c r="H174" s="412"/>
      <c r="I174" s="6"/>
      <c r="J174" s="3"/>
    </row>
    <row r="175" spans="1:10" x14ac:dyDescent="0.2">
      <c r="H175" s="412"/>
      <c r="I175" s="6"/>
      <c r="J175" s="3"/>
    </row>
    <row r="176" spans="1:10" x14ac:dyDescent="0.2">
      <c r="H176" s="412"/>
      <c r="I176" s="6"/>
      <c r="J176" s="3"/>
    </row>
    <row r="177" spans="8:10" x14ac:dyDescent="0.2">
      <c r="H177" s="412"/>
      <c r="I177" s="6"/>
      <c r="J177" s="3"/>
    </row>
    <row r="178" spans="8:10" x14ac:dyDescent="0.2">
      <c r="H178" s="412"/>
      <c r="I178" s="6"/>
      <c r="J178" s="3"/>
    </row>
    <row r="179" spans="8:10" x14ac:dyDescent="0.2">
      <c r="H179" s="412"/>
      <c r="I179" s="6"/>
      <c r="J179" s="3"/>
    </row>
    <row r="180" spans="8:10" x14ac:dyDescent="0.2">
      <c r="H180" s="412"/>
      <c r="I180" s="6"/>
      <c r="J180" s="3"/>
    </row>
    <row r="181" spans="8:10" x14ac:dyDescent="0.2">
      <c r="H181" s="412"/>
      <c r="I181" s="6"/>
      <c r="J181" s="3"/>
    </row>
    <row r="182" spans="8:10" x14ac:dyDescent="0.2">
      <c r="H182" s="412"/>
      <c r="I182" s="6"/>
      <c r="J182" s="3"/>
    </row>
    <row r="183" spans="8:10" x14ac:dyDescent="0.2">
      <c r="H183" s="412"/>
      <c r="I183" s="6"/>
      <c r="J183" s="3"/>
    </row>
    <row r="184" spans="8:10" x14ac:dyDescent="0.2">
      <c r="H184" s="412"/>
      <c r="I184" s="6"/>
      <c r="J184" s="3"/>
    </row>
    <row r="185" spans="8:10" x14ac:dyDescent="0.2">
      <c r="H185" s="412"/>
      <c r="I185" s="6"/>
      <c r="J185" s="3"/>
    </row>
    <row r="186" spans="8:10" x14ac:dyDescent="0.2">
      <c r="H186" s="412"/>
      <c r="I186" s="6"/>
      <c r="J186" s="3"/>
    </row>
    <row r="187" spans="8:10" x14ac:dyDescent="0.2">
      <c r="H187" s="412"/>
      <c r="I187" s="6"/>
      <c r="J187" s="3"/>
    </row>
    <row r="188" spans="8:10" x14ac:dyDescent="0.2">
      <c r="H188" s="412"/>
      <c r="I188" s="6"/>
      <c r="J188" s="3"/>
    </row>
    <row r="189" spans="8:10" x14ac:dyDescent="0.2">
      <c r="H189" s="412"/>
      <c r="I189" s="6"/>
      <c r="J189" s="3"/>
    </row>
    <row r="190" spans="8:10" x14ac:dyDescent="0.2">
      <c r="H190" s="412"/>
      <c r="I190" s="6"/>
      <c r="J190" s="3"/>
    </row>
    <row r="191" spans="8:10" x14ac:dyDescent="0.2">
      <c r="H191" s="412"/>
      <c r="I191" s="6"/>
      <c r="J191" s="3"/>
    </row>
    <row r="192" spans="8:10" x14ac:dyDescent="0.2">
      <c r="H192" s="412"/>
      <c r="I192" s="6"/>
      <c r="J192" s="3"/>
    </row>
    <row r="193" spans="8:10" x14ac:dyDescent="0.2">
      <c r="H193" s="412"/>
      <c r="I193" s="6"/>
      <c r="J193" s="3"/>
    </row>
    <row r="194" spans="8:10" x14ac:dyDescent="0.2">
      <c r="H194" s="412"/>
      <c r="I194" s="6"/>
      <c r="J194" s="3"/>
    </row>
    <row r="195" spans="8:10" x14ac:dyDescent="0.2">
      <c r="H195" s="412"/>
      <c r="I195" s="6"/>
      <c r="J195" s="3"/>
    </row>
    <row r="196" spans="8:10" x14ac:dyDescent="0.2">
      <c r="H196" s="412"/>
      <c r="I196" s="6"/>
      <c r="J196" s="3"/>
    </row>
    <row r="197" spans="8:10" x14ac:dyDescent="0.2">
      <c r="H197" s="412"/>
      <c r="I197" s="6"/>
      <c r="J197" s="3"/>
    </row>
    <row r="198" spans="8:10" x14ac:dyDescent="0.2">
      <c r="H198" s="412"/>
      <c r="I198" s="6"/>
      <c r="J198" s="3"/>
    </row>
    <row r="199" spans="8:10" x14ac:dyDescent="0.2">
      <c r="H199" s="412"/>
      <c r="I199" s="6"/>
      <c r="J199" s="3"/>
    </row>
    <row r="200" spans="8:10" x14ac:dyDescent="0.2">
      <c r="H200" s="412"/>
      <c r="I200" s="6"/>
      <c r="J200" s="3"/>
    </row>
    <row r="201" spans="8:10" x14ac:dyDescent="0.2">
      <c r="H201" s="412"/>
      <c r="I201" s="6"/>
      <c r="J201" s="3"/>
    </row>
    <row r="202" spans="8:10" x14ac:dyDescent="0.2">
      <c r="H202" s="412"/>
      <c r="I202" s="6"/>
      <c r="J202" s="3"/>
    </row>
    <row r="203" spans="8:10" x14ac:dyDescent="0.2">
      <c r="H203" s="412"/>
      <c r="I203" s="6"/>
      <c r="J203" s="3"/>
    </row>
    <row r="204" spans="8:10" x14ac:dyDescent="0.2">
      <c r="H204" s="412"/>
      <c r="I204" s="6"/>
      <c r="J204" s="3"/>
    </row>
    <row r="205" spans="8:10" x14ac:dyDescent="0.2">
      <c r="H205" s="412"/>
      <c r="I205" s="6"/>
      <c r="J205" s="3"/>
    </row>
    <row r="206" spans="8:10" x14ac:dyDescent="0.2">
      <c r="H206" s="412"/>
      <c r="I206" s="6"/>
      <c r="J206" s="3"/>
    </row>
    <row r="207" spans="8:10" x14ac:dyDescent="0.2">
      <c r="H207" s="412"/>
      <c r="I207" s="6"/>
      <c r="J207" s="3"/>
    </row>
    <row r="208" spans="8:10" x14ac:dyDescent="0.2">
      <c r="H208" s="412"/>
      <c r="I208" s="6"/>
      <c r="J208" s="3"/>
    </row>
    <row r="209" spans="8:10" x14ac:dyDescent="0.2">
      <c r="H209" s="412"/>
      <c r="I209" s="6"/>
      <c r="J209" s="3"/>
    </row>
    <row r="210" spans="8:10" x14ac:dyDescent="0.2">
      <c r="H210" s="412"/>
      <c r="I210" s="6"/>
      <c r="J210" s="3"/>
    </row>
    <row r="211" spans="8:10" x14ac:dyDescent="0.2">
      <c r="H211" s="412"/>
      <c r="I211" s="6"/>
      <c r="J211" s="3"/>
    </row>
    <row r="212" spans="8:10" x14ac:dyDescent="0.2">
      <c r="H212" s="412"/>
      <c r="I212" s="6"/>
      <c r="J212" s="3"/>
    </row>
    <row r="213" spans="8:10" x14ac:dyDescent="0.2">
      <c r="H213" s="412"/>
      <c r="I213" s="6"/>
      <c r="J213" s="3"/>
    </row>
    <row r="214" spans="8:10" x14ac:dyDescent="0.2">
      <c r="H214" s="412"/>
      <c r="I214" s="6"/>
      <c r="J214" s="3"/>
    </row>
    <row r="215" spans="8:10" x14ac:dyDescent="0.2">
      <c r="H215" s="412"/>
      <c r="I215" s="6"/>
      <c r="J215" s="3"/>
    </row>
    <row r="216" spans="8:10" x14ac:dyDescent="0.2">
      <c r="H216" s="412"/>
      <c r="I216" s="6"/>
      <c r="J216" s="3"/>
    </row>
    <row r="217" spans="8:10" x14ac:dyDescent="0.2">
      <c r="H217" s="412"/>
      <c r="I217" s="6"/>
      <c r="J217" s="3"/>
    </row>
    <row r="218" spans="8:10" x14ac:dyDescent="0.2">
      <c r="H218" s="412"/>
      <c r="I218" s="6"/>
      <c r="J218" s="3"/>
    </row>
    <row r="219" spans="8:10" x14ac:dyDescent="0.2">
      <c r="H219" s="412"/>
      <c r="I219" s="6"/>
      <c r="J219" s="3"/>
    </row>
    <row r="220" spans="8:10" x14ac:dyDescent="0.2">
      <c r="H220" s="412"/>
      <c r="I220" s="6"/>
      <c r="J220" s="3"/>
    </row>
    <row r="221" spans="8:10" x14ac:dyDescent="0.2">
      <c r="H221" s="412"/>
      <c r="I221" s="6"/>
      <c r="J221" s="3"/>
    </row>
    <row r="222" spans="8:10" x14ac:dyDescent="0.2">
      <c r="H222" s="412"/>
      <c r="I222" s="6"/>
      <c r="J222" s="3"/>
    </row>
    <row r="223" spans="8:10" x14ac:dyDescent="0.2">
      <c r="H223" s="412"/>
      <c r="I223" s="6"/>
      <c r="J223" s="3"/>
    </row>
    <row r="224" spans="8:10" x14ac:dyDescent="0.2">
      <c r="H224" s="412"/>
      <c r="I224" s="6"/>
      <c r="J224" s="3"/>
    </row>
    <row r="225" spans="8:10" x14ac:dyDescent="0.2">
      <c r="H225" s="412"/>
      <c r="I225" s="6"/>
      <c r="J225" s="3"/>
    </row>
    <row r="226" spans="8:10" x14ac:dyDescent="0.2">
      <c r="H226" s="412"/>
      <c r="I226" s="6"/>
      <c r="J226" s="3"/>
    </row>
    <row r="227" spans="8:10" x14ac:dyDescent="0.2">
      <c r="H227" s="412"/>
      <c r="I227" s="6"/>
      <c r="J227" s="3"/>
    </row>
    <row r="228" spans="8:10" x14ac:dyDescent="0.2">
      <c r="H228" s="412"/>
      <c r="I228" s="6"/>
      <c r="J228" s="3"/>
    </row>
    <row r="229" spans="8:10" x14ac:dyDescent="0.2">
      <c r="H229" s="412"/>
      <c r="I229" s="6"/>
      <c r="J229" s="3"/>
    </row>
    <row r="230" spans="8:10" x14ac:dyDescent="0.2">
      <c r="H230" s="412"/>
      <c r="I230" s="6"/>
      <c r="J230" s="3"/>
    </row>
    <row r="231" spans="8:10" x14ac:dyDescent="0.2">
      <c r="H231" s="412"/>
      <c r="I231" s="6"/>
      <c r="J231" s="3"/>
    </row>
    <row r="232" spans="8:10" x14ac:dyDescent="0.2">
      <c r="H232" s="412"/>
      <c r="I232" s="6"/>
      <c r="J232" s="3"/>
    </row>
    <row r="233" spans="8:10" x14ac:dyDescent="0.2">
      <c r="H233" s="412"/>
      <c r="I233" s="6"/>
      <c r="J233" s="3"/>
    </row>
    <row r="234" spans="8:10" x14ac:dyDescent="0.2">
      <c r="H234" s="412"/>
      <c r="I234" s="6"/>
      <c r="J234" s="3"/>
    </row>
  </sheetData>
  <sheetProtection algorithmName="SHA-512" hashValue="G5VHKBtt3eKBWap/OL6GouIIhLV8bExkBbOHAw7ZNtIf9G30ic25sQeWsdAz2wZCDArILK8polWLFJoMeDSxmg==" saltValue="7TPU6TC6ExXl3iYp/NUNAA==" spinCount="100000" sheet="1" formatColumns="0" formatRows="0"/>
  <phoneticPr fontId="3"/>
  <conditionalFormatting sqref="C11:I18">
    <cfRule type="expression" dxfId="26" priority="8">
      <formula>$H$10="コンソーシアムによる参加登録"</formula>
    </cfRule>
  </conditionalFormatting>
  <conditionalFormatting sqref="C19:I56">
    <cfRule type="expression" dxfId="25" priority="27">
      <formula>$H$10="単一事業者による参加登録"</formula>
    </cfRule>
  </conditionalFormatting>
  <conditionalFormatting sqref="D101:I103 D104:H115">
    <cfRule type="expression" dxfId="24" priority="40">
      <formula>$H$100="なし"</formula>
    </cfRule>
  </conditionalFormatting>
  <conditionalFormatting sqref="E11:F18">
    <cfRule type="expression" dxfId="23" priority="67">
      <formula>$G$9="コンソーシアムによる参加登録"</formula>
    </cfRule>
  </conditionalFormatting>
  <conditionalFormatting sqref="E19:F56">
    <cfRule type="expression" dxfId="22" priority="60">
      <formula>$G$9="単一事業者による参加登録"</formula>
    </cfRule>
  </conditionalFormatting>
  <conditionalFormatting sqref="E101:F115">
    <cfRule type="expression" dxfId="21" priority="66">
      <formula>$G$114="なし"</formula>
    </cfRule>
  </conditionalFormatting>
  <conditionalFormatting sqref="E140:F140">
    <cfRule type="expression" dxfId="20" priority="14">
      <formula>OR($G$154="プロジェクトファイナンス",$G$154="コーポレートファイナンス")</formula>
    </cfRule>
  </conditionalFormatting>
  <conditionalFormatting sqref="G140:I140">
    <cfRule type="expression" dxfId="19" priority="33">
      <formula>OR($H$139="プロジェクトファイナンス",$H$139="コーポレートファイナンス")</formula>
    </cfRule>
  </conditionalFormatting>
  <conditionalFormatting sqref="H132">
    <cfRule type="expression" dxfId="18" priority="1">
      <formula>$H$131="なし"</formula>
    </cfRule>
  </conditionalFormatting>
  <conditionalFormatting sqref="H134:H135 H137">
    <cfRule type="expression" dxfId="17" priority="6">
      <formula>$H$133="なし"</formula>
    </cfRule>
  </conditionalFormatting>
  <dataValidations count="18">
    <dataValidation type="decimal" allowBlank="1" showInputMessage="1" showErrorMessage="1" errorTitle="無効な入力" error="0以上100以下の数値(整数または小数点を含む数)を入力してください。" sqref="H28:H29 H46:H47 H143 H155 H149 H146 H152 H55:H56 H63 H37:H38 H124 H127 H130 H133 H136" xr:uid="{E68EF140-1EDE-47A3-8B5F-A84A83DC9B32}">
      <formula1>0</formula1>
      <formula2>100</formula2>
    </dataValidation>
    <dataValidation type="textLength" imeMode="disabled" allowBlank="1" showInputMessage="1" showErrorMessage="1" error="半角英数字4桁で入力してください" sqref="H20" xr:uid="{6BF8FEF4-E8E2-4E02-BD5F-D6808E1619C0}">
      <formula1>4</formula1>
      <formula2>4</formula2>
    </dataValidation>
    <dataValidation type="textLength" imeMode="disabled" operator="equal" allowBlank="1" showInputMessage="1" showErrorMessage="1" errorTitle="無効な入力" error="半角英数字4桁で入力してください" sqref="H128 H11 H125" xr:uid="{9D8860D9-B5E3-4FED-8882-8E61E2440CDB}">
      <formula1>4</formula1>
    </dataValidation>
    <dataValidation type="textLength" imeMode="disabled" operator="equal" allowBlank="1" showInputMessage="1" showErrorMessage="1" errorTitle="無効な入力" error="半角英数字10桁で入力してください" sqref="H132" xr:uid="{C505EF90-A772-4AC1-99AE-AC3848FF3F99}">
      <formula1>10</formula1>
    </dataValidation>
    <dataValidation type="list" allowBlank="1" showInputMessage="1" showErrorMessage="1" sqref="H118" xr:uid="{D06E76AD-63D8-4294-88DD-D2380CD237D9}">
      <formula1>"必要,不要"</formula1>
    </dataValidation>
    <dataValidation type="list" allowBlank="1" showInputMessage="1" showErrorMessage="1" sqref="H99:H100" xr:uid="{05A6ED2D-ED3D-481A-BB50-334FFBD08A07}">
      <formula1>"あり,なし"</formula1>
    </dataValidation>
    <dataValidation type="custom" operator="greaterThanOrEqual" allowBlank="1" showInputMessage="1" showErrorMessage="1" errorTitle="無効な入力" error="YYYYMMDD形式で入力してください" sqref="H116" xr:uid="{E6FB499D-C93D-41CA-9E14-7A93B403189A}">
      <formula1>AND(LEN(H116)=8,ISNUMBER(TEXT(H116,"0000!/00!/00")*1))</formula1>
    </dataValidation>
    <dataValidation type="list" allowBlank="1" showInputMessage="1" showErrorMessage="1" sqref="H10" xr:uid="{16C34242-D6D7-42B3-94F9-C1B9E7DC7F01}">
      <formula1>"単一事業者による参加登録,コンソーシアムによる参加登録"</formula1>
    </dataValidation>
    <dataValidation type="whole" allowBlank="1" showInputMessage="1" showErrorMessage="1" errorTitle="無効な入力" error="13桁の数字で入力してください" sqref="H14 H32 H23 H65 H41 H50" xr:uid="{8E99815A-3BB9-46A7-A505-6244D19B5CC1}">
      <formula1>1000000000000</formula1>
      <formula2>9999999999999</formula2>
    </dataValidation>
    <dataValidation type="whole" allowBlank="1" showInputMessage="1" showErrorMessage="1" error="YYYYMM形式で入力してください" sqref="H88 H90" xr:uid="{70A5D9CF-6A0E-484F-8948-C9E1FE5D5A2D}">
      <formula1>202404</formula1>
      <formula2>999912</formula2>
    </dataValidation>
    <dataValidation type="whole" operator="greaterThanOrEqual" allowBlank="1" showInputMessage="1" showErrorMessage="1" errorTitle="無効な入力" error="0以上の半角数字で入力してください" sqref="H107 H110 H113 H101 H104 H92:H96 H98" xr:uid="{93C86584-E318-4163-BB5D-8D124AC2679B}">
      <formula1>0</formula1>
    </dataValidation>
    <dataValidation type="custom" allowBlank="1" showInputMessage="1" showErrorMessage="1" errorTitle="無効な入力" error="YYYYMM形式で入力してください" sqref="H120" xr:uid="{B2275D2E-AC74-485E-81F3-D0A641EC0599}">
      <formula1>AND(LENB(H120)=6,ISNUMBER(TEXT(H120,"0000!/00")*1))</formula1>
    </dataValidation>
    <dataValidation type="list" allowBlank="1" showInputMessage="1" showErrorMessage="1" sqref="H71" xr:uid="{51979FE8-D25F-40D9-850D-D39DACD3B6F5}">
      <formula1>"1.北海道,2.東北,3.東京,4.中部,5.北陸,6.関西,7.中国,8.四国,9.九州"</formula1>
    </dataValidation>
    <dataValidation type="list" allowBlank="1" showInputMessage="1" showErrorMessage="1" sqref="H74" xr:uid="{B8C866E9-DDBE-4780-A5E0-320F66494D99}">
      <formula1>"新設,リプレース"</formula1>
    </dataValidation>
    <dataValidation type="list" imeMode="disabled" operator="equal" allowBlank="1" showInputMessage="1" showErrorMessage="1" errorTitle="無効な入力" error="半角英数字10桁で入力してください" sqref="H75" xr:uid="{1AB7376F-7CBC-49F8-BA4C-F24CE4475D4B}">
      <formula1>INDIRECT($H$74)</formula1>
    </dataValidation>
    <dataValidation type="list" allowBlank="1" showInputMessage="1" showErrorMessage="1" sqref="H76" xr:uid="{706A11CC-D126-4DEA-87D9-07AFDE658823}">
      <formula1>INDIRECT($H$75)</formula1>
    </dataValidation>
    <dataValidation type="whole" operator="greaterThanOrEqual" allowBlank="1" showInputMessage="1" showErrorMessage="1" errorTitle="無効な入力" error="0以上の整数値を入力してください" sqref="H138 H162" xr:uid="{A048F851-79EA-46E6-BE4B-B6E850ACD8FB}">
      <formula1>0</formula1>
    </dataValidation>
    <dataValidation type="list" allowBlank="1" showInputMessage="1" showErrorMessage="1" sqref="H139" xr:uid="{4CA59863-DF63-430E-8127-2A4C4F779D6B}">
      <formula1>"プロジェクトファイナンス,コーポレートファイナンス,その他"</formula1>
    </dataValidation>
  </dataValidations>
  <pageMargins left="0.70866141732283472" right="0.70866141732283472" top="0.74803149606299213" bottom="0.74803149606299213" header="0.31496062992125984" footer="0.31496062992125984"/>
  <pageSetup paperSize="8" scale="69" fitToHeight="0" orientation="landscape" horizontalDpi="1200" verticalDpi="1200" r:id="rId1"/>
  <headerFooter>
    <oddHeader>&amp;L&amp;F&amp;C&amp;A&amp;R&amp;D</oddHead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11EB7-88E2-40BA-9E1F-13F1787B02EF}">
  <dimension ref="A1:O159"/>
  <sheetViews>
    <sheetView showGridLines="0" workbookViewId="0"/>
  </sheetViews>
  <sheetFormatPr defaultColWidth="7.36328125" defaultRowHeight="13.2" x14ac:dyDescent="0.2"/>
  <cols>
    <col min="1" max="1" width="12.36328125" style="34" customWidth="1"/>
    <col min="2" max="2" width="13.81640625" style="34" customWidth="1"/>
    <col min="3" max="3" width="34.6328125" style="34" customWidth="1"/>
    <col min="4" max="4" width="36.453125" style="34" customWidth="1"/>
    <col min="5" max="5" width="35.6328125" style="34" customWidth="1"/>
    <col min="6" max="16384" width="7.36328125" style="34"/>
  </cols>
  <sheetData>
    <row r="1" spans="1:15" x14ac:dyDescent="0.2">
      <c r="A1" s="33"/>
      <c r="B1" s="33"/>
    </row>
    <row r="2" spans="1:15" x14ac:dyDescent="0.2">
      <c r="E2" s="419" t="s">
        <v>159</v>
      </c>
    </row>
    <row r="3" spans="1:15" x14ac:dyDescent="0.2">
      <c r="E3" s="34" t="str">
        <f>"応札事業者名："&amp;IF(E14&lt;&gt;"-",E14,IF(E25&lt;&gt;"-",E25,""))</f>
        <v>応札事業者名：</v>
      </c>
    </row>
    <row r="7" spans="1:15" x14ac:dyDescent="0.2">
      <c r="E7" s="34" t="str">
        <f>"発電設備名："&amp;IF(E65&lt;&gt;"",E65,"")</f>
        <v>発電設備名：</v>
      </c>
    </row>
    <row r="9" spans="1:15" ht="21.6" customHeight="1" x14ac:dyDescent="0.25">
      <c r="A9" s="441" t="s">
        <v>160</v>
      </c>
      <c r="B9" s="441"/>
      <c r="C9" s="441"/>
      <c r="D9" s="441"/>
      <c r="E9" s="441"/>
    </row>
    <row r="11" spans="1:15" ht="16.2" x14ac:dyDescent="0.2">
      <c r="A11" s="35" t="s">
        <v>161</v>
      </c>
      <c r="B11" s="35"/>
    </row>
    <row r="12" spans="1:15" ht="16.8" thickBot="1" x14ac:dyDescent="0.25">
      <c r="A12" s="35" t="s">
        <v>162</v>
      </c>
      <c r="B12" s="35"/>
    </row>
    <row r="13" spans="1:15" ht="13.8" thickBot="1" x14ac:dyDescent="0.25">
      <c r="A13" s="151" t="s">
        <v>15</v>
      </c>
      <c r="B13" s="152"/>
      <c r="C13" s="152"/>
      <c r="D13" s="36"/>
      <c r="E13" s="37" t="str">
        <f>IF(参加登録申請者記入シート!$H$10="単一事業者による参加登録", IF(参加登録申請者記入シート!H11="", "-", 参加登録申請者記入シート!H11), "-")</f>
        <v>-</v>
      </c>
      <c r="F13" s="34" t="s">
        <v>10</v>
      </c>
      <c r="O13" s="34" t="str">
        <f>IF(J13=0,"",COUNTIF(電源等情報登録項目!$K$6:$L$56,J13))</f>
        <v/>
      </c>
    </row>
    <row r="14" spans="1:15" ht="13.8" thickBot="1" x14ac:dyDescent="0.25">
      <c r="A14" s="153" t="s">
        <v>17</v>
      </c>
      <c r="B14" s="154"/>
      <c r="C14" s="154"/>
      <c r="D14" s="38"/>
      <c r="E14" s="37" t="str">
        <f>IF(参加登録申請者記入シート!$H$10="単一事業者による参加登録", IF(参加登録申請者記入シート!H12="", "-", 参加登録申請者記入シート!H12), "-")</f>
        <v>-</v>
      </c>
      <c r="F14" s="34" t="s">
        <v>10</v>
      </c>
      <c r="O14" s="34" t="str">
        <f>IF(J14=0,"",COUNTIF(電源等情報登録項目!$K$6:$L$56,J14))</f>
        <v/>
      </c>
    </row>
    <row r="15" spans="1:15" ht="13.8" thickBot="1" x14ac:dyDescent="0.25">
      <c r="A15" s="153" t="s">
        <v>19</v>
      </c>
      <c r="B15" s="154"/>
      <c r="C15" s="154"/>
      <c r="D15" s="38"/>
      <c r="E15" s="37" t="str">
        <f>IF(参加登録申請者記入シート!$H$10="単一事業者による参加登録", IF(参加登録申請者記入シート!H13="", "-", 参加登録申請者記入シート!H13), "-")</f>
        <v>-</v>
      </c>
      <c r="F15" s="34" t="s">
        <v>10</v>
      </c>
      <c r="O15" s="34" t="str">
        <f>IF(J15=0,"",COUNTIF(電源等情報登録項目!$K$6:$L$56,J15))</f>
        <v/>
      </c>
    </row>
    <row r="16" spans="1:15" ht="13.8" thickBot="1" x14ac:dyDescent="0.25">
      <c r="A16" s="153" t="s">
        <v>21</v>
      </c>
      <c r="B16" s="154"/>
      <c r="C16" s="154"/>
      <c r="D16" s="38"/>
      <c r="E16" s="37" t="str">
        <f>IF(参加登録申請者記入シート!$H$10="単一事業者による参加登録", IF(参加登録申請者記入シート!H14="", "-", 参加登録申請者記入シート!H14), "-")</f>
        <v>-</v>
      </c>
      <c r="F16" s="34" t="s">
        <v>10</v>
      </c>
      <c r="O16" s="34" t="str">
        <f>IF(J16=0,"",COUNTIF(電源等情報登録項目!$K$6:$L$56,J16))</f>
        <v/>
      </c>
    </row>
    <row r="17" spans="1:15" ht="13.8" thickBot="1" x14ac:dyDescent="0.25">
      <c r="A17" s="153" t="s">
        <v>163</v>
      </c>
      <c r="B17" s="154"/>
      <c r="C17" s="154"/>
      <c r="D17" s="38"/>
      <c r="E17" s="37" t="str">
        <f>IF(参加登録申請者記入シート!$H$10="単一事業者による参加登録", IF(参加登録申請者記入シート!H15="", "-", 参加登録申請者記入シート!H15), "-")</f>
        <v>-</v>
      </c>
      <c r="F17" s="34" t="s">
        <v>10</v>
      </c>
      <c r="O17" s="34" t="str">
        <f>IF(J17=0,"",COUNTIF(電源等情報登録項目!$K$6:$L$56,J17))</f>
        <v/>
      </c>
    </row>
    <row r="18" spans="1:15" ht="13.8" thickBot="1" x14ac:dyDescent="0.25">
      <c r="A18" s="153" t="s">
        <v>164</v>
      </c>
      <c r="B18" s="154"/>
      <c r="C18" s="154"/>
      <c r="D18" s="38"/>
      <c r="E18" s="37" t="str">
        <f>IF(参加登録申請者記入シート!$H$10="単一事業者による参加登録", IF(参加登録申請者記入シート!H16="", "-", 参加登録申請者記入シート!H16), "-")</f>
        <v>-</v>
      </c>
      <c r="F18" s="34" t="s">
        <v>10</v>
      </c>
      <c r="O18" s="34" t="str">
        <f>IF(J18=0,"",COUNTIF(電源等情報登録項目!$K$6:$L$56,J18))</f>
        <v/>
      </c>
    </row>
    <row r="19" spans="1:15" ht="13.8" thickBot="1" x14ac:dyDescent="0.25">
      <c r="A19" s="155" t="s">
        <v>27</v>
      </c>
      <c r="B19" s="156"/>
      <c r="C19" s="156"/>
      <c r="D19" s="41"/>
      <c r="E19" s="37" t="str">
        <f>IF(参加登録申請者記入シート!$H$10="単一事業者による参加登録", IF(参加登録申請者記入シート!H17="", "-", 参加登録申請者記入シート!H17), "-")</f>
        <v>-</v>
      </c>
      <c r="F19" s="34" t="s">
        <v>10</v>
      </c>
      <c r="O19" s="34" t="str">
        <f>IF(J19=0,"",COUNTIF(電源等情報登録項目!$K$6:$L$56,J19))</f>
        <v/>
      </c>
    </row>
    <row r="20" spans="1:15" ht="13.8" thickBot="1" x14ac:dyDescent="0.25">
      <c r="A20" s="157" t="s">
        <v>29</v>
      </c>
      <c r="B20" s="158"/>
      <c r="C20" s="158"/>
      <c r="D20" s="42"/>
      <c r="E20" s="427" t="str">
        <f>IF(参加登録申請者記入シート!$H$10="単一事業者による参加登録", IF(参加登録申請者記入シート!H18="", "-", 参加登録申請者記入シート!H18), "-")</f>
        <v>-</v>
      </c>
      <c r="F20" s="34" t="s">
        <v>10</v>
      </c>
      <c r="O20" s="34" t="str">
        <f>IF(J20=0,"",COUNTIF(電源等情報登録項目!$K$6:$L$56,J20))</f>
        <v/>
      </c>
    </row>
    <row r="21" spans="1:15" x14ac:dyDescent="0.2">
      <c r="A21" s="159"/>
      <c r="B21" s="159"/>
      <c r="C21" s="159"/>
      <c r="O21" s="34" t="str">
        <f>IF(J21=0,"",COUNTIF(電源等情報登録項目!$K$6:$L$56,J21))</f>
        <v/>
      </c>
    </row>
    <row r="22" spans="1:15" ht="16.8" thickBot="1" x14ac:dyDescent="0.25">
      <c r="A22" s="160" t="s">
        <v>32</v>
      </c>
      <c r="B22" s="160"/>
      <c r="C22" s="159"/>
      <c r="O22" s="34" t="str">
        <f>IF(J22=0,"",COUNTIF(電源等情報登録項目!$K$6:$L$56,J22))</f>
        <v/>
      </c>
    </row>
    <row r="23" spans="1:15" ht="13.8" thickBot="1" x14ac:dyDescent="0.25">
      <c r="A23" s="161" t="s">
        <v>33</v>
      </c>
      <c r="B23" s="162"/>
      <c r="C23" s="162"/>
      <c r="D23" s="43"/>
      <c r="E23" s="44" t="str">
        <f>IF(参加登録申請者記入シート!H19&lt;&gt;"",参加登録申請者記入シート!H19,"-")</f>
        <v>-</v>
      </c>
      <c r="F23" s="34" t="s">
        <v>10</v>
      </c>
      <c r="O23" s="34" t="str">
        <f>IF(J23=0,"",COUNTIF(電源等情報登録項目!$K$6:$L$56,J23))</f>
        <v/>
      </c>
    </row>
    <row r="24" spans="1:15" x14ac:dyDescent="0.2">
      <c r="A24" s="161" t="s">
        <v>35</v>
      </c>
      <c r="B24" s="163"/>
      <c r="C24" s="164" t="s">
        <v>15</v>
      </c>
      <c r="D24" s="45"/>
      <c r="E24" s="37" t="str">
        <f>IF(参加登録申請者記入シート!H20&lt;&gt;"",参加登録申請者記入シート!H20,"-")</f>
        <v>-</v>
      </c>
      <c r="F24" s="34" t="s">
        <v>10</v>
      </c>
      <c r="O24" s="34" t="str">
        <f>IF(J24=0,"",COUNTIF(電源等情報登録項目!$K$6:$L$56,J24))</f>
        <v/>
      </c>
    </row>
    <row r="25" spans="1:15" x14ac:dyDescent="0.2">
      <c r="A25" s="165"/>
      <c r="B25" s="166"/>
      <c r="C25" s="167" t="s">
        <v>17</v>
      </c>
      <c r="D25" s="48"/>
      <c r="E25" s="39" t="str">
        <f>IF(参加登録申請者記入シート!H21&lt;&gt;"",参加登録申請者記入シート!H21,"-")</f>
        <v>-</v>
      </c>
      <c r="F25" s="34" t="s">
        <v>10</v>
      </c>
      <c r="O25" s="34" t="str">
        <f>IF(J25=0,"",COUNTIF(電源等情報登録項目!$K$6:$L$56,J25))</f>
        <v/>
      </c>
    </row>
    <row r="26" spans="1:15" x14ac:dyDescent="0.2">
      <c r="A26" s="165"/>
      <c r="B26" s="166"/>
      <c r="C26" s="167" t="s">
        <v>19</v>
      </c>
      <c r="D26" s="48"/>
      <c r="E26" s="39" t="str">
        <f>IF(参加登録申請者記入シート!H22&lt;&gt;"",参加登録申請者記入シート!H22,"-")</f>
        <v>-</v>
      </c>
      <c r="F26" s="34" t="s">
        <v>10</v>
      </c>
      <c r="O26" s="34" t="str">
        <f>IF(J26=0,"",COUNTIF(電源等情報登録項目!$K$6:$L$56,J26))</f>
        <v/>
      </c>
    </row>
    <row r="27" spans="1:15" x14ac:dyDescent="0.2">
      <c r="A27" s="165"/>
      <c r="B27" s="166"/>
      <c r="C27" s="167" t="s">
        <v>21</v>
      </c>
      <c r="D27" s="48"/>
      <c r="E27" s="40" t="str">
        <f>IF(参加登録申請者記入シート!H23&lt;&gt;"",参加登録申請者記入シート!H23,"-")</f>
        <v>-</v>
      </c>
      <c r="F27" s="34" t="s">
        <v>10</v>
      </c>
      <c r="O27" s="34" t="str">
        <f>IF(J27=0,"",COUNTIF(電源等情報登録項目!$K$6:$L$56,J27))</f>
        <v/>
      </c>
    </row>
    <row r="28" spans="1:15" x14ac:dyDescent="0.2">
      <c r="A28" s="165"/>
      <c r="B28" s="166"/>
      <c r="C28" s="167" t="s">
        <v>163</v>
      </c>
      <c r="D28" s="48"/>
      <c r="E28" s="39" t="str">
        <f>IF(参加登録申請者記入シート!H24&lt;&gt;"",参加登録申請者記入シート!H24,"-")</f>
        <v>-</v>
      </c>
      <c r="F28" s="34" t="s">
        <v>10</v>
      </c>
      <c r="O28" s="34" t="str">
        <f>IF(J28=0,"",COUNTIF(電源等情報登録項目!$K$6:$L$56,J28))</f>
        <v/>
      </c>
    </row>
    <row r="29" spans="1:15" x14ac:dyDescent="0.2">
      <c r="A29" s="165"/>
      <c r="B29" s="166"/>
      <c r="C29" s="167" t="s">
        <v>164</v>
      </c>
      <c r="D29" s="48"/>
      <c r="E29" s="39" t="str">
        <f>IF(参加登録申請者記入シート!H25&lt;&gt;"",参加登録申請者記入シート!H25,"-")</f>
        <v>-</v>
      </c>
      <c r="F29" s="34" t="s">
        <v>10</v>
      </c>
      <c r="O29" s="34" t="str">
        <f>IF(J29=0,"",COUNTIF(電源等情報登録項目!$K$6:$L$56,J29))</f>
        <v/>
      </c>
    </row>
    <row r="30" spans="1:15" x14ac:dyDescent="0.2">
      <c r="A30" s="165"/>
      <c r="B30" s="166"/>
      <c r="C30" s="167" t="s">
        <v>27</v>
      </c>
      <c r="D30" s="48"/>
      <c r="E30" s="39" t="str">
        <f>IF(参加登録申請者記入シート!H26&lt;&gt;"",参加登録申請者記入シート!H26,"-")</f>
        <v>-</v>
      </c>
      <c r="F30" s="34" t="s">
        <v>10</v>
      </c>
      <c r="O30" s="34" t="str">
        <f>IF(J30=0,"",COUNTIF(電源等情報登録項目!$K$6:$L$56,J30))</f>
        <v/>
      </c>
    </row>
    <row r="31" spans="1:15" x14ac:dyDescent="0.2">
      <c r="A31" s="165"/>
      <c r="B31" s="166"/>
      <c r="C31" s="167" t="s">
        <v>29</v>
      </c>
      <c r="D31" s="48"/>
      <c r="E31" s="39" t="str">
        <f>IF(参加登録申請者記入シート!H27&lt;&gt;"",参加登録申請者記入シート!H27,"-")</f>
        <v>-</v>
      </c>
      <c r="F31" s="34" t="s">
        <v>10</v>
      </c>
      <c r="O31" s="34" t="str">
        <f>IF(J31=0,"",COUNTIF(電源等情報登録項目!$K$6:$L$56,J31))</f>
        <v/>
      </c>
    </row>
    <row r="32" spans="1:15" x14ac:dyDescent="0.2">
      <c r="A32" s="165"/>
      <c r="B32" s="166"/>
      <c r="C32" s="167" t="s">
        <v>165</v>
      </c>
      <c r="D32" s="48"/>
      <c r="E32" s="49" t="str">
        <f>IF(参加登録申請者記入シート!H28&lt;&gt;"",参加登録申請者記入シート!H28,"-")</f>
        <v>-</v>
      </c>
      <c r="F32" s="34" t="s">
        <v>10</v>
      </c>
      <c r="O32" s="34" t="str">
        <f>IF(J32=0,"",COUNTIF(電源等情報登録項目!$K$6:$L$56,J32))</f>
        <v/>
      </c>
    </row>
    <row r="33" spans="1:15" ht="13.8" thickBot="1" x14ac:dyDescent="0.25">
      <c r="A33" s="168"/>
      <c r="B33" s="169"/>
      <c r="C33" s="170" t="s">
        <v>166</v>
      </c>
      <c r="D33" s="52"/>
      <c r="E33" s="53" t="str">
        <f>IF(参加登録申請者記入シート!H29&lt;&gt;"",参加登録申請者記入シート!H29,"-")</f>
        <v>-</v>
      </c>
      <c r="F33" s="34" t="s">
        <v>10</v>
      </c>
      <c r="O33" s="34" t="str">
        <f>IF(J33=0,"",COUNTIF(電源等情報登録項目!$K$6:$L$56,J33))</f>
        <v/>
      </c>
    </row>
    <row r="34" spans="1:15" x14ac:dyDescent="0.2">
      <c r="A34" s="165" t="s">
        <v>47</v>
      </c>
      <c r="B34" s="163"/>
      <c r="C34" s="171" t="s">
        <v>17</v>
      </c>
      <c r="D34" s="54"/>
      <c r="E34" s="55" t="str">
        <f>IF(参加登録申請者記入シート!H30&lt;&gt;"",参加登録申請者記入シート!H30,"-")</f>
        <v>-</v>
      </c>
      <c r="F34" s="34" t="s">
        <v>10</v>
      </c>
      <c r="O34" s="34" t="str">
        <f>IF(J34=0,"",COUNTIF(電源等情報登録項目!$K$6:$L$56,J34))</f>
        <v/>
      </c>
    </row>
    <row r="35" spans="1:15" x14ac:dyDescent="0.2">
      <c r="A35" s="165"/>
      <c r="B35" s="166"/>
      <c r="C35" s="167" t="s">
        <v>19</v>
      </c>
      <c r="D35" s="48"/>
      <c r="E35" s="39" t="str">
        <f>IF(参加登録申請者記入シート!H31&lt;&gt;"",参加登録申請者記入シート!H31,"-")</f>
        <v>-</v>
      </c>
      <c r="F35" s="34" t="s">
        <v>10</v>
      </c>
      <c r="O35" s="34" t="str">
        <f>IF(J35=0,"",COUNTIF(電源等情報登録項目!$K$6:$L$56,J35))</f>
        <v/>
      </c>
    </row>
    <row r="36" spans="1:15" x14ac:dyDescent="0.2">
      <c r="A36" s="165"/>
      <c r="B36" s="166"/>
      <c r="C36" s="167" t="s">
        <v>21</v>
      </c>
      <c r="D36" s="48"/>
      <c r="E36" s="40" t="str">
        <f>IF(参加登録申請者記入シート!H32&lt;&gt;"",参加登録申請者記入シート!H32,"-")</f>
        <v>-</v>
      </c>
      <c r="F36" s="34" t="s">
        <v>10</v>
      </c>
      <c r="O36" s="34" t="str">
        <f>IF(J36=0,"",COUNTIF(電源等情報登録項目!$K$6:$L$56,J36))</f>
        <v/>
      </c>
    </row>
    <row r="37" spans="1:15" x14ac:dyDescent="0.2">
      <c r="A37" s="165"/>
      <c r="B37" s="166"/>
      <c r="C37" s="167" t="s">
        <v>163</v>
      </c>
      <c r="D37" s="48"/>
      <c r="E37" s="39" t="str">
        <f>IF(参加登録申請者記入シート!H33&lt;&gt;"",参加登録申請者記入シート!H33,"-")</f>
        <v>-</v>
      </c>
      <c r="F37" s="34" t="s">
        <v>10</v>
      </c>
      <c r="O37" s="34" t="str">
        <f>IF(J37=0,"",COUNTIF(電源等情報登録項目!$K$6:$L$56,J37))</f>
        <v/>
      </c>
    </row>
    <row r="38" spans="1:15" x14ac:dyDescent="0.2">
      <c r="A38" s="165"/>
      <c r="B38" s="166"/>
      <c r="C38" s="167" t="s">
        <v>164</v>
      </c>
      <c r="D38" s="48"/>
      <c r="E38" s="39" t="str">
        <f>IF(参加登録申請者記入シート!H34&lt;&gt;"",参加登録申請者記入シート!H34,"-")</f>
        <v>-</v>
      </c>
      <c r="F38" s="34" t="s">
        <v>10</v>
      </c>
      <c r="O38" s="34" t="str">
        <f>IF(J38=0,"",COUNTIF(電源等情報登録項目!$K$6:$L$56,J38))</f>
        <v/>
      </c>
    </row>
    <row r="39" spans="1:15" x14ac:dyDescent="0.2">
      <c r="A39" s="165"/>
      <c r="B39" s="166"/>
      <c r="C39" s="167" t="s">
        <v>27</v>
      </c>
      <c r="D39" s="48"/>
      <c r="E39" s="39" t="str">
        <f>IF(参加登録申請者記入シート!H35&lt;&gt;"",参加登録申請者記入シート!H35,"-")</f>
        <v>-</v>
      </c>
      <c r="F39" s="34" t="s">
        <v>10</v>
      </c>
      <c r="O39" s="34" t="str">
        <f>IF(J39=0,"",COUNTIF(電源等情報登録項目!$K$6:$L$56,J39))</f>
        <v/>
      </c>
    </row>
    <row r="40" spans="1:15" x14ac:dyDescent="0.2">
      <c r="A40" s="165"/>
      <c r="B40" s="166"/>
      <c r="C40" s="167" t="s">
        <v>29</v>
      </c>
      <c r="D40" s="48"/>
      <c r="E40" s="39" t="str">
        <f>IF(参加登録申請者記入シート!H36&lt;&gt;"",参加登録申請者記入シート!H36,"-")</f>
        <v>-</v>
      </c>
      <c r="F40" s="34" t="s">
        <v>10</v>
      </c>
      <c r="O40" s="34" t="str">
        <f>IF(J40=0,"",COUNTIF(電源等情報登録項目!$K$6:$L$56,J40))</f>
        <v/>
      </c>
    </row>
    <row r="41" spans="1:15" x14ac:dyDescent="0.2">
      <c r="A41" s="165"/>
      <c r="B41" s="166"/>
      <c r="C41" s="167" t="s">
        <v>165</v>
      </c>
      <c r="D41" s="48"/>
      <c r="E41" s="56" t="str">
        <f>IF(参加登録申請者記入シート!H37&lt;&gt;"",参加登録申請者記入シート!H37,"-")</f>
        <v>-</v>
      </c>
      <c r="F41" s="34" t="s">
        <v>10</v>
      </c>
      <c r="O41" s="34" t="str">
        <f>IF(J41=0,"",COUNTIF(電源等情報登録項目!$K$6:$L$56,J41))</f>
        <v/>
      </c>
    </row>
    <row r="42" spans="1:15" ht="13.8" thickBot="1" x14ac:dyDescent="0.25">
      <c r="A42" s="168"/>
      <c r="B42" s="169"/>
      <c r="C42" s="170" t="s">
        <v>166</v>
      </c>
      <c r="D42" s="52"/>
      <c r="E42" s="53" t="str">
        <f>IF(参加登録申請者記入シート!H38&lt;&gt;"",参加登録申請者記入シート!H38,"-")</f>
        <v>-</v>
      </c>
      <c r="F42" s="34" t="s">
        <v>10</v>
      </c>
      <c r="O42" s="34" t="str">
        <f>IF(J42=0,"",COUNTIF(電源等情報登録項目!$K$6:$L$56,J42))</f>
        <v/>
      </c>
    </row>
    <row r="43" spans="1:15" x14ac:dyDescent="0.2">
      <c r="A43" s="165" t="s">
        <v>49</v>
      </c>
      <c r="B43" s="163"/>
      <c r="C43" s="171" t="s">
        <v>17</v>
      </c>
      <c r="D43" s="54"/>
      <c r="E43" s="55" t="str">
        <f>IF(参加登録申請者記入シート!H39&lt;&gt;"",参加登録申請者記入シート!H39,"-")</f>
        <v>-</v>
      </c>
      <c r="F43" s="34" t="s">
        <v>10</v>
      </c>
      <c r="O43" s="34" t="str">
        <f>IF(J43=0,"",COUNTIF(電源等情報登録項目!$K$6:$L$56,J43))</f>
        <v/>
      </c>
    </row>
    <row r="44" spans="1:15" x14ac:dyDescent="0.2">
      <c r="A44" s="165"/>
      <c r="B44" s="166"/>
      <c r="C44" s="167" t="s">
        <v>19</v>
      </c>
      <c r="D44" s="48"/>
      <c r="E44" s="39" t="str">
        <f>IF(参加登録申請者記入シート!H40&lt;&gt;"",参加登録申請者記入シート!H40,"-")</f>
        <v>-</v>
      </c>
      <c r="F44" s="34" t="s">
        <v>10</v>
      </c>
      <c r="O44" s="34" t="str">
        <f>IF(J44=0,"",COUNTIF(電源等情報登録項目!$K$6:$L$56,J44))</f>
        <v/>
      </c>
    </row>
    <row r="45" spans="1:15" x14ac:dyDescent="0.2">
      <c r="A45" s="165"/>
      <c r="B45" s="166"/>
      <c r="C45" s="167" t="s">
        <v>21</v>
      </c>
      <c r="D45" s="48"/>
      <c r="E45" s="40" t="str">
        <f>IF(参加登録申請者記入シート!H41&lt;&gt;"",参加登録申請者記入シート!H41,"-")</f>
        <v>-</v>
      </c>
      <c r="F45" s="34" t="s">
        <v>10</v>
      </c>
      <c r="O45" s="34" t="str">
        <f>IF(J45=0,"",COUNTIF(電源等情報登録項目!$K$6:$L$56,J45))</f>
        <v/>
      </c>
    </row>
    <row r="46" spans="1:15" x14ac:dyDescent="0.2">
      <c r="A46" s="165"/>
      <c r="B46" s="166"/>
      <c r="C46" s="167" t="s">
        <v>163</v>
      </c>
      <c r="D46" s="48"/>
      <c r="E46" s="39" t="str">
        <f>IF(参加登録申請者記入シート!H42&lt;&gt;"",参加登録申請者記入シート!H42,"-")</f>
        <v>-</v>
      </c>
      <c r="F46" s="34" t="s">
        <v>10</v>
      </c>
      <c r="O46" s="34" t="str">
        <f>IF(J46=0,"",COUNTIF(電源等情報登録項目!$K$6:$L$56,J46))</f>
        <v/>
      </c>
    </row>
    <row r="47" spans="1:15" x14ac:dyDescent="0.2">
      <c r="A47" s="165"/>
      <c r="B47" s="166"/>
      <c r="C47" s="167" t="s">
        <v>164</v>
      </c>
      <c r="D47" s="48"/>
      <c r="E47" s="39" t="str">
        <f>IF(参加登録申請者記入シート!H43&lt;&gt;"",参加登録申請者記入シート!H43,"-")</f>
        <v>-</v>
      </c>
      <c r="F47" s="34" t="s">
        <v>10</v>
      </c>
      <c r="O47" s="34" t="str">
        <f>IF(J47=0,"",COUNTIF(電源等情報登録項目!$K$6:$L$56,J47))</f>
        <v/>
      </c>
    </row>
    <row r="48" spans="1:15" x14ac:dyDescent="0.2">
      <c r="A48" s="165"/>
      <c r="B48" s="166"/>
      <c r="C48" s="167" t="s">
        <v>27</v>
      </c>
      <c r="D48" s="48"/>
      <c r="E48" s="39" t="str">
        <f>IF(参加登録申請者記入シート!H44&lt;&gt;"",参加登録申請者記入シート!H44,"-")</f>
        <v>-</v>
      </c>
      <c r="F48" s="34" t="s">
        <v>10</v>
      </c>
      <c r="O48" s="34" t="str">
        <f>IF(J48=0,"",COUNTIF(電源等情報登録項目!$K$6:$L$56,J48))</f>
        <v/>
      </c>
    </row>
    <row r="49" spans="1:15" x14ac:dyDescent="0.2">
      <c r="A49" s="165"/>
      <c r="B49" s="166"/>
      <c r="C49" s="167" t="s">
        <v>29</v>
      </c>
      <c r="D49" s="48"/>
      <c r="E49" s="39" t="str">
        <f>IF(参加登録申請者記入シート!H45&lt;&gt;"",参加登録申請者記入シート!H45,"-")</f>
        <v>-</v>
      </c>
      <c r="F49" s="34" t="s">
        <v>10</v>
      </c>
      <c r="O49" s="34" t="str">
        <f>IF(J49=0,"",COUNTIF(電源等情報登録項目!$K$6:$L$56,J49))</f>
        <v/>
      </c>
    </row>
    <row r="50" spans="1:15" x14ac:dyDescent="0.2">
      <c r="A50" s="165"/>
      <c r="B50" s="166"/>
      <c r="C50" s="167" t="s">
        <v>165</v>
      </c>
      <c r="D50" s="48"/>
      <c r="E50" s="56" t="str">
        <f>IF(参加登録申請者記入シート!H46&lt;&gt;"",参加登録申請者記入シート!H46,"-")</f>
        <v>-</v>
      </c>
      <c r="F50" s="34" t="s">
        <v>10</v>
      </c>
      <c r="O50" s="34" t="str">
        <f>IF(J50=0,"",COUNTIF(電源等情報登録項目!$K$6:$L$56,J50))</f>
        <v/>
      </c>
    </row>
    <row r="51" spans="1:15" ht="13.8" thickBot="1" x14ac:dyDescent="0.25">
      <c r="A51" s="168"/>
      <c r="B51" s="169"/>
      <c r="C51" s="170" t="s">
        <v>166</v>
      </c>
      <c r="D51" s="52"/>
      <c r="E51" s="53" t="str">
        <f>IF(参加登録申請者記入シート!H47&lt;&gt;"",参加登録申請者記入シート!H47,"-")</f>
        <v>-</v>
      </c>
      <c r="F51" s="34" t="s">
        <v>10</v>
      </c>
      <c r="O51" s="34" t="str">
        <f>IF(J51=0,"",COUNTIF(電源等情報登録項目!$K$6:$L$56,J51))</f>
        <v/>
      </c>
    </row>
    <row r="52" spans="1:15" x14ac:dyDescent="0.2">
      <c r="A52" s="165" t="s">
        <v>50</v>
      </c>
      <c r="B52" s="163"/>
      <c r="C52" s="171" t="s">
        <v>17</v>
      </c>
      <c r="D52" s="54"/>
      <c r="E52" s="55" t="str">
        <f>IF(参加登録申請者記入シート!H48&lt;&gt;"",参加登録申請者記入シート!H48,"-")</f>
        <v>-</v>
      </c>
      <c r="F52" s="34" t="s">
        <v>10</v>
      </c>
      <c r="O52" s="34" t="str">
        <f>IF(J52=0,"",COUNTIF(電源等情報登録項目!$K$6:$L$56,J52))</f>
        <v/>
      </c>
    </row>
    <row r="53" spans="1:15" x14ac:dyDescent="0.2">
      <c r="A53" s="165"/>
      <c r="B53" s="166"/>
      <c r="C53" s="167" t="s">
        <v>19</v>
      </c>
      <c r="D53" s="48"/>
      <c r="E53" s="39" t="str">
        <f>IF(参加登録申請者記入シート!H49&lt;&gt;"",参加登録申請者記入シート!H49,"-")</f>
        <v>-</v>
      </c>
      <c r="F53" s="34" t="s">
        <v>10</v>
      </c>
      <c r="O53" s="34" t="str">
        <f>IF(J53=0,"",COUNTIF(電源等情報登録項目!$K$6:$L$56,J53))</f>
        <v/>
      </c>
    </row>
    <row r="54" spans="1:15" x14ac:dyDescent="0.2">
      <c r="A54" s="165"/>
      <c r="B54" s="166"/>
      <c r="C54" s="167" t="s">
        <v>21</v>
      </c>
      <c r="D54" s="48"/>
      <c r="E54" s="40" t="str">
        <f>IF(参加登録申請者記入シート!H50&lt;&gt;"",参加登録申請者記入シート!H50,"-")</f>
        <v>-</v>
      </c>
      <c r="F54" s="34" t="s">
        <v>10</v>
      </c>
      <c r="O54" s="34" t="str">
        <f>IF(J54=0,"",COUNTIF(電源等情報登録項目!$K$6:$L$56,J54))</f>
        <v/>
      </c>
    </row>
    <row r="55" spans="1:15" x14ac:dyDescent="0.2">
      <c r="A55" s="165"/>
      <c r="B55" s="166"/>
      <c r="C55" s="167" t="s">
        <v>163</v>
      </c>
      <c r="D55" s="48"/>
      <c r="E55" s="39" t="str">
        <f>IF(参加登録申請者記入シート!H51&lt;&gt;"",参加登録申請者記入シート!H51,"-")</f>
        <v>-</v>
      </c>
      <c r="F55" s="34" t="s">
        <v>10</v>
      </c>
      <c r="O55" s="34" t="str">
        <f>IF(J55=0,"",COUNTIF(電源等情報登録項目!$K$6:$L$56,J55))</f>
        <v/>
      </c>
    </row>
    <row r="56" spans="1:15" x14ac:dyDescent="0.2">
      <c r="A56" s="165"/>
      <c r="B56" s="166"/>
      <c r="C56" s="167" t="s">
        <v>164</v>
      </c>
      <c r="D56" s="48"/>
      <c r="E56" s="39" t="str">
        <f>IF(参加登録申請者記入シート!H52&lt;&gt;"",参加登録申請者記入シート!H52,"-")</f>
        <v>-</v>
      </c>
      <c r="F56" s="34" t="s">
        <v>10</v>
      </c>
      <c r="O56" s="34" t="str">
        <f>IF(J56=0,"",COUNTIF(電源等情報登録項目!$K$6:$L$56,J56))</f>
        <v/>
      </c>
    </row>
    <row r="57" spans="1:15" x14ac:dyDescent="0.2">
      <c r="A57" s="165"/>
      <c r="B57" s="166"/>
      <c r="C57" s="167" t="s">
        <v>27</v>
      </c>
      <c r="D57" s="48"/>
      <c r="E57" s="39" t="str">
        <f>IF(参加登録申請者記入シート!H53&lt;&gt;"",参加登録申請者記入シート!H53,"-")</f>
        <v>-</v>
      </c>
      <c r="F57" s="34" t="s">
        <v>10</v>
      </c>
      <c r="O57" s="34" t="str">
        <f>IF(J57=0,"",COUNTIF(電源等情報登録項目!$K$6:$L$56,J57))</f>
        <v/>
      </c>
    </row>
    <row r="58" spans="1:15" x14ac:dyDescent="0.2">
      <c r="A58" s="165"/>
      <c r="B58" s="166"/>
      <c r="C58" s="167" t="s">
        <v>29</v>
      </c>
      <c r="D58" s="48"/>
      <c r="E58" s="39" t="str">
        <f>IF(参加登録申請者記入シート!H54&lt;&gt;"",参加登録申請者記入シート!H54,"-")</f>
        <v>-</v>
      </c>
      <c r="F58" s="34" t="s">
        <v>10</v>
      </c>
      <c r="O58" s="34" t="str">
        <f>IF(J58=0,"",COUNTIF(電源等情報登録項目!$K$6:$L$56,J58))</f>
        <v/>
      </c>
    </row>
    <row r="59" spans="1:15" x14ac:dyDescent="0.2">
      <c r="A59" s="165"/>
      <c r="B59" s="166"/>
      <c r="C59" s="167" t="s">
        <v>165</v>
      </c>
      <c r="D59" s="48"/>
      <c r="E59" s="56" t="str">
        <f>IF(参加登録申請者記入シート!H55&lt;&gt;"",参加登録申請者記入シート!H55,"-")</f>
        <v>-</v>
      </c>
      <c r="F59" s="34" t="s">
        <v>10</v>
      </c>
      <c r="O59" s="34" t="str">
        <f>IF(J59=0,"",COUNTIF(電源等情報登録項目!$K$6:$L$56,J59))</f>
        <v/>
      </c>
    </row>
    <row r="60" spans="1:15" ht="13.8" thickBot="1" x14ac:dyDescent="0.25">
      <c r="A60" s="168"/>
      <c r="B60" s="169"/>
      <c r="C60" s="170" t="s">
        <v>166</v>
      </c>
      <c r="D60" s="52"/>
      <c r="E60" s="53" t="str">
        <f>IF(参加登録申請者記入シート!H56&lt;&gt;"",参加登録申請者記入シート!H56,"-")</f>
        <v>-</v>
      </c>
      <c r="F60" s="34" t="s">
        <v>10</v>
      </c>
      <c r="O60" s="34" t="str">
        <f>IF(J60=0,"",COUNTIF(電源等情報登録項目!$K$6:$L$56,J60))</f>
        <v/>
      </c>
    </row>
    <row r="61" spans="1:15" x14ac:dyDescent="0.2">
      <c r="A61" s="159"/>
      <c r="B61" s="159"/>
      <c r="C61" s="159"/>
      <c r="O61" s="34" t="str">
        <f>IF(J61=0,"",COUNTIF(電源等情報登録項目!$K$6:$L$56,J61))</f>
        <v/>
      </c>
    </row>
    <row r="62" spans="1:15" ht="16.8" thickBot="1" x14ac:dyDescent="0.25">
      <c r="A62" s="160" t="s">
        <v>167</v>
      </c>
      <c r="B62" s="160"/>
      <c r="C62" s="159"/>
      <c r="O62" s="34" t="str">
        <f>IF(J62=0,"",COUNTIF(電源等情報登録項目!$K$6:$L$56,J62))</f>
        <v/>
      </c>
    </row>
    <row r="63" spans="1:15" x14ac:dyDescent="0.2">
      <c r="A63" s="451" t="s">
        <v>168</v>
      </c>
      <c r="B63" s="452"/>
      <c r="C63" s="452"/>
      <c r="D63" s="36"/>
      <c r="E63" s="37" t="s">
        <v>216</v>
      </c>
      <c r="F63" s="34" t="s">
        <v>10</v>
      </c>
      <c r="O63" s="34" t="str">
        <f>IF(J63=0,"",COUNTIF(電源等情報登録項目!$K$6:$L$56,J63))</f>
        <v/>
      </c>
    </row>
    <row r="64" spans="1:15" x14ac:dyDescent="0.2">
      <c r="A64" s="453" t="s">
        <v>353</v>
      </c>
      <c r="B64" s="454"/>
      <c r="C64" s="454"/>
      <c r="D64" s="38"/>
      <c r="E64" s="39" t="str">
        <f>IF(参加登録申請者記入シート!H74&lt;&gt;"",参加登録申請者記入シート!H74,"")</f>
        <v/>
      </c>
      <c r="F64" s="34" t="s">
        <v>10</v>
      </c>
      <c r="O64" s="34" t="str">
        <f>IF(J64=0,"",COUNTIF(電源等情報登録項目!$K$6:$L$56,J64))</f>
        <v/>
      </c>
    </row>
    <row r="65" spans="1:15" x14ac:dyDescent="0.2">
      <c r="A65" s="453" t="s">
        <v>169</v>
      </c>
      <c r="B65" s="454"/>
      <c r="C65" s="454"/>
      <c r="D65" s="38"/>
      <c r="E65" s="39" t="str">
        <f>IF(参加登録申請者記入シート!H59&lt;&gt;"",参加登録申請者記入シート!H59,"")</f>
        <v/>
      </c>
      <c r="F65" s="34" t="s">
        <v>10</v>
      </c>
      <c r="O65" s="34" t="str">
        <f>IF(J65=0,"",COUNTIF(電源等情報登録項目!$K$6:$L$56,J65))</f>
        <v/>
      </c>
    </row>
    <row r="66" spans="1:15" x14ac:dyDescent="0.2">
      <c r="A66" s="453" t="s">
        <v>191</v>
      </c>
      <c r="B66" s="454"/>
      <c r="C66" s="454"/>
      <c r="D66" s="38"/>
      <c r="E66" s="39" t="str">
        <f>IF(参加登録申請者記入シート!H75&lt;&gt;"",参加登録申請者記入シート!H75,"")</f>
        <v/>
      </c>
      <c r="F66" s="34" t="s">
        <v>10</v>
      </c>
      <c r="O66" s="34" t="str">
        <f>IF(J66=0,"",COUNTIF(電源等情報登録項目!$K$6:$L$56,J66))</f>
        <v/>
      </c>
    </row>
    <row r="67" spans="1:15" x14ac:dyDescent="0.2">
      <c r="A67" s="155" t="s">
        <v>170</v>
      </c>
      <c r="B67" s="156"/>
      <c r="C67" s="156"/>
      <c r="D67" s="41"/>
      <c r="E67" s="57" t="str">
        <f>IF(参加登録申請者記入シート!H76&lt;&gt;"",参加登録申請者記入シート!H76,"")</f>
        <v/>
      </c>
      <c r="F67" s="34" t="s">
        <v>10</v>
      </c>
      <c r="O67" s="34" t="str">
        <f>IF(J67=0,"",COUNTIF(電源等情報登録項目!$K$6:$L$56,J67))</f>
        <v/>
      </c>
    </row>
    <row r="68" spans="1:15" ht="13.8" thickBot="1" x14ac:dyDescent="0.25">
      <c r="A68" s="455" t="s">
        <v>171</v>
      </c>
      <c r="B68" s="456"/>
      <c r="C68" s="456"/>
      <c r="D68" s="41"/>
      <c r="E68" s="58" t="str">
        <f>IF(参加登録申請者記入シート!H61&lt;&gt;"",参加登録申請者記入シート!H61,"")</f>
        <v/>
      </c>
      <c r="F68" s="34" t="s">
        <v>10</v>
      </c>
      <c r="O68" s="34" t="str">
        <f>IF(J68=0,"",COUNTIF(電源等情報登録項目!$K$6:$L$56,J68))</f>
        <v/>
      </c>
    </row>
    <row r="69" spans="1:15" x14ac:dyDescent="0.2">
      <c r="A69" s="161" t="s">
        <v>192</v>
      </c>
      <c r="B69" s="162"/>
      <c r="C69" s="172" t="s">
        <v>99</v>
      </c>
      <c r="D69" s="173"/>
      <c r="E69" s="59" t="str">
        <f>IF(参加登録申請者記入シート!H99&lt;&gt;"",参加登録申請者記入シート!H99,"")</f>
        <v/>
      </c>
      <c r="F69" s="34" t="s">
        <v>10</v>
      </c>
      <c r="O69" s="34" t="str">
        <f>IF(J69=0,"",COUNTIF(電源等情報登録項目!$K$6:$L$56,J69))</f>
        <v/>
      </c>
    </row>
    <row r="70" spans="1:15" x14ac:dyDescent="0.2">
      <c r="A70" s="174"/>
      <c r="B70" s="175"/>
      <c r="C70" s="176" t="s">
        <v>101</v>
      </c>
      <c r="D70" s="177" t="s">
        <v>107</v>
      </c>
      <c r="E70" s="39" t="str">
        <f>IF(参加登録申請者記入シート!H101&lt;&gt;"",参加登録申請者記入シート!H101,"-")</f>
        <v>-</v>
      </c>
      <c r="F70" s="34" t="s">
        <v>10</v>
      </c>
      <c r="O70" s="34" t="str">
        <f>IF(J70=0,"",COUNTIF(電源等情報登録項目!$K$6:$L$56,J70))</f>
        <v/>
      </c>
    </row>
    <row r="71" spans="1:15" x14ac:dyDescent="0.2">
      <c r="A71" s="174"/>
      <c r="B71" s="175"/>
      <c r="C71" s="178"/>
      <c r="D71" s="179" t="s">
        <v>103</v>
      </c>
      <c r="E71" s="39" t="str">
        <f>IF(参加登録申請者記入シート!H102&lt;&gt;"",参加登録申請者記入シート!H102,"-")</f>
        <v>-</v>
      </c>
      <c r="F71" s="34" t="s">
        <v>10</v>
      </c>
      <c r="O71" s="34" t="str">
        <f>IF(J71=0,"",COUNTIF(電源等情報登録項目!$K$6:$L$56,J71))</f>
        <v/>
      </c>
    </row>
    <row r="72" spans="1:15" ht="13.5" customHeight="1" x14ac:dyDescent="0.2">
      <c r="A72" s="174"/>
      <c r="B72" s="175"/>
      <c r="C72" s="180" t="s">
        <v>106</v>
      </c>
      <c r="D72" s="179" t="s">
        <v>107</v>
      </c>
      <c r="E72" s="39" t="str">
        <f>IF(参加登録申請者記入シート!H104&lt;&gt;"",参加登録申請者記入シート!H104,"-")</f>
        <v>-</v>
      </c>
      <c r="F72" s="34" t="s">
        <v>10</v>
      </c>
      <c r="O72" s="34" t="str">
        <f>IF(J72=0,"",COUNTIF(電源等情報登録項目!$K$6:$L$56,J72))</f>
        <v/>
      </c>
    </row>
    <row r="73" spans="1:15" x14ac:dyDescent="0.2">
      <c r="A73" s="174"/>
      <c r="B73" s="175"/>
      <c r="C73" s="178"/>
      <c r="D73" s="179" t="s">
        <v>103</v>
      </c>
      <c r="E73" s="39" t="str">
        <f>IF(参加登録申請者記入シート!H105&lt;&gt;"",参加登録申請者記入シート!H105,"-")</f>
        <v>-</v>
      </c>
      <c r="F73" s="34" t="s">
        <v>10</v>
      </c>
      <c r="O73" s="34" t="str">
        <f>IF(J73=0,"",COUNTIF(電源等情報登録項目!$K$6:$L$56,J73))</f>
        <v/>
      </c>
    </row>
    <row r="74" spans="1:15" x14ac:dyDescent="0.2">
      <c r="A74" s="174"/>
      <c r="B74" s="175"/>
      <c r="C74" s="180" t="s">
        <v>108</v>
      </c>
      <c r="D74" s="179" t="s">
        <v>107</v>
      </c>
      <c r="E74" s="39" t="str">
        <f>IF(参加登録申請者記入シート!H107&lt;&gt;"",参加登録申請者記入シート!H107,"-")</f>
        <v>-</v>
      </c>
      <c r="F74" s="34" t="s">
        <v>10</v>
      </c>
      <c r="O74" s="34" t="str">
        <f>IF(J74=0,"",COUNTIF(電源等情報登録項目!$K$6:$L$56,J74))</f>
        <v/>
      </c>
    </row>
    <row r="75" spans="1:15" x14ac:dyDescent="0.2">
      <c r="A75" s="174"/>
      <c r="B75" s="175"/>
      <c r="C75" s="178"/>
      <c r="D75" s="179" t="s">
        <v>103</v>
      </c>
      <c r="E75" s="39" t="str">
        <f>IF(参加登録申請者記入シート!H108&lt;&gt;"",参加登録申請者記入シート!H108,"-")</f>
        <v>-</v>
      </c>
      <c r="F75" s="34" t="s">
        <v>10</v>
      </c>
      <c r="O75" s="34" t="str">
        <f>IF(J75=0,"",COUNTIF(電源等情報登録項目!$K$6:$L$56,J75))</f>
        <v/>
      </c>
    </row>
    <row r="76" spans="1:15" x14ac:dyDescent="0.2">
      <c r="A76" s="174"/>
      <c r="B76" s="175"/>
      <c r="C76" s="180" t="s">
        <v>109</v>
      </c>
      <c r="D76" s="179" t="s">
        <v>107</v>
      </c>
      <c r="E76" s="39" t="str">
        <f>IF(参加登録申請者記入シート!H110&lt;&gt;"",参加登録申請者記入シート!H110,"-")</f>
        <v>-</v>
      </c>
      <c r="F76" s="34" t="s">
        <v>10</v>
      </c>
      <c r="O76" s="34" t="str">
        <f>IF(J76=0,"",COUNTIF(電源等情報登録項目!$K$6:$L$56,J76))</f>
        <v/>
      </c>
    </row>
    <row r="77" spans="1:15" x14ac:dyDescent="0.2">
      <c r="A77" s="174"/>
      <c r="B77" s="175"/>
      <c r="C77" s="178"/>
      <c r="D77" s="179" t="s">
        <v>103</v>
      </c>
      <c r="E77" s="39" t="str">
        <f>IF(参加登録申請者記入シート!H111&lt;&gt;"",参加登録申請者記入シート!H111,"-")</f>
        <v>-</v>
      </c>
      <c r="F77" s="34" t="s">
        <v>10</v>
      </c>
      <c r="O77" s="34" t="str">
        <f>IF(J77=0,"",COUNTIF(電源等情報登録項目!$K$6:$L$56,J77))</f>
        <v/>
      </c>
    </row>
    <row r="78" spans="1:15" x14ac:dyDescent="0.2">
      <c r="A78" s="174"/>
      <c r="B78" s="175"/>
      <c r="C78" s="180" t="s">
        <v>110</v>
      </c>
      <c r="D78" s="179" t="s">
        <v>107</v>
      </c>
      <c r="E78" s="39" t="str">
        <f>IF(参加登録申請者記入シート!H113&lt;&gt;"",参加登録申請者記入シート!H113,"-")</f>
        <v>-</v>
      </c>
      <c r="F78" s="34" t="s">
        <v>10</v>
      </c>
      <c r="O78" s="34" t="str">
        <f>IF(J78=0,"",COUNTIF(電源等情報登録項目!$K$6:$L$56,J78))</f>
        <v/>
      </c>
    </row>
    <row r="79" spans="1:15" ht="13.8" thickBot="1" x14ac:dyDescent="0.25">
      <c r="A79" s="174"/>
      <c r="B79" s="175"/>
      <c r="C79" s="178"/>
      <c r="D79" s="179" t="s">
        <v>103</v>
      </c>
      <c r="E79" s="39" t="str">
        <f>IF(参加登録申請者記入シート!H114&lt;&gt;"",参加登録申請者記入シート!H114,"-")</f>
        <v>-</v>
      </c>
      <c r="F79" s="34" t="s">
        <v>10</v>
      </c>
      <c r="O79" s="34" t="str">
        <f>IF(J79=0,"",COUNTIF(電源等情報登録項目!$K$6:$L$56,J79))</f>
        <v/>
      </c>
    </row>
    <row r="80" spans="1:15" x14ac:dyDescent="0.2">
      <c r="A80" s="161" t="s">
        <v>60</v>
      </c>
      <c r="B80" s="162"/>
      <c r="C80" s="172" t="s">
        <v>172</v>
      </c>
      <c r="D80" s="181"/>
      <c r="E80" s="59" t="str">
        <f>IF(参加登録申請者記入シート!H62&lt;&gt;"",参加登録申請者記入シート!H62,"")</f>
        <v/>
      </c>
      <c r="F80" s="34" t="s">
        <v>10</v>
      </c>
      <c r="O80" s="34" t="str">
        <f>IF(J80=0,"",COUNTIF(電源等情報登録項目!$K$6:$L$56,J80))</f>
        <v/>
      </c>
    </row>
    <row r="81" spans="1:15" x14ac:dyDescent="0.2">
      <c r="A81" s="165"/>
      <c r="B81" s="166"/>
      <c r="C81" s="182" t="s">
        <v>173</v>
      </c>
      <c r="D81" s="183"/>
      <c r="E81" s="60" t="str">
        <f>IF(参加登録申請者記入シート!H63&lt;&gt;"",参加登録申請者記入シート!H63,"")</f>
        <v/>
      </c>
      <c r="F81" s="34" t="s">
        <v>10</v>
      </c>
      <c r="O81" s="34" t="str">
        <f>IF(J81=0,"",COUNTIF(電源等情報登録項目!$K$6:$L$56,J81))</f>
        <v/>
      </c>
    </row>
    <row r="82" spans="1:15" x14ac:dyDescent="0.2">
      <c r="A82" s="165"/>
      <c r="B82" s="166"/>
      <c r="C82" s="182" t="s">
        <v>174</v>
      </c>
      <c r="D82" s="183"/>
      <c r="E82" s="40" t="str">
        <f>IF(参加登録申請者記入シート!H64&lt;&gt;"",参加登録申請者記入シート!H64,"")</f>
        <v/>
      </c>
      <c r="F82" s="34" t="s">
        <v>10</v>
      </c>
      <c r="O82" s="34" t="str">
        <f>IF(J82=0,"",COUNTIF(電源等情報登録項目!$K$6:$L$56,J82))</f>
        <v/>
      </c>
    </row>
    <row r="83" spans="1:15" x14ac:dyDescent="0.2">
      <c r="A83" s="165"/>
      <c r="B83" s="166"/>
      <c r="C83" s="182" t="s">
        <v>175</v>
      </c>
      <c r="D83" s="183"/>
      <c r="E83" s="60" t="str">
        <f>IF(参加登録申請者記入シート!H65&lt;&gt;"",参加登録申請者記入シート!H65,"")</f>
        <v/>
      </c>
      <c r="F83" s="34" t="s">
        <v>10</v>
      </c>
      <c r="O83" s="34" t="str">
        <f>IF(J83=0,"",COUNTIF(電源等情報登録項目!$K$6:$L$56,J83))</f>
        <v/>
      </c>
    </row>
    <row r="84" spans="1:15" x14ac:dyDescent="0.2">
      <c r="A84" s="165"/>
      <c r="B84" s="166"/>
      <c r="C84" s="182" t="s">
        <v>176</v>
      </c>
      <c r="D84" s="183"/>
      <c r="E84" s="60" t="str">
        <f>IF(参加登録申請者記入シート!H66&lt;&gt;"",参加登録申請者記入シート!H66,"")</f>
        <v/>
      </c>
      <c r="F84" s="34" t="s">
        <v>10</v>
      </c>
      <c r="O84" s="34" t="str">
        <f>IF(J84=0,"",COUNTIF(電源等情報登録項目!$K$6:$L$56,J84))</f>
        <v/>
      </c>
    </row>
    <row r="85" spans="1:15" x14ac:dyDescent="0.2">
      <c r="A85" s="165"/>
      <c r="B85" s="166"/>
      <c r="C85" s="184" t="s">
        <v>27</v>
      </c>
      <c r="D85" s="185"/>
      <c r="E85" s="60" t="str">
        <f>IF(参加登録申請者記入シート!H67&lt;&gt;"",参加登録申請者記入シート!H67,"")</f>
        <v/>
      </c>
      <c r="F85" s="34" t="s">
        <v>10</v>
      </c>
      <c r="O85" s="34" t="str">
        <f>IF(J85=0,"",COUNTIF(電源等情報登録項目!$K$6:$L$56,J85))</f>
        <v/>
      </c>
    </row>
    <row r="86" spans="1:15" ht="13.8" thickBot="1" x14ac:dyDescent="0.25">
      <c r="A86" s="168"/>
      <c r="B86" s="169"/>
      <c r="C86" s="186" t="s">
        <v>29</v>
      </c>
      <c r="D86" s="187"/>
      <c r="E86" s="428" t="str">
        <f>IF(参加登録申請者記入シート!H68&lt;&gt;"",参加登録申請者記入シート!H68,"")</f>
        <v/>
      </c>
      <c r="F86" s="34" t="s">
        <v>10</v>
      </c>
      <c r="O86" s="34" t="str">
        <f>IF(J86=0,"",COUNTIF(電源等情報登録項目!$K$6:$L$56,J86))</f>
        <v/>
      </c>
    </row>
    <row r="87" spans="1:15" x14ac:dyDescent="0.2">
      <c r="A87" s="165" t="s">
        <v>177</v>
      </c>
      <c r="B87" s="166"/>
      <c r="C87" s="188" t="s">
        <v>178</v>
      </c>
      <c r="D87" s="189"/>
      <c r="E87" s="430" t="str">
        <f>IF(参加登録申請者記入シート!H77&lt;&gt;"",参加登録申請者記入シート!H77,"")</f>
        <v/>
      </c>
      <c r="F87" s="34" t="s">
        <v>10</v>
      </c>
      <c r="O87" s="34" t="str">
        <f>IF(J87=0,"",COUNTIF(電源等情報登録項目!$K$6:$L$56,J87))</f>
        <v/>
      </c>
    </row>
    <row r="88" spans="1:15" x14ac:dyDescent="0.2">
      <c r="A88" s="165"/>
      <c r="B88" s="166"/>
      <c r="C88" s="182" t="s">
        <v>78</v>
      </c>
      <c r="D88" s="183"/>
      <c r="E88" s="26" t="str">
        <f>IF(参加登録申請者記入シート!H78&lt;&gt;"",参加登録申請者記入シート!H78,"")</f>
        <v/>
      </c>
      <c r="F88" s="34" t="s">
        <v>10</v>
      </c>
      <c r="O88" s="34" t="str">
        <f>IF(J88=0,"",COUNTIF(電源等情報登録項目!$K$6:$L$56,J88))</f>
        <v/>
      </c>
    </row>
    <row r="89" spans="1:15" x14ac:dyDescent="0.2">
      <c r="A89" s="165"/>
      <c r="B89" s="166"/>
      <c r="C89" s="182" t="s">
        <v>179</v>
      </c>
      <c r="D89" s="183"/>
      <c r="E89" s="26" t="str">
        <f>IF(参加登録申請者記入シート!H79&lt;&gt;"",参加登録申請者記入シート!H79,"")</f>
        <v/>
      </c>
      <c r="F89" s="34" t="s">
        <v>10</v>
      </c>
      <c r="O89" s="34" t="str">
        <f>IF(J89=0,"",COUNTIF(電源等情報登録項目!$K$6:$L$56,J89))</f>
        <v/>
      </c>
    </row>
    <row r="90" spans="1:15" x14ac:dyDescent="0.2">
      <c r="A90" s="165"/>
      <c r="B90" s="166"/>
      <c r="C90" s="182" t="s">
        <v>80</v>
      </c>
      <c r="D90" s="183"/>
      <c r="E90" s="26" t="str">
        <f>IF(参加登録申請者記入シート!H80&lt;&gt;"",参加登録申請者記入シート!H80,"")</f>
        <v/>
      </c>
      <c r="F90" s="34" t="s">
        <v>10</v>
      </c>
      <c r="O90" s="34" t="str">
        <f>IF(J90=0,"",COUNTIF(電源等情報登録項目!$K$6:$L$56,J90))</f>
        <v/>
      </c>
    </row>
    <row r="91" spans="1:15" x14ac:dyDescent="0.2">
      <c r="A91" s="165"/>
      <c r="B91" s="166"/>
      <c r="C91" s="182" t="s">
        <v>180</v>
      </c>
      <c r="D91" s="183"/>
      <c r="E91" s="26" t="str">
        <f>IF(参加登録申請者記入シート!H81&lt;&gt;"",参加登録申請者記入シート!H81,"")</f>
        <v/>
      </c>
      <c r="F91" s="34" t="s">
        <v>10</v>
      </c>
      <c r="O91" s="34" t="str">
        <f>IF(J91=0,"",COUNTIF(電源等情報登録項目!$K$6:$L$56,J91))</f>
        <v/>
      </c>
    </row>
    <row r="92" spans="1:15" x14ac:dyDescent="0.2">
      <c r="A92" s="165"/>
      <c r="B92" s="166"/>
      <c r="C92" s="184" t="s">
        <v>181</v>
      </c>
      <c r="D92" s="185"/>
      <c r="E92" s="26" t="str">
        <f>IF(参加登録申請者記入シート!H82&lt;&gt;"",参加登録申請者記入シート!H82,"")</f>
        <v/>
      </c>
      <c r="F92" s="34" t="s">
        <v>10</v>
      </c>
      <c r="O92" s="34" t="str">
        <f>IF(J92=0,"",COUNTIF(電源等情報登録項目!$K$6:$L$56,J92))</f>
        <v/>
      </c>
    </row>
    <row r="93" spans="1:15" x14ac:dyDescent="0.2">
      <c r="A93" s="165"/>
      <c r="B93" s="166"/>
      <c r="C93" s="184" t="s">
        <v>182</v>
      </c>
      <c r="D93" s="185"/>
      <c r="E93" s="26" t="str">
        <f>IF(参加登録申請者記入シート!H83&lt;&gt;"",参加登録申請者記入シート!H83,"")</f>
        <v/>
      </c>
      <c r="F93" s="34" t="s">
        <v>10</v>
      </c>
      <c r="O93" s="34" t="str">
        <f>IF(J93=0,"",COUNTIF(電源等情報登録項目!$K$6:$L$56,J93))</f>
        <v/>
      </c>
    </row>
    <row r="94" spans="1:15" x14ac:dyDescent="0.2">
      <c r="A94" s="165"/>
      <c r="B94" s="166"/>
      <c r="C94" s="184" t="s">
        <v>193</v>
      </c>
      <c r="D94" s="185"/>
      <c r="E94" s="26" t="str">
        <f>IF(参加登録申請者記入シート!H84&lt;&gt;"",参加登録申請者記入シート!H84,"")</f>
        <v/>
      </c>
      <c r="F94" s="34" t="s">
        <v>10</v>
      </c>
      <c r="O94" s="34" t="str">
        <f>IF(J94=0,"",COUNTIF(電源等情報登録項目!$K$6:$L$56,J94))</f>
        <v/>
      </c>
    </row>
    <row r="95" spans="1:15" x14ac:dyDescent="0.2">
      <c r="A95" s="165"/>
      <c r="B95" s="166"/>
      <c r="C95" s="184" t="s">
        <v>85</v>
      </c>
      <c r="D95" s="185"/>
      <c r="E95" s="26" t="str">
        <f>IF(参加登録申請者記入シート!H85&lt;&gt;"",参加登録申請者記入シート!H85,"")</f>
        <v/>
      </c>
      <c r="F95" s="34" t="s">
        <v>10</v>
      </c>
      <c r="O95" s="34" t="str">
        <f>IF(J95=0,"",COUNTIF(電源等情報登録項目!$K$6:$L$56,J95))</f>
        <v/>
      </c>
    </row>
    <row r="96" spans="1:15" x14ac:dyDescent="0.2">
      <c r="A96" s="165"/>
      <c r="B96" s="166"/>
      <c r="C96" s="184" t="s">
        <v>86</v>
      </c>
      <c r="D96" s="185"/>
      <c r="E96" s="26" t="str">
        <f>IF(参加登録申請者記入シート!H86&lt;&gt;"",参加登録申請者記入シート!H86,"")</f>
        <v/>
      </c>
      <c r="F96" s="34" t="s">
        <v>10</v>
      </c>
      <c r="O96" s="34" t="str">
        <f>IF(J96=0,"",COUNTIF(電源等情報登録項目!$K$6:$L$56,J96))</f>
        <v/>
      </c>
    </row>
    <row r="97" spans="1:15" ht="13.8" thickBot="1" x14ac:dyDescent="0.25">
      <c r="A97" s="168"/>
      <c r="B97" s="169"/>
      <c r="C97" s="186" t="s">
        <v>183</v>
      </c>
      <c r="D97" s="187"/>
      <c r="E97" s="429">
        <f>IF(参加登録申請者記入シート!H87&lt;&gt;"",参加登録申請者記入シート!H87,"")</f>
        <v>0</v>
      </c>
      <c r="F97" s="34" t="s">
        <v>10</v>
      </c>
      <c r="O97" s="34" t="str">
        <f>IF(J97=0,"",COUNTIF(電源等情報登録項目!$K$6:$L$56,J97))</f>
        <v/>
      </c>
    </row>
    <row r="98" spans="1:15" ht="13.8" thickBot="1" x14ac:dyDescent="0.25">
      <c r="A98" s="449" t="s">
        <v>90</v>
      </c>
      <c r="B98" s="450"/>
      <c r="C98" s="450"/>
      <c r="D98" s="190"/>
      <c r="E98" s="399" t="str">
        <f>IF(参加登録申請者記入シート!H89&lt;&gt;"",参加登録申請者記入シート!H89,"")</f>
        <v/>
      </c>
      <c r="F98" s="34" t="s">
        <v>10</v>
      </c>
      <c r="O98" s="34" t="str">
        <f>IF(J98=0,"",COUNTIF(電源等情報登録項目!$K$6:$L$56,J98))</f>
        <v/>
      </c>
    </row>
    <row r="99" spans="1:15" x14ac:dyDescent="0.2">
      <c r="A99" s="165" t="s">
        <v>113</v>
      </c>
      <c r="B99" s="166"/>
      <c r="C99" s="188" t="s">
        <v>114</v>
      </c>
      <c r="D99" s="189"/>
      <c r="E99" s="27" t="str">
        <f>IF(参加登録申請者記入シート!H116&lt;&gt;"",参加登録申請者記入シート!H116,"")</f>
        <v/>
      </c>
      <c r="F99" s="34" t="s">
        <v>10</v>
      </c>
      <c r="O99" s="34" t="str">
        <f>IF(J99=0,"",COUNTIF(電源等情報登録項目!$K$6:$L$56,J99))</f>
        <v/>
      </c>
    </row>
    <row r="100" spans="1:15" ht="13.8" thickBot="1" x14ac:dyDescent="0.25">
      <c r="A100" s="168"/>
      <c r="B100" s="169"/>
      <c r="C100" s="186" t="s">
        <v>116</v>
      </c>
      <c r="D100" s="187"/>
      <c r="E100" s="28" t="str">
        <f>IF(参加登録申請者記入シート!H117&lt;&gt;"",参加登録申請者記入シート!H117,"")</f>
        <v/>
      </c>
      <c r="F100" s="34" t="s">
        <v>10</v>
      </c>
      <c r="O100" s="34" t="str">
        <f>IF(J100=0,"",COUNTIF(電源等情報登録項目!$K$6:$L$56,J100))</f>
        <v/>
      </c>
    </row>
    <row r="101" spans="1:15" x14ac:dyDescent="0.2">
      <c r="A101" s="165" t="s">
        <v>118</v>
      </c>
      <c r="B101" s="166"/>
      <c r="C101" s="172" t="s">
        <v>119</v>
      </c>
      <c r="D101" s="181"/>
      <c r="E101" s="37" t="str">
        <f>IF(参加登録申請者記入シート!H118&lt;&gt;"",参加登録申請者記入シート!H118,"")</f>
        <v/>
      </c>
      <c r="F101" s="34" t="s">
        <v>10</v>
      </c>
      <c r="O101" s="34" t="str">
        <f>IF(J101=0,"",COUNTIF(電源等情報登録項目!$K$6:$L$56,J101))</f>
        <v/>
      </c>
    </row>
    <row r="102" spans="1:15" x14ac:dyDescent="0.2">
      <c r="A102" s="165"/>
      <c r="B102" s="166"/>
      <c r="C102" s="182" t="s">
        <v>120</v>
      </c>
      <c r="D102" s="183"/>
      <c r="E102" s="65" t="str">
        <f>IF(参加登録申請者記入シート!H119&lt;&gt;"",参加登録申請者記入シート!H119,"")</f>
        <v/>
      </c>
      <c r="F102" s="34" t="s">
        <v>10</v>
      </c>
      <c r="O102" s="34" t="str">
        <f>IF(J102=0,"",COUNTIF(電源等情報登録項目!$K$6:$L$56,J102))</f>
        <v/>
      </c>
    </row>
    <row r="103" spans="1:15" x14ac:dyDescent="0.2">
      <c r="A103" s="165"/>
      <c r="B103" s="166"/>
      <c r="C103" s="182" t="s">
        <v>121</v>
      </c>
      <c r="D103" s="183"/>
      <c r="E103" s="65" t="str">
        <f>IF(参加登録申請者記入シート!H120&lt;&gt;"",参加登録申請者記入シート!H120,"")</f>
        <v/>
      </c>
      <c r="F103" s="34" t="s">
        <v>10</v>
      </c>
      <c r="O103" s="34" t="str">
        <f>IF(J103=0,"",COUNTIF(電源等情報登録項目!$K$6:$L$56,J103))</f>
        <v/>
      </c>
    </row>
    <row r="104" spans="1:15" ht="13.8" thickBot="1" x14ac:dyDescent="0.25">
      <c r="A104" s="168"/>
      <c r="B104" s="169"/>
      <c r="C104" s="186" t="s">
        <v>184</v>
      </c>
      <c r="D104" s="187"/>
      <c r="E104" s="66" t="str">
        <f>IF(参加登録申請者記入シート!H88&lt;&gt;"",参加登録申請者記入シート!H88,"")</f>
        <v/>
      </c>
      <c r="F104" s="34" t="s">
        <v>10</v>
      </c>
      <c r="O104" s="34" t="str">
        <f>IF(J104=0,"",COUNTIF(電源等情報登録項目!$K$6:$L$56,J104))</f>
        <v/>
      </c>
    </row>
    <row r="105" spans="1:15" x14ac:dyDescent="0.2">
      <c r="A105" s="165" t="s">
        <v>185</v>
      </c>
      <c r="B105" s="166"/>
      <c r="C105" s="188" t="s">
        <v>123</v>
      </c>
      <c r="D105" s="189"/>
      <c r="E105" s="29" t="str">
        <f>IF(参加登録申請者記入シート!H121&lt;&gt;"",参加登録申請者記入シート!H121,"")</f>
        <v/>
      </c>
      <c r="F105" s="34" t="s">
        <v>10</v>
      </c>
      <c r="O105" s="34" t="str">
        <f>IF(J105=0,"",COUNTIF(電源等情報登録項目!$K$6:$L$56,J105))</f>
        <v/>
      </c>
    </row>
    <row r="106" spans="1:15" ht="13.8" thickBot="1" x14ac:dyDescent="0.25">
      <c r="A106" s="165"/>
      <c r="B106" s="166"/>
      <c r="C106" s="182" t="s">
        <v>186</v>
      </c>
      <c r="D106" s="183"/>
      <c r="E106" s="28" t="str">
        <f>IF(参加登録申請者記入シート!H122&lt;&gt;"",参加登録申請者記入シート!H122,"")</f>
        <v/>
      </c>
      <c r="F106" s="34" t="s">
        <v>10</v>
      </c>
      <c r="O106" s="34" t="str">
        <f>IF(J106=0,"",COUNTIF(電源等情報登録項目!$K$6:$L$56,J106))</f>
        <v/>
      </c>
    </row>
    <row r="107" spans="1:15" ht="13.8" thickBot="1" x14ac:dyDescent="0.25">
      <c r="A107" s="168"/>
      <c r="B107" s="169"/>
      <c r="C107" s="186" t="s">
        <v>187</v>
      </c>
      <c r="D107" s="187"/>
      <c r="E107" s="28" t="str">
        <f>IF(参加登録申請者記入シート!H138&lt;&gt;"",参加登録申請者記入シート!H138,"")</f>
        <v/>
      </c>
      <c r="F107" s="34" t="s">
        <v>10</v>
      </c>
      <c r="O107" s="34" t="str">
        <f>IF(J107=0,"",COUNTIF(電源等情報登録項目!$K$6:$L$56,J107))</f>
        <v/>
      </c>
    </row>
    <row r="108" spans="1:15" x14ac:dyDescent="0.2">
      <c r="A108" s="46" t="s">
        <v>151</v>
      </c>
      <c r="B108" s="47"/>
      <c r="C108" s="64" t="s">
        <v>152</v>
      </c>
      <c r="D108" s="54"/>
      <c r="E108" s="29" t="str">
        <f>IF(参加登録申請者記入シート!H160&lt;&gt;"",参加登録申請者記入シート!H160,"")</f>
        <v/>
      </c>
      <c r="F108" s="34" t="s">
        <v>10</v>
      </c>
      <c r="O108" s="34" t="str">
        <f>IF(J108=0,"",COUNTIF(電源等情報登録項目!$K$6:$L$56,J108))</f>
        <v/>
      </c>
    </row>
    <row r="109" spans="1:15" x14ac:dyDescent="0.2">
      <c r="A109" s="46"/>
      <c r="B109" s="47"/>
      <c r="C109" s="62" t="s">
        <v>153</v>
      </c>
      <c r="D109" s="48"/>
      <c r="E109" s="29" t="str">
        <f>IF(参加登録申請者記入シート!H161&lt;&gt;"",参加登録申請者記入シート!H161,"")</f>
        <v/>
      </c>
      <c r="F109" s="34" t="s">
        <v>10</v>
      </c>
      <c r="O109" s="34" t="str">
        <f>IF(J109=0,"",COUNTIF(電源等情報登録項目!$K$6:$L$56,J109))</f>
        <v/>
      </c>
    </row>
    <row r="110" spans="1:15" ht="13.8" thickBot="1" x14ac:dyDescent="0.25">
      <c r="A110" s="50"/>
      <c r="B110" s="51"/>
      <c r="C110" s="63" t="s">
        <v>188</v>
      </c>
      <c r="D110" s="52"/>
      <c r="E110" s="30" t="str">
        <f>IF(参加登録申請者記入シート!H162&lt;&gt;"",参加登録申請者記入シート!H162,"")</f>
        <v/>
      </c>
      <c r="F110" s="34" t="s">
        <v>10</v>
      </c>
      <c r="O110" s="34" t="str">
        <f>IF(J110=0,"",COUNTIF(電源等情報登録項目!$K$6:$L$56,J110))</f>
        <v/>
      </c>
    </row>
    <row r="111" spans="1:15" x14ac:dyDescent="0.2">
      <c r="E111" s="33"/>
      <c r="O111" s="34" t="str">
        <f>IF(J111=0,"",COUNTIF(電源等情報登録項目!$K$6:$L$56,J111))</f>
        <v/>
      </c>
    </row>
    <row r="112" spans="1:15" x14ac:dyDescent="0.2">
      <c r="E112" s="67"/>
      <c r="O112" s="34" t="str">
        <f>IF(J112=0,"",COUNTIF(電源等情報登録項目!$K$6:$L$56,J112))</f>
        <v/>
      </c>
    </row>
    <row r="113" spans="1:15" x14ac:dyDescent="0.2">
      <c r="A113" s="67"/>
      <c r="B113" s="67"/>
      <c r="C113" s="67"/>
      <c r="D113" s="67"/>
      <c r="O113" s="34" t="str">
        <f>IF(J113=0,"",COUNTIF(電源等情報登録項目!$K$6:$L$56,J113))</f>
        <v/>
      </c>
    </row>
    <row r="114" spans="1:15" x14ac:dyDescent="0.2">
      <c r="A114" s="67"/>
      <c r="B114" s="67"/>
      <c r="C114" s="67"/>
      <c r="D114" s="67"/>
      <c r="E114" s="68"/>
      <c r="O114" s="34" t="str">
        <f>IF(J114=0,"",COUNTIF(電源等情報登録項目!$K$6:$L$56,J114))</f>
        <v/>
      </c>
    </row>
    <row r="115" spans="1:15" ht="19.2" x14ac:dyDescent="0.2">
      <c r="A115" s="442" t="s">
        <v>185</v>
      </c>
      <c r="B115" s="442"/>
      <c r="C115" s="442"/>
      <c r="D115" s="442"/>
      <c r="E115" s="442"/>
      <c r="O115" s="34" t="str">
        <f>IF(J115=0,"",COUNTIF(電源等情報登録項目!$K$6:$L$56,J115))</f>
        <v/>
      </c>
    </row>
    <row r="116" spans="1:15" ht="13.8" thickBot="1" x14ac:dyDescent="0.25">
      <c r="A116" s="67"/>
      <c r="B116" s="67"/>
      <c r="C116" s="67"/>
      <c r="D116" s="67"/>
      <c r="E116" s="67"/>
      <c r="O116" s="34" t="str">
        <f>IF(J116=0,"",COUNTIF(電源等情報登録項目!$K$6:$L$56,J116))</f>
        <v/>
      </c>
    </row>
    <row r="117" spans="1:15" ht="13.8" thickBot="1" x14ac:dyDescent="0.25">
      <c r="A117" s="69" t="s">
        <v>123</v>
      </c>
      <c r="B117" s="70"/>
      <c r="C117" s="70"/>
      <c r="D117" s="71"/>
      <c r="E117" s="31" t="str">
        <f>IF(参加登録申請者記入シート!H121&lt;&gt;"",参加登録申請者記入シート!H121,"-")</f>
        <v>-</v>
      </c>
      <c r="F117" s="34" t="s">
        <v>10</v>
      </c>
      <c r="O117" s="34" t="str">
        <f>IF(J117=0,"",COUNTIF(電源等情報登録項目!$K$6:$L$56,J117))</f>
        <v/>
      </c>
    </row>
    <row r="118" spans="1:15" ht="13.8" thickBot="1" x14ac:dyDescent="0.25">
      <c r="A118" s="443" t="s">
        <v>124</v>
      </c>
      <c r="B118" s="72" t="s">
        <v>189</v>
      </c>
      <c r="C118" s="73"/>
      <c r="D118" s="74"/>
      <c r="E118" s="32" t="str">
        <f>IF(参加登録申請者記入シート!H122&lt;&gt;"",参加登録申請者記入シート!H122,"-")</f>
        <v>-</v>
      </c>
      <c r="F118" s="34" t="s">
        <v>10</v>
      </c>
      <c r="O118" s="34" t="str">
        <f>IF(J118=0,"",COUNTIF(電源等情報登録項目!$K$6:$L$56,J118))</f>
        <v/>
      </c>
    </row>
    <row r="119" spans="1:15" x14ac:dyDescent="0.2">
      <c r="A119" s="444"/>
      <c r="B119" s="447" t="s">
        <v>190</v>
      </c>
      <c r="C119" s="75" t="s">
        <v>126</v>
      </c>
      <c r="D119" s="76" t="s">
        <v>127</v>
      </c>
      <c r="E119" s="77" t="str">
        <f>IF(参加登録申請者記入シート!H123&lt;&gt;"",参加登録申請者記入シート!H123,"-")</f>
        <v>-</v>
      </c>
      <c r="F119" s="34" t="s">
        <v>10</v>
      </c>
      <c r="O119" s="34" t="str">
        <f>IF(J119=0,"",COUNTIF(電源等情報登録項目!$K$6:$L$56,J119))</f>
        <v/>
      </c>
    </row>
    <row r="120" spans="1:15" x14ac:dyDescent="0.2">
      <c r="A120" s="445"/>
      <c r="B120" s="447"/>
      <c r="C120" s="75"/>
      <c r="D120" s="78" t="s">
        <v>165</v>
      </c>
      <c r="E120" s="79" t="str">
        <f>IF(参加登録申請者記入シート!H124&lt;&gt;"",参加登録申請者記入シート!H124,"-")</f>
        <v>-</v>
      </c>
      <c r="F120" s="34" t="s">
        <v>10</v>
      </c>
      <c r="O120" s="34" t="str">
        <f>IF(J120=0,"",COUNTIF(電源等情報登録項目!$K$6:$L$56,J120))</f>
        <v/>
      </c>
    </row>
    <row r="121" spans="1:15" ht="13.8" thickBot="1" x14ac:dyDescent="0.25">
      <c r="A121" s="445"/>
      <c r="B121" s="447"/>
      <c r="C121" s="80"/>
      <c r="D121" s="81" t="s">
        <v>129</v>
      </c>
      <c r="E121" s="82" t="str">
        <f>IF(参加登録申請者記入シート!H125&lt;&gt;"",参加登録申請者記入シート!H125,"-")</f>
        <v>-</v>
      </c>
      <c r="F121" s="34" t="s">
        <v>10</v>
      </c>
      <c r="O121" s="34" t="str">
        <f>IF(J121=0,"",COUNTIF(電源等情報登録項目!$K$6:$L$56,J121))</f>
        <v/>
      </c>
    </row>
    <row r="122" spans="1:15" x14ac:dyDescent="0.2">
      <c r="A122" s="445"/>
      <c r="B122" s="447"/>
      <c r="C122" s="75" t="s">
        <v>130</v>
      </c>
      <c r="D122" s="76" t="s">
        <v>127</v>
      </c>
      <c r="E122" s="83" t="str">
        <f>IF(参加登録申請者記入シート!H126&lt;&gt;"",参加登録申請者記入シート!H126,"-")</f>
        <v>-</v>
      </c>
      <c r="F122" s="34" t="s">
        <v>10</v>
      </c>
      <c r="O122" s="34" t="str">
        <f>IF(J122=0,"",COUNTIF(電源等情報登録項目!$K$6:$L$56,J122))</f>
        <v/>
      </c>
    </row>
    <row r="123" spans="1:15" x14ac:dyDescent="0.2">
      <c r="A123" s="445"/>
      <c r="B123" s="447"/>
      <c r="C123" s="75"/>
      <c r="D123" s="78" t="s">
        <v>165</v>
      </c>
      <c r="E123" s="79" t="str">
        <f>IF(参加登録申請者記入シート!H127&lt;&gt;"",参加登録申請者記入シート!H127,"-")</f>
        <v>-</v>
      </c>
      <c r="F123" s="34" t="s">
        <v>10</v>
      </c>
      <c r="O123" s="34" t="str">
        <f>IF(J123=0,"",COUNTIF(電源等情報登録項目!$K$6:$L$56,J123))</f>
        <v/>
      </c>
    </row>
    <row r="124" spans="1:15" ht="13.8" thickBot="1" x14ac:dyDescent="0.25">
      <c r="A124" s="445"/>
      <c r="B124" s="447"/>
      <c r="C124" s="80"/>
      <c r="D124" s="81" t="s">
        <v>129</v>
      </c>
      <c r="E124" s="82" t="str">
        <f>IF(参加登録申請者記入シート!H128&lt;&gt;"",参加登録申請者記入シート!H128,"-")</f>
        <v>-</v>
      </c>
      <c r="F124" s="34" t="s">
        <v>10</v>
      </c>
      <c r="O124" s="34" t="str">
        <f>IF(J124=0,"",COUNTIF(電源等情報登録項目!$K$6:$L$56,J124))</f>
        <v/>
      </c>
    </row>
    <row r="125" spans="1:15" x14ac:dyDescent="0.2">
      <c r="A125" s="445"/>
      <c r="B125" s="447"/>
      <c r="C125" s="75" t="s">
        <v>131</v>
      </c>
      <c r="D125" s="76" t="s">
        <v>127</v>
      </c>
      <c r="E125" s="83" t="str">
        <f>IF(参加登録申請者記入シート!H129&lt;&gt;"",参加登録申請者記入シート!H129,"-")</f>
        <v>-</v>
      </c>
      <c r="F125" s="34" t="s">
        <v>10</v>
      </c>
      <c r="O125" s="34" t="str">
        <f>IF(J125=0,"",COUNTIF(電源等情報登録項目!$K$6:$L$56,J125))</f>
        <v/>
      </c>
    </row>
    <row r="126" spans="1:15" x14ac:dyDescent="0.2">
      <c r="A126" s="445"/>
      <c r="B126" s="447"/>
      <c r="C126" s="75"/>
      <c r="D126" s="78" t="s">
        <v>165</v>
      </c>
      <c r="E126" s="79" t="str">
        <f>IF(参加登録申請者記入シート!H130&lt;&gt;"",参加登録申請者記入シート!H130,"-")</f>
        <v>-</v>
      </c>
      <c r="F126" s="34" t="s">
        <v>10</v>
      </c>
      <c r="O126" s="34" t="str">
        <f>IF(J126=0,"",COUNTIF(電源等情報登録項目!$K$6:$L$56,J126))</f>
        <v/>
      </c>
    </row>
    <row r="127" spans="1:15" ht="13.8" thickBot="1" x14ac:dyDescent="0.25">
      <c r="A127" s="445"/>
      <c r="B127" s="447"/>
      <c r="C127" s="80"/>
      <c r="D127" s="81" t="s">
        <v>129</v>
      </c>
      <c r="E127" s="82" t="str">
        <f>IF(参加登録申請者記入シート!H131&lt;&gt;"",参加登録申請者記入シート!H131,"-")</f>
        <v>-</v>
      </c>
      <c r="F127" s="34" t="s">
        <v>10</v>
      </c>
      <c r="O127" s="34" t="str">
        <f>IF(J127=0,"",COUNTIF(電源等情報登録項目!$K$6:$L$56,J127))</f>
        <v/>
      </c>
    </row>
    <row r="128" spans="1:15" x14ac:dyDescent="0.2">
      <c r="A128" s="445"/>
      <c r="B128" s="447"/>
      <c r="C128" s="75" t="s">
        <v>132</v>
      </c>
      <c r="D128" s="76" t="s">
        <v>127</v>
      </c>
      <c r="E128" s="83" t="str">
        <f>IF(参加登録申請者記入シート!H132&lt;&gt;"",参加登録申請者記入シート!H132,"-")</f>
        <v>-</v>
      </c>
      <c r="F128" s="34" t="s">
        <v>10</v>
      </c>
      <c r="O128" s="34" t="str">
        <f>IF(J128=0,"",COUNTIF(電源等情報登録項目!$K$6:$L$56,J128))</f>
        <v/>
      </c>
    </row>
    <row r="129" spans="1:15" x14ac:dyDescent="0.2">
      <c r="A129" s="445"/>
      <c r="B129" s="447"/>
      <c r="C129" s="75"/>
      <c r="D129" s="78" t="s">
        <v>165</v>
      </c>
      <c r="E129" s="79" t="str">
        <f>IF(参加登録申請者記入シート!H133&lt;&gt;"",参加登録申請者記入シート!H133,"-")</f>
        <v>-</v>
      </c>
      <c r="F129" s="34" t="s">
        <v>10</v>
      </c>
      <c r="O129" s="34" t="str">
        <f>IF(J129=0,"",COUNTIF(電源等情報登録項目!$K$6:$L$56,J129))</f>
        <v/>
      </c>
    </row>
    <row r="130" spans="1:15" ht="13.8" thickBot="1" x14ac:dyDescent="0.25">
      <c r="A130" s="445"/>
      <c r="B130" s="447"/>
      <c r="C130" s="80"/>
      <c r="D130" s="81" t="s">
        <v>129</v>
      </c>
      <c r="E130" s="82" t="str">
        <f>IF(参加登録申請者記入シート!H134&lt;&gt;"",参加登録申請者記入シート!H134,"-")</f>
        <v>-</v>
      </c>
      <c r="F130" s="34" t="s">
        <v>10</v>
      </c>
      <c r="O130" s="34" t="str">
        <f>IF(J130=0,"",COUNTIF(電源等情報登録項目!$K$6:$L$56,J130))</f>
        <v/>
      </c>
    </row>
    <row r="131" spans="1:15" x14ac:dyDescent="0.2">
      <c r="A131" s="445"/>
      <c r="B131" s="447"/>
      <c r="C131" s="75" t="s">
        <v>133</v>
      </c>
      <c r="D131" s="76" t="s">
        <v>127</v>
      </c>
      <c r="E131" s="83" t="str">
        <f>IF(参加登録申請者記入シート!H135&lt;&gt;"",参加登録申請者記入シート!H135,"-")</f>
        <v>-</v>
      </c>
      <c r="F131" s="34" t="s">
        <v>10</v>
      </c>
      <c r="O131" s="34" t="str">
        <f>IF(J131=0,"",COUNTIF(電源等情報登録項目!$K$6:$L$56,J131))</f>
        <v/>
      </c>
    </row>
    <row r="132" spans="1:15" x14ac:dyDescent="0.2">
      <c r="A132" s="445"/>
      <c r="B132" s="447"/>
      <c r="C132" s="75"/>
      <c r="D132" s="78" t="s">
        <v>165</v>
      </c>
      <c r="E132" s="79" t="str">
        <f>IF(参加登録申請者記入シート!H136&lt;&gt;"",参加登録申請者記入シート!H136,"-")</f>
        <v>-</v>
      </c>
      <c r="F132" s="34" t="s">
        <v>10</v>
      </c>
      <c r="O132" s="34" t="str">
        <f>IF(J132=0,"",COUNTIF(電源等情報登録項目!$K$6:$L$56,J132))</f>
        <v/>
      </c>
    </row>
    <row r="133" spans="1:15" ht="13.8" thickBot="1" x14ac:dyDescent="0.25">
      <c r="A133" s="446"/>
      <c r="B133" s="448"/>
      <c r="C133" s="75"/>
      <c r="D133" s="84" t="s">
        <v>129</v>
      </c>
      <c r="E133" s="82" t="str">
        <f>IF(参加登録申請者記入シート!H137&lt;&gt;"",参加登録申請者記入シート!H137,"-")</f>
        <v>-</v>
      </c>
      <c r="F133" s="34" t="s">
        <v>10</v>
      </c>
      <c r="O133" s="34" t="str">
        <f>IF(J133=0,"",COUNTIF(電源等情報登録項目!$K$6:$L$56,J133))</f>
        <v/>
      </c>
    </row>
    <row r="134" spans="1:15" ht="13.8" thickBot="1" x14ac:dyDescent="0.25">
      <c r="A134" s="458" t="s">
        <v>134</v>
      </c>
      <c r="B134" s="69" t="s">
        <v>135</v>
      </c>
      <c r="C134" s="70"/>
      <c r="D134" s="70"/>
      <c r="E134" s="85" t="str">
        <f>IF(参加登録申請者記入シート!H138&lt;&gt;"",参加登録申請者記入シート!H138,"-")</f>
        <v>-</v>
      </c>
      <c r="F134" s="34" t="s">
        <v>10</v>
      </c>
      <c r="O134" s="34" t="str">
        <f>IF(J134=0,"",COUNTIF(電源等情報登録項目!$K$6:$L$56,J134))</f>
        <v/>
      </c>
    </row>
    <row r="135" spans="1:15" x14ac:dyDescent="0.2">
      <c r="A135" s="459"/>
      <c r="B135" s="460" t="s">
        <v>136</v>
      </c>
      <c r="C135" s="86" t="s">
        <v>136</v>
      </c>
      <c r="D135" s="87"/>
      <c r="E135" s="88" t="str">
        <f>IF(参加登録申請者記入シート!H139&lt;&gt;"",参加登録申請者記入シート!H139,"-")</f>
        <v>-</v>
      </c>
      <c r="F135" s="34" t="s">
        <v>10</v>
      </c>
      <c r="O135" s="34" t="str">
        <f>IF(J135=0,"",COUNTIF(電源等情報登録項目!$K$6:$L$56,J135))</f>
        <v/>
      </c>
    </row>
    <row r="136" spans="1:15" x14ac:dyDescent="0.2">
      <c r="A136" s="459"/>
      <c r="B136" s="458"/>
      <c r="C136" s="89" t="s">
        <v>137</v>
      </c>
      <c r="D136" s="90"/>
      <c r="E136" s="91" t="str">
        <f>IF(参加登録申請者記入シート!H140&lt;&gt;"",参加登録申請者記入シート!H140,"-")</f>
        <v>-</v>
      </c>
      <c r="F136" s="34" t="s">
        <v>10</v>
      </c>
      <c r="O136" s="34" t="str">
        <f>IF(J136=0,"",COUNTIF(電源等情報登録項目!$K$6:$L$56,J136))</f>
        <v/>
      </c>
    </row>
    <row r="137" spans="1:15" ht="13.8" thickBot="1" x14ac:dyDescent="0.25">
      <c r="A137" s="459"/>
      <c r="B137" s="458"/>
      <c r="C137" s="92" t="s">
        <v>138</v>
      </c>
      <c r="D137" s="93"/>
      <c r="E137" s="94" t="str">
        <f>IF(参加登録申請者記入シート!H141&lt;&gt;"",参加登録申請者記入シート!H141,"-")</f>
        <v>-</v>
      </c>
      <c r="F137" s="34" t="s">
        <v>10</v>
      </c>
      <c r="O137" s="34" t="str">
        <f>IF(J137=0,"",COUNTIF(電源等情報登録項目!$K$6:$L$56,J137))</f>
        <v/>
      </c>
    </row>
    <row r="138" spans="1:15" x14ac:dyDescent="0.2">
      <c r="A138" s="95"/>
      <c r="B138" s="460" t="s">
        <v>139</v>
      </c>
      <c r="C138" s="96" t="s">
        <v>140</v>
      </c>
      <c r="D138" s="97" t="s">
        <v>127</v>
      </c>
      <c r="E138" s="88" t="str">
        <f>IF(参加登録申請者記入シート!H142&lt;&gt;"",参加登録申請者記入シート!H142,"-")</f>
        <v>-</v>
      </c>
      <c r="F138" s="34" t="s">
        <v>10</v>
      </c>
      <c r="O138" s="34" t="str">
        <f>IF(J138=0,"",COUNTIF(電源等情報登録項目!$K$6:$L$56,J138))</f>
        <v/>
      </c>
    </row>
    <row r="139" spans="1:15" x14ac:dyDescent="0.2">
      <c r="A139" s="95"/>
      <c r="B139" s="458"/>
      <c r="C139" s="98"/>
      <c r="D139" s="99" t="s">
        <v>141</v>
      </c>
      <c r="E139" s="100" t="str">
        <f>IF(参加登録申請者記入シート!H143&lt;&gt;"",参加登録申請者記入シート!H143,"-")</f>
        <v>-</v>
      </c>
      <c r="F139" s="34" t="s">
        <v>10</v>
      </c>
      <c r="O139" s="34" t="str">
        <f>IF(J139=0,"",COUNTIF(電源等情報登録項目!$K$6:$L$56,J139))</f>
        <v/>
      </c>
    </row>
    <row r="140" spans="1:15" ht="13.8" thickBot="1" x14ac:dyDescent="0.25">
      <c r="A140" s="95"/>
      <c r="B140" s="458"/>
      <c r="C140" s="101"/>
      <c r="D140" s="102" t="s">
        <v>194</v>
      </c>
      <c r="E140" s="94" t="str">
        <f>IF(参加登録申請者記入シート!H144&lt;&gt;"",参加登録申請者記入シート!H144,"-")</f>
        <v>-</v>
      </c>
      <c r="F140" s="34" t="s">
        <v>10</v>
      </c>
      <c r="O140" s="34" t="str">
        <f>IF(J140=0,"",COUNTIF(電源等情報登録項目!$K$6:$L$56,J140))</f>
        <v/>
      </c>
    </row>
    <row r="141" spans="1:15" x14ac:dyDescent="0.2">
      <c r="A141" s="95"/>
      <c r="B141" s="458"/>
      <c r="C141" s="98" t="s">
        <v>143</v>
      </c>
      <c r="D141" s="103" t="s">
        <v>127</v>
      </c>
      <c r="E141" s="88" t="str">
        <f>IF(参加登録申請者記入シート!H145&lt;&gt;"",参加登録申請者記入シート!H145,"-")</f>
        <v>-</v>
      </c>
      <c r="F141" s="34" t="s">
        <v>10</v>
      </c>
      <c r="O141" s="34" t="str">
        <f>IF(J141=0,"",COUNTIF(電源等情報登録項目!$K$6:$L$56,J141))</f>
        <v/>
      </c>
    </row>
    <row r="142" spans="1:15" ht="13.8" thickBot="1" x14ac:dyDescent="0.25">
      <c r="A142" s="95"/>
      <c r="B142" s="458"/>
      <c r="C142" s="98"/>
      <c r="D142" s="102" t="s">
        <v>141</v>
      </c>
      <c r="E142" s="100" t="str">
        <f>IF(参加登録申請者記入シート!H146&lt;&gt;"",参加登録申請者記入シート!H146,"-")</f>
        <v>-</v>
      </c>
      <c r="F142" s="34" t="s">
        <v>10</v>
      </c>
      <c r="O142" s="34" t="str">
        <f>IF(J142=0,"",COUNTIF(電源等情報登録項目!$K$6:$L$56,J142))</f>
        <v/>
      </c>
    </row>
    <row r="143" spans="1:15" ht="13.8" thickBot="1" x14ac:dyDescent="0.25">
      <c r="A143" s="95"/>
      <c r="B143" s="458"/>
      <c r="C143" s="101"/>
      <c r="D143" s="102" t="s">
        <v>194</v>
      </c>
      <c r="E143" s="94" t="str">
        <f>IF(参加登録申請者記入シート!H147&lt;&gt;"",参加登録申請者記入シート!H147,"-")</f>
        <v>-</v>
      </c>
      <c r="F143" s="34" t="s">
        <v>10</v>
      </c>
      <c r="O143" s="34" t="str">
        <f>IF(J143=0,"",COUNTIF(電源等情報登録項目!$K$6:$L$56,J143))</f>
        <v/>
      </c>
    </row>
    <row r="144" spans="1:15" x14ac:dyDescent="0.2">
      <c r="A144" s="95"/>
      <c r="B144" s="458"/>
      <c r="C144" s="98" t="s">
        <v>144</v>
      </c>
      <c r="D144" s="103" t="s">
        <v>127</v>
      </c>
      <c r="E144" s="88" t="str">
        <f>IF(参加登録申請者記入シート!H148&lt;&gt;"",参加登録申請者記入シート!H148,"-")</f>
        <v>-</v>
      </c>
      <c r="F144" s="34" t="s">
        <v>10</v>
      </c>
      <c r="O144" s="34" t="str">
        <f>IF(J144=0,"",COUNTIF(電源等情報登録項目!$K$6:$L$56,J144))</f>
        <v/>
      </c>
    </row>
    <row r="145" spans="1:15" x14ac:dyDescent="0.2">
      <c r="A145" s="95"/>
      <c r="B145" s="458"/>
      <c r="C145" s="98"/>
      <c r="D145" s="99" t="s">
        <v>141</v>
      </c>
      <c r="E145" s="100" t="str">
        <f>IF(参加登録申請者記入シート!H149&lt;&gt;"",参加登録申請者記入シート!H149,"-")</f>
        <v>-</v>
      </c>
      <c r="F145" s="34" t="s">
        <v>10</v>
      </c>
      <c r="O145" s="34" t="str">
        <f>IF(J145=0,"",COUNTIF(電源等情報登録項目!$K$6:$L$56,J145))</f>
        <v/>
      </c>
    </row>
    <row r="146" spans="1:15" ht="13.8" thickBot="1" x14ac:dyDescent="0.25">
      <c r="A146" s="95"/>
      <c r="B146" s="458"/>
      <c r="C146" s="101"/>
      <c r="D146" s="102" t="s">
        <v>194</v>
      </c>
      <c r="E146" s="94" t="str">
        <f>IF(参加登録申請者記入シート!H150&lt;&gt;"",参加登録申請者記入シート!H150,"-")</f>
        <v>-</v>
      </c>
      <c r="F146" s="34" t="s">
        <v>10</v>
      </c>
      <c r="O146" s="34" t="str">
        <f>IF(J146=0,"",COUNTIF(電源等情報登録項目!$K$6:$L$56,J146))</f>
        <v/>
      </c>
    </row>
    <row r="147" spans="1:15" x14ac:dyDescent="0.2">
      <c r="A147" s="95"/>
      <c r="B147" s="458"/>
      <c r="C147" s="98" t="s">
        <v>145</v>
      </c>
      <c r="D147" s="103" t="s">
        <v>127</v>
      </c>
      <c r="E147" s="88" t="str">
        <f>IF(参加登録申請者記入シート!H151&lt;&gt;"",参加登録申請者記入シート!H151,"-")</f>
        <v>-</v>
      </c>
      <c r="F147" s="34" t="s">
        <v>10</v>
      </c>
      <c r="O147" s="34" t="str">
        <f>IF(J147=0,"",COUNTIF(電源等情報登録項目!$K$6:$L$56,J147))</f>
        <v/>
      </c>
    </row>
    <row r="148" spans="1:15" x14ac:dyDescent="0.2">
      <c r="A148" s="95"/>
      <c r="B148" s="458"/>
      <c r="C148" s="98"/>
      <c r="D148" s="99" t="s">
        <v>141</v>
      </c>
      <c r="E148" s="100" t="str">
        <f>IF(参加登録申請者記入シート!H152&lt;&gt;"",参加登録申請者記入シート!H152,"-")</f>
        <v>-</v>
      </c>
      <c r="F148" s="34" t="s">
        <v>10</v>
      </c>
      <c r="O148" s="34" t="str">
        <f>IF(J148=0,"",COUNTIF(電源等情報登録項目!$K$6:$L$56,J148))</f>
        <v/>
      </c>
    </row>
    <row r="149" spans="1:15" ht="13.8" thickBot="1" x14ac:dyDescent="0.25">
      <c r="A149" s="95"/>
      <c r="B149" s="458"/>
      <c r="C149" s="101"/>
      <c r="D149" s="102" t="s">
        <v>194</v>
      </c>
      <c r="E149" s="94" t="str">
        <f>IF(参加登録申請者記入シート!H153&lt;&gt;"",参加登録申請者記入シート!H153,"-")</f>
        <v>-</v>
      </c>
      <c r="F149" s="34" t="s">
        <v>10</v>
      </c>
      <c r="O149" s="34" t="str">
        <f>IF(J149=0,"",COUNTIF(電源等情報登録項目!$K$6:$L$56,J149))</f>
        <v/>
      </c>
    </row>
    <row r="150" spans="1:15" x14ac:dyDescent="0.2">
      <c r="A150" s="95"/>
      <c r="B150" s="458"/>
      <c r="C150" s="98" t="s">
        <v>146</v>
      </c>
      <c r="D150" s="103" t="s">
        <v>127</v>
      </c>
      <c r="E150" s="88" t="str">
        <f>IF(参加登録申請者記入シート!H154&lt;&gt;"",参加登録申請者記入シート!H154,"-")</f>
        <v>-</v>
      </c>
      <c r="F150" s="34" t="s">
        <v>10</v>
      </c>
      <c r="O150" s="34" t="str">
        <f>IF(J150=0,"",COUNTIF(電源等情報登録項目!$K$6:$L$56,J150))</f>
        <v/>
      </c>
    </row>
    <row r="151" spans="1:15" x14ac:dyDescent="0.2">
      <c r="A151" s="95"/>
      <c r="B151" s="458"/>
      <c r="C151" s="98"/>
      <c r="D151" s="99" t="s">
        <v>141</v>
      </c>
      <c r="E151" s="100" t="str">
        <f>IF(参加登録申請者記入シート!H155&lt;&gt;"",参加登録申請者記入シート!H155,"-")</f>
        <v>-</v>
      </c>
      <c r="F151" s="34" t="s">
        <v>10</v>
      </c>
      <c r="O151" s="34" t="str">
        <f>IF(J151=0,"",COUNTIF(電源等情報登録項目!$K$6:$L$56,J151))</f>
        <v/>
      </c>
    </row>
    <row r="152" spans="1:15" ht="13.8" thickBot="1" x14ac:dyDescent="0.25">
      <c r="A152" s="95"/>
      <c r="B152" s="461"/>
      <c r="C152" s="101"/>
      <c r="D152" s="102" t="s">
        <v>194</v>
      </c>
      <c r="E152" s="94" t="str">
        <f>IF(参加登録申請者記入シート!H156&lt;&gt;"",参加登録申請者記入シート!H156,"-")</f>
        <v>-</v>
      </c>
      <c r="F152" s="34" t="s">
        <v>10</v>
      </c>
      <c r="O152" s="34" t="str">
        <f>IF(J152=0,"",COUNTIF(電源等情報登録項目!$K$6:$L$56,J152))</f>
        <v/>
      </c>
    </row>
    <row r="153" spans="1:15" x14ac:dyDescent="0.2">
      <c r="A153" s="95"/>
      <c r="B153" s="448" t="s">
        <v>147</v>
      </c>
      <c r="C153" s="104" t="s">
        <v>148</v>
      </c>
      <c r="D153" s="105"/>
      <c r="E153" s="106" t="str">
        <f>IF(参加登録申請者記入シート!H157&lt;&gt;"",参加登録申請者記入シート!H157,"-")</f>
        <v>-</v>
      </c>
      <c r="F153" s="34" t="s">
        <v>10</v>
      </c>
      <c r="O153" s="34" t="str">
        <f>IF(J153=0,"",COUNTIF(電源等情報登録項目!$K$6:$L$56,J153))</f>
        <v/>
      </c>
    </row>
    <row r="154" spans="1:15" x14ac:dyDescent="0.2">
      <c r="A154" s="95"/>
      <c r="B154" s="448"/>
      <c r="C154" s="104" t="s">
        <v>149</v>
      </c>
      <c r="D154" s="105"/>
      <c r="E154" s="106" t="str">
        <f>IF(参加登録申請者記入シート!H158&lt;&gt;"",参加登録申請者記入シート!H158,"-")</f>
        <v>-</v>
      </c>
      <c r="F154" s="34" t="s">
        <v>10</v>
      </c>
      <c r="O154" s="34" t="str">
        <f>IF(J154=0,"",COUNTIF(電源等情報登録項目!$K$6:$L$56,J154))</f>
        <v/>
      </c>
    </row>
    <row r="155" spans="1:15" ht="13.8" thickBot="1" x14ac:dyDescent="0.25">
      <c r="A155" s="95"/>
      <c r="B155" s="457"/>
      <c r="C155" s="72" t="s">
        <v>150</v>
      </c>
      <c r="D155" s="73"/>
      <c r="E155" s="108" t="str">
        <f>IF(参加登録申請者記入シート!H159&lt;&gt;"",参加登録申請者記入シート!H159,"-")</f>
        <v>-</v>
      </c>
      <c r="F155" s="34" t="s">
        <v>10</v>
      </c>
      <c r="O155" s="34" t="str">
        <f>IF(J155=0,"",COUNTIF(電源等情報登録項目!$K$6:$L$56,J155))</f>
        <v/>
      </c>
    </row>
    <row r="156" spans="1:15" x14ac:dyDescent="0.2">
      <c r="A156" s="95"/>
      <c r="B156" s="448" t="s">
        <v>228</v>
      </c>
      <c r="C156" s="104" t="s">
        <v>152</v>
      </c>
      <c r="D156" s="105"/>
      <c r="E156" s="106" t="str">
        <f>IF(参加登録申請者記入シート!H160&lt;&gt;"",参加登録申請者記入シート!H160,"-")</f>
        <v>-</v>
      </c>
      <c r="F156" s="34" t="s">
        <v>10</v>
      </c>
    </row>
    <row r="157" spans="1:15" x14ac:dyDescent="0.2">
      <c r="A157" s="95"/>
      <c r="B157" s="448"/>
      <c r="C157" s="104" t="s">
        <v>153</v>
      </c>
      <c r="D157" s="105"/>
      <c r="E157" s="106" t="str">
        <f>IF(参加登録申請者記入シート!H161&lt;&gt;"",参加登録申請者記入シート!H161,"-")</f>
        <v>-</v>
      </c>
      <c r="F157" s="34" t="s">
        <v>10</v>
      </c>
    </row>
    <row r="158" spans="1:15" ht="13.8" thickBot="1" x14ac:dyDescent="0.25">
      <c r="A158" s="107"/>
      <c r="B158" s="457"/>
      <c r="C158" s="72" t="s">
        <v>151</v>
      </c>
      <c r="D158" s="73"/>
      <c r="E158" s="398" t="str">
        <f>IF(参加登録申請者記入シート!H162&lt;&gt;"",参加登録申請者記入シート!H162,"-")</f>
        <v>-</v>
      </c>
      <c r="F158" s="34" t="s">
        <v>10</v>
      </c>
    </row>
    <row r="159" spans="1:15" x14ac:dyDescent="0.2">
      <c r="A159" s="34" t="s">
        <v>10</v>
      </c>
      <c r="B159" s="34" t="s">
        <v>10</v>
      </c>
      <c r="C159" s="34" t="s">
        <v>10</v>
      </c>
      <c r="D159" s="34" t="s">
        <v>10</v>
      </c>
      <c r="E159" s="34" t="s">
        <v>10</v>
      </c>
    </row>
  </sheetData>
  <sheetProtection algorithmName="SHA-512" hashValue="VTweKbt379xWDgupc7pn/voiP2ihnI41xA/nl4tKWILGewaDxQr1gbDiOss0KAnjo+nLt20ZVPcnsKE6KOHHGA==" saltValue="Lnu/ffc3Ust7vCPsN0HB3Q==" spinCount="100000" sheet="1" objects="1" scenarios="1" formatColumns="0" formatRows="0"/>
  <mergeCells count="15">
    <mergeCell ref="B156:B158"/>
    <mergeCell ref="A134:A137"/>
    <mergeCell ref="B135:B137"/>
    <mergeCell ref="B138:B152"/>
    <mergeCell ref="B153:B155"/>
    <mergeCell ref="A9:E9"/>
    <mergeCell ref="A115:E115"/>
    <mergeCell ref="A118:A133"/>
    <mergeCell ref="B119:B133"/>
    <mergeCell ref="A98:C98"/>
    <mergeCell ref="A63:C63"/>
    <mergeCell ref="A64:C64"/>
    <mergeCell ref="A65:C65"/>
    <mergeCell ref="A66:C66"/>
    <mergeCell ref="A68:C68"/>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DF6D2-6993-4DBF-A009-D8C41BA4C8FD}">
  <dimension ref="A1:L57"/>
  <sheetViews>
    <sheetView showGridLines="0" zoomScale="70" zoomScaleNormal="70" workbookViewId="0"/>
  </sheetViews>
  <sheetFormatPr defaultColWidth="7.36328125" defaultRowHeight="13.2" x14ac:dyDescent="0.2"/>
  <cols>
    <col min="1" max="1" width="8.6328125" style="34" customWidth="1"/>
    <col min="2" max="2" width="6.08984375" style="7" customWidth="1"/>
    <col min="3" max="3" width="25.26953125" style="7" customWidth="1"/>
    <col min="4" max="4" width="16.81640625" style="7" customWidth="1"/>
    <col min="5" max="5" width="6.453125" style="25" bestFit="1" customWidth="1"/>
    <col min="6" max="6" width="47.54296875" style="7" bestFit="1" customWidth="1"/>
    <col min="7" max="7" width="13.7265625" style="413" bestFit="1" customWidth="1"/>
    <col min="8" max="8" width="33" style="413" customWidth="1"/>
    <col min="9" max="9" width="2.1796875" style="7" customWidth="1"/>
    <col min="10" max="16384" width="7.36328125" style="34"/>
  </cols>
  <sheetData>
    <row r="1" spans="1:12" ht="28.2" customHeight="1" thickBot="1" x14ac:dyDescent="0.25">
      <c r="G1" s="413" t="s">
        <v>195</v>
      </c>
      <c r="H1" s="413" t="s">
        <v>196</v>
      </c>
    </row>
    <row r="2" spans="1:12" s="114" customFormat="1" x14ac:dyDescent="0.2">
      <c r="A2" s="109" t="s">
        <v>214</v>
      </c>
      <c r="B2" s="110"/>
      <c r="C2" s="111"/>
      <c r="D2" s="111"/>
      <c r="E2" s="112"/>
      <c r="F2" s="113"/>
      <c r="G2" s="414" t="s">
        <v>197</v>
      </c>
      <c r="H2" s="415"/>
      <c r="I2" s="111"/>
    </row>
    <row r="3" spans="1:12" s="114" customFormat="1" ht="40.35" customHeight="1" thickBot="1" x14ac:dyDescent="0.25">
      <c r="A3" s="109"/>
      <c r="B3" s="110"/>
      <c r="C3" s="111"/>
      <c r="D3" s="111"/>
      <c r="E3" s="112"/>
      <c r="F3" s="113"/>
      <c r="G3" s="416" t="str">
        <f>IF(COUNTIF(電源等情報登録項目!G6:G63,"不合格")&gt;0,"不合格",IF(COUNTIF(電源等情報登録項目!G6:G63,"仮合格")&gt;0,"条件付き合格",IF(COUNTIF(電源等情報登録項目!G6:G63,"合格")&gt;0,"合格","")))</f>
        <v/>
      </c>
      <c r="H3" s="415"/>
      <c r="I3" s="111"/>
    </row>
    <row r="4" spans="1:12" s="111" customFormat="1" ht="27" customHeight="1" x14ac:dyDescent="0.3">
      <c r="A4" s="464" t="s">
        <v>198</v>
      </c>
      <c r="B4" s="464" t="s">
        <v>5</v>
      </c>
      <c r="C4" s="466" t="s">
        <v>199</v>
      </c>
      <c r="D4" s="467"/>
      <c r="E4" s="464" t="s">
        <v>7</v>
      </c>
      <c r="F4" s="470" t="s">
        <v>200</v>
      </c>
      <c r="G4" s="472" t="s">
        <v>201</v>
      </c>
      <c r="H4" s="462" t="s">
        <v>202</v>
      </c>
      <c r="I4" s="111" t="s">
        <v>154</v>
      </c>
    </row>
    <row r="5" spans="1:12" s="111" customFormat="1" ht="18.600000000000001" customHeight="1" thickBot="1" x14ac:dyDescent="0.35">
      <c r="A5" s="465"/>
      <c r="B5" s="465"/>
      <c r="C5" s="468"/>
      <c r="D5" s="469"/>
      <c r="E5" s="465"/>
      <c r="F5" s="471"/>
      <c r="G5" s="473"/>
      <c r="H5" s="463"/>
      <c r="I5" s="111" t="s">
        <v>154</v>
      </c>
    </row>
    <row r="6" spans="1:12" s="111" customFormat="1" x14ac:dyDescent="0.2">
      <c r="A6" s="115" t="s">
        <v>52</v>
      </c>
      <c r="B6" s="116">
        <f>ROW()-5</f>
        <v>1</v>
      </c>
      <c r="C6" s="117" t="s">
        <v>203</v>
      </c>
      <c r="D6" s="118"/>
      <c r="E6" s="119" t="s">
        <v>13</v>
      </c>
      <c r="F6" s="120" t="s">
        <v>204</v>
      </c>
      <c r="G6" s="121"/>
      <c r="H6" s="485"/>
      <c r="I6" s="111" t="s">
        <v>154</v>
      </c>
    </row>
    <row r="7" spans="1:12" s="114" customFormat="1" x14ac:dyDescent="0.2">
      <c r="A7" s="115"/>
      <c r="B7" s="116">
        <f t="shared" ref="B7:B56" si="0">ROW()-5</f>
        <v>2</v>
      </c>
      <c r="C7" s="311" t="s">
        <v>53</v>
      </c>
      <c r="D7" s="122"/>
      <c r="E7" s="123" t="s">
        <v>13</v>
      </c>
      <c r="F7" s="124" t="s">
        <v>216</v>
      </c>
      <c r="G7" s="121"/>
      <c r="H7" s="486"/>
      <c r="I7" s="111" t="s">
        <v>154</v>
      </c>
      <c r="K7" s="111"/>
      <c r="L7" s="111"/>
    </row>
    <row r="8" spans="1:12" x14ac:dyDescent="0.2">
      <c r="A8" s="46"/>
      <c r="B8" s="116">
        <f t="shared" si="0"/>
        <v>3</v>
      </c>
      <c r="C8" s="310" t="s">
        <v>54</v>
      </c>
      <c r="D8" s="126"/>
      <c r="E8" s="127" t="s">
        <v>55</v>
      </c>
      <c r="F8" s="124" t="str">
        <f>IF(参加登録申請者記入シート!H58&lt;&gt;"",参加登録申請者記入シート!H58,"")</f>
        <v/>
      </c>
      <c r="G8" s="121"/>
      <c r="H8" s="487"/>
      <c r="I8" s="111" t="s">
        <v>154</v>
      </c>
      <c r="K8" s="111"/>
      <c r="L8" s="111"/>
    </row>
    <row r="9" spans="1:12" x14ac:dyDescent="0.2">
      <c r="A9" s="46"/>
      <c r="B9" s="116">
        <v>5</v>
      </c>
      <c r="C9" s="125" t="s">
        <v>205</v>
      </c>
      <c r="D9" s="126"/>
      <c r="E9" s="127" t="s">
        <v>13</v>
      </c>
      <c r="F9" s="124" t="str">
        <f>IF(参加登録申請者記入シート!H10="単一事業者による参加登録",IF(参加登録申請者記入シート!H12&lt;&gt;"",参加登録申請者記入シート!H12,""),IF(参加登録申請者記入シート!H21&lt;&gt;"",参加登録申請者記入シート!H21,""))</f>
        <v/>
      </c>
      <c r="G9" s="121"/>
      <c r="H9" s="487"/>
      <c r="I9" s="111" t="s">
        <v>154</v>
      </c>
      <c r="K9" s="111"/>
      <c r="L9" s="111"/>
    </row>
    <row r="10" spans="1:12" x14ac:dyDescent="0.2">
      <c r="A10" s="46"/>
      <c r="B10" s="116">
        <f t="shared" si="0"/>
        <v>5</v>
      </c>
      <c r="C10" s="125" t="s">
        <v>15</v>
      </c>
      <c r="D10" s="126"/>
      <c r="E10" s="127" t="s">
        <v>13</v>
      </c>
      <c r="F10" s="124" t="str">
        <f>IF(参加登録申請者記入シート!H10="単一事業者による参加登録",IF(参加登録申請者記入シート!H11&lt;&gt;"",参加登録申請者記入シート!H11,""),IF(参加登録申請者記入シート!H20&lt;&gt;"",参加登録申請者記入シート!H20,""))</f>
        <v/>
      </c>
      <c r="G10" s="121"/>
      <c r="H10" s="487"/>
      <c r="I10" s="111" t="s">
        <v>154</v>
      </c>
      <c r="K10" s="111"/>
      <c r="L10" s="111"/>
    </row>
    <row r="11" spans="1:12" x14ac:dyDescent="0.2">
      <c r="A11" s="46"/>
      <c r="B11" s="116">
        <f t="shared" si="0"/>
        <v>6</v>
      </c>
      <c r="C11" s="125" t="s">
        <v>56</v>
      </c>
      <c r="D11" s="126"/>
      <c r="E11" s="127" t="s">
        <v>13</v>
      </c>
      <c r="F11" s="124" t="str">
        <f>IF(参加登録申請者記入シート!H59&lt;&gt;"",参加登録申請者記入シート!H59,"")</f>
        <v/>
      </c>
      <c r="G11" s="121"/>
      <c r="H11" s="487"/>
      <c r="I11" s="111" t="s">
        <v>154</v>
      </c>
      <c r="K11" s="111"/>
      <c r="L11" s="111"/>
    </row>
    <row r="12" spans="1:12" x14ac:dyDescent="0.2">
      <c r="A12" s="46"/>
      <c r="B12" s="116">
        <f t="shared" si="0"/>
        <v>7</v>
      </c>
      <c r="C12" s="125" t="s">
        <v>57</v>
      </c>
      <c r="D12" s="126"/>
      <c r="E12" s="127" t="s">
        <v>13</v>
      </c>
      <c r="F12" s="403" t="str">
        <f>IF(参加登録申請者記入シート!H60&lt;&gt;"",参加登録申請者記入シート!H60,"")</f>
        <v/>
      </c>
      <c r="G12" s="121"/>
      <c r="H12" s="487"/>
      <c r="I12" s="111" t="s">
        <v>154</v>
      </c>
      <c r="K12" s="111"/>
      <c r="L12" s="111"/>
    </row>
    <row r="13" spans="1:12" x14ac:dyDescent="0.2">
      <c r="A13" s="46"/>
      <c r="B13" s="116">
        <f t="shared" si="0"/>
        <v>8</v>
      </c>
      <c r="C13" s="125" t="s">
        <v>65</v>
      </c>
      <c r="D13" s="126"/>
      <c r="E13" s="127" t="s">
        <v>13</v>
      </c>
      <c r="F13" s="124" t="str">
        <f>IF(参加登録申請者記入シート!H69&lt;&gt;"",参加登録申請者記入シート!H69,"")</f>
        <v/>
      </c>
      <c r="G13" s="121"/>
      <c r="H13" s="487"/>
      <c r="I13" s="111" t="s">
        <v>154</v>
      </c>
      <c r="K13" s="111"/>
      <c r="L13" s="111"/>
    </row>
    <row r="14" spans="1:12" x14ac:dyDescent="0.2">
      <c r="A14" s="46"/>
      <c r="B14" s="116">
        <f t="shared" si="0"/>
        <v>9</v>
      </c>
      <c r="C14" s="125" t="s">
        <v>66</v>
      </c>
      <c r="D14" s="126"/>
      <c r="E14" s="127" t="s">
        <v>13</v>
      </c>
      <c r="F14" s="124" t="str">
        <f>IF(参加登録申請者記入シート!H70&lt;&gt;"",参加登録申請者記入シート!H70,"")</f>
        <v/>
      </c>
      <c r="G14" s="121"/>
      <c r="H14" s="487"/>
      <c r="I14" s="111" t="s">
        <v>154</v>
      </c>
      <c r="K14" s="111"/>
      <c r="L14" s="111"/>
    </row>
    <row r="15" spans="1:12" ht="13.8" thickBot="1" x14ac:dyDescent="0.25">
      <c r="A15" s="50"/>
      <c r="B15" s="116">
        <f t="shared" si="0"/>
        <v>10</v>
      </c>
      <c r="C15" s="128" t="s">
        <v>67</v>
      </c>
      <c r="D15" s="129"/>
      <c r="E15" s="130" t="s">
        <v>13</v>
      </c>
      <c r="F15" s="131" t="str">
        <f>IF(参加登録申請者記入シート!H71&lt;&gt;"",参加登録申請者記入シート!H71,"")</f>
        <v/>
      </c>
      <c r="G15" s="132"/>
      <c r="H15" s="488"/>
      <c r="I15" s="111" t="s">
        <v>154</v>
      </c>
      <c r="K15" s="111"/>
      <c r="L15" s="111"/>
    </row>
    <row r="16" spans="1:12" x14ac:dyDescent="0.2">
      <c r="A16" s="133" t="s">
        <v>68</v>
      </c>
      <c r="B16" s="116">
        <f t="shared" si="0"/>
        <v>11</v>
      </c>
      <c r="C16" s="134" t="s">
        <v>69</v>
      </c>
      <c r="D16" s="135"/>
      <c r="E16" s="116" t="s">
        <v>30</v>
      </c>
      <c r="F16" s="136" t="str">
        <f>IF(参加登録申請者記入シート!H72&lt;&gt;"",参加登録申請者記入シート!H72,"")</f>
        <v/>
      </c>
      <c r="G16" s="121"/>
      <c r="H16" s="489"/>
      <c r="I16" s="111" t="s">
        <v>154</v>
      </c>
      <c r="K16" s="111"/>
      <c r="L16" s="111"/>
    </row>
    <row r="17" spans="1:12" x14ac:dyDescent="0.2">
      <c r="A17" s="137"/>
      <c r="B17" s="116">
        <f t="shared" si="0"/>
        <v>12</v>
      </c>
      <c r="C17" s="138" t="s">
        <v>71</v>
      </c>
      <c r="D17" s="139"/>
      <c r="E17" s="116" t="s">
        <v>30</v>
      </c>
      <c r="F17" s="136" t="str">
        <f>IF(参加登録申請者記入シート!H73&lt;&gt;"",参加登録申請者記入シート!H73,"")</f>
        <v/>
      </c>
      <c r="G17" s="121"/>
      <c r="H17" s="489"/>
      <c r="I17" s="111" t="s">
        <v>154</v>
      </c>
      <c r="K17" s="111"/>
      <c r="L17" s="111"/>
    </row>
    <row r="18" spans="1:12" x14ac:dyDescent="0.2">
      <c r="A18" s="137"/>
      <c r="B18" s="116">
        <f t="shared" si="0"/>
        <v>13</v>
      </c>
      <c r="C18" s="309" t="s">
        <v>353</v>
      </c>
      <c r="D18" s="139"/>
      <c r="E18" s="116" t="s">
        <v>30</v>
      </c>
      <c r="F18" s="136" t="str">
        <f>IF(参加登録申請者記入シート!H74&lt;&gt;"",参加登録申請者記入シート!H74,"")</f>
        <v/>
      </c>
      <c r="G18" s="121"/>
      <c r="H18" s="487"/>
      <c r="I18" s="111" t="s">
        <v>154</v>
      </c>
      <c r="K18" s="111"/>
      <c r="L18" s="111"/>
    </row>
    <row r="19" spans="1:12" x14ac:dyDescent="0.2">
      <c r="A19" s="137"/>
      <c r="B19" s="116">
        <f t="shared" si="0"/>
        <v>14</v>
      </c>
      <c r="C19" s="138" t="s">
        <v>73</v>
      </c>
      <c r="D19" s="139"/>
      <c r="E19" s="116" t="s">
        <v>30</v>
      </c>
      <c r="F19" s="136" t="str">
        <f>IF(参加登録申請者記入シート!H75&lt;&gt;"",参加登録申請者記入シート!H75,"")</f>
        <v/>
      </c>
      <c r="G19" s="121"/>
      <c r="H19" s="487"/>
      <c r="I19" s="111" t="s">
        <v>154</v>
      </c>
      <c r="K19" s="111"/>
      <c r="L19" s="111"/>
    </row>
    <row r="20" spans="1:12" x14ac:dyDescent="0.2">
      <c r="A20" s="137"/>
      <c r="B20" s="116">
        <f t="shared" si="0"/>
        <v>15</v>
      </c>
      <c r="C20" s="138" t="s">
        <v>74</v>
      </c>
      <c r="D20" s="139"/>
      <c r="E20" s="116" t="s">
        <v>30</v>
      </c>
      <c r="F20" s="136" t="str">
        <f>IF(参加登録申請者記入シート!H76&lt;&gt;"",参加登録申請者記入シート!H76,"")</f>
        <v/>
      </c>
      <c r="G20" s="121"/>
      <c r="H20" s="487"/>
      <c r="I20" s="111" t="s">
        <v>154</v>
      </c>
      <c r="K20" s="111"/>
      <c r="L20" s="111"/>
    </row>
    <row r="21" spans="1:12" x14ac:dyDescent="0.2">
      <c r="A21" s="137"/>
      <c r="B21" s="116">
        <f t="shared" si="0"/>
        <v>16</v>
      </c>
      <c r="C21" s="138" t="s">
        <v>79</v>
      </c>
      <c r="D21" s="139"/>
      <c r="E21" s="127" t="s">
        <v>206</v>
      </c>
      <c r="F21" s="400" t="str">
        <f>IF(参加登録申請者記入シート!H79&lt;&gt;"",参加登録申請者記入シート!H79,"")</f>
        <v/>
      </c>
      <c r="G21" s="121"/>
      <c r="H21" s="487"/>
      <c r="I21" s="111" t="s">
        <v>154</v>
      </c>
      <c r="K21" s="111"/>
      <c r="L21" s="111"/>
    </row>
    <row r="22" spans="1:12" x14ac:dyDescent="0.2">
      <c r="A22" s="137"/>
      <c r="B22" s="116">
        <f t="shared" si="0"/>
        <v>17</v>
      </c>
      <c r="C22" s="138" t="s">
        <v>80</v>
      </c>
      <c r="D22" s="139"/>
      <c r="E22" s="127" t="s">
        <v>206</v>
      </c>
      <c r="F22" s="400" t="str">
        <f>IF(参加登録申請者記入シート!H80&lt;&gt;"",参加登録申請者記入シート!H80,"")</f>
        <v/>
      </c>
      <c r="G22" s="121"/>
      <c r="H22" s="487"/>
      <c r="I22" s="111" t="s">
        <v>154</v>
      </c>
      <c r="K22" s="111"/>
      <c r="L22" s="111"/>
    </row>
    <row r="23" spans="1:12" x14ac:dyDescent="0.2">
      <c r="A23" s="137"/>
      <c r="B23" s="116">
        <f t="shared" si="0"/>
        <v>18</v>
      </c>
      <c r="C23" s="138" t="s">
        <v>81</v>
      </c>
      <c r="D23" s="139"/>
      <c r="E23" s="127" t="s">
        <v>206</v>
      </c>
      <c r="F23" s="400" t="str">
        <f>IF(参加登録申請者記入シート!H81&lt;&gt;"",参加登録申請者記入シート!H81,"")</f>
        <v/>
      </c>
      <c r="G23" s="121"/>
      <c r="H23" s="487"/>
      <c r="I23" s="111" t="s">
        <v>154</v>
      </c>
      <c r="K23" s="111"/>
      <c r="L23" s="111"/>
    </row>
    <row r="24" spans="1:12" x14ac:dyDescent="0.2">
      <c r="A24" s="137"/>
      <c r="B24" s="116">
        <f t="shared" si="0"/>
        <v>19</v>
      </c>
      <c r="C24" s="138" t="s">
        <v>82</v>
      </c>
      <c r="D24" s="139"/>
      <c r="E24" s="127" t="s">
        <v>206</v>
      </c>
      <c r="F24" s="400" t="str">
        <f>IF(参加登録申請者記入シート!H82&lt;&gt;"",参加登録申請者記入シート!H82,"")</f>
        <v/>
      </c>
      <c r="G24" s="121"/>
      <c r="H24" s="487"/>
      <c r="I24" s="111" t="s">
        <v>154</v>
      </c>
      <c r="K24" s="111"/>
      <c r="L24" s="111"/>
    </row>
    <row r="25" spans="1:12" x14ac:dyDescent="0.2">
      <c r="A25" s="137"/>
      <c r="B25" s="116">
        <f t="shared" si="0"/>
        <v>20</v>
      </c>
      <c r="C25" s="138" t="s">
        <v>83</v>
      </c>
      <c r="D25" s="139"/>
      <c r="E25" s="116" t="s">
        <v>206</v>
      </c>
      <c r="F25" s="400" t="str">
        <f>IF(参加登録申請者記入シート!H83&lt;&gt;"",参加登録申請者記入シート!H83,"")</f>
        <v/>
      </c>
      <c r="G25" s="121"/>
      <c r="H25" s="489"/>
      <c r="I25" s="111" t="s">
        <v>154</v>
      </c>
      <c r="K25" s="111"/>
      <c r="L25" s="111"/>
    </row>
    <row r="26" spans="1:12" x14ac:dyDescent="0.2">
      <c r="A26" s="137"/>
      <c r="B26" s="116">
        <f t="shared" si="0"/>
        <v>21</v>
      </c>
      <c r="C26" s="138" t="s">
        <v>84</v>
      </c>
      <c r="D26" s="139"/>
      <c r="E26" s="116" t="s">
        <v>206</v>
      </c>
      <c r="F26" s="401" t="str">
        <f>IF(参加登録申請者記入シート!H84&lt;&gt;"",参加登録申請者記入シート!H84,"")</f>
        <v/>
      </c>
      <c r="G26" s="121"/>
      <c r="H26" s="489"/>
      <c r="I26" s="111" t="s">
        <v>154</v>
      </c>
      <c r="K26" s="111"/>
      <c r="L26" s="111"/>
    </row>
    <row r="27" spans="1:12" x14ac:dyDescent="0.2">
      <c r="A27" s="137"/>
      <c r="B27" s="116">
        <f t="shared" si="0"/>
        <v>22</v>
      </c>
      <c r="C27" s="138" t="s">
        <v>207</v>
      </c>
      <c r="D27" s="139"/>
      <c r="E27" s="127" t="s">
        <v>206</v>
      </c>
      <c r="F27" s="401">
        <f>IF(参加登録申請者記入シート!H87&lt;&gt;"",参加登録申請者記入シート!H87,"")</f>
        <v>0</v>
      </c>
      <c r="G27" s="121"/>
      <c r="H27" s="487"/>
      <c r="I27" s="111" t="s">
        <v>154</v>
      </c>
      <c r="K27" s="111"/>
      <c r="L27" s="111"/>
    </row>
    <row r="28" spans="1:12" x14ac:dyDescent="0.2">
      <c r="A28" s="137"/>
      <c r="B28" s="116">
        <f t="shared" si="0"/>
        <v>23</v>
      </c>
      <c r="C28" s="138" t="s">
        <v>88</v>
      </c>
      <c r="D28" s="139"/>
      <c r="E28" s="116" t="s">
        <v>208</v>
      </c>
      <c r="F28" s="402" t="str">
        <f>IF(参加登録申請者記入シート!H88&lt;&gt;"",参加登録申請者記入シート!H88,"")</f>
        <v/>
      </c>
      <c r="G28" s="121"/>
      <c r="H28" s="487"/>
      <c r="I28" s="111" t="s">
        <v>154</v>
      </c>
      <c r="K28" s="111"/>
      <c r="L28" s="111"/>
    </row>
    <row r="29" spans="1:12" x14ac:dyDescent="0.2">
      <c r="A29" s="137"/>
      <c r="B29" s="116">
        <f t="shared" si="0"/>
        <v>24</v>
      </c>
      <c r="C29" s="138" t="s">
        <v>90</v>
      </c>
      <c r="D29" s="139"/>
      <c r="E29" s="116" t="s">
        <v>30</v>
      </c>
      <c r="F29" s="136" t="str">
        <f>IF(参加登録申請者記入シート!H89&lt;&gt;"",参加登録申請者記入シート!H89,"")</f>
        <v/>
      </c>
      <c r="G29" s="121"/>
      <c r="H29" s="487"/>
      <c r="I29" s="111" t="s">
        <v>154</v>
      </c>
      <c r="K29" s="111"/>
      <c r="L29" s="111"/>
    </row>
    <row r="30" spans="1:12" x14ac:dyDescent="0.2">
      <c r="A30" s="137"/>
      <c r="B30" s="116">
        <f t="shared" si="0"/>
        <v>25</v>
      </c>
      <c r="C30" s="138" t="s">
        <v>91</v>
      </c>
      <c r="D30" s="139"/>
      <c r="E30" s="116" t="s">
        <v>208</v>
      </c>
      <c r="F30" s="402" t="str">
        <f>IF(参加登録申請者記入シート!H90&lt;&gt;"",参加登録申請者記入シート!H90,"")</f>
        <v/>
      </c>
      <c r="G30" s="121"/>
      <c r="H30" s="487"/>
      <c r="I30" s="111" t="s">
        <v>154</v>
      </c>
      <c r="K30" s="111"/>
      <c r="L30" s="111"/>
    </row>
    <row r="31" spans="1:12" x14ac:dyDescent="0.2">
      <c r="A31" s="137"/>
      <c r="B31" s="116">
        <f t="shared" si="0"/>
        <v>26</v>
      </c>
      <c r="C31" s="138" t="s">
        <v>209</v>
      </c>
      <c r="D31" s="139"/>
      <c r="E31" s="116" t="s">
        <v>155</v>
      </c>
      <c r="F31" s="136" t="str">
        <f>IF(参加登録申請者記入シート!H91&lt;&gt;"",参加登録申請者記入シート!H91,"")</f>
        <v/>
      </c>
      <c r="G31" s="121"/>
      <c r="H31" s="487"/>
      <c r="I31" s="111" t="s">
        <v>154</v>
      </c>
      <c r="K31" s="111"/>
      <c r="L31" s="111"/>
    </row>
    <row r="32" spans="1:12" x14ac:dyDescent="0.2">
      <c r="A32" s="137"/>
      <c r="B32" s="116">
        <f t="shared" si="0"/>
        <v>27</v>
      </c>
      <c r="C32" s="138" t="s">
        <v>92</v>
      </c>
      <c r="D32" s="139"/>
      <c r="E32" s="127" t="s">
        <v>30</v>
      </c>
      <c r="F32" s="136" t="str">
        <f>IF(参加登録申請者記入シート!H92&lt;&gt;"",参加登録申請者記入シート!H92,"")</f>
        <v/>
      </c>
      <c r="G32" s="121"/>
      <c r="H32" s="487"/>
      <c r="I32" s="111" t="s">
        <v>154</v>
      </c>
      <c r="K32" s="111"/>
      <c r="L32" s="111"/>
    </row>
    <row r="33" spans="1:12" x14ac:dyDescent="0.2">
      <c r="A33" s="137"/>
      <c r="B33" s="116">
        <f t="shared" si="0"/>
        <v>28</v>
      </c>
      <c r="C33" s="138" t="s">
        <v>93</v>
      </c>
      <c r="D33" s="139"/>
      <c r="E33" s="116" t="s">
        <v>30</v>
      </c>
      <c r="F33" s="136" t="str">
        <f>IF(参加登録申請者記入シート!H93&lt;&gt;"",参加登録申請者記入シート!H93,"")</f>
        <v/>
      </c>
      <c r="G33" s="121"/>
      <c r="H33" s="489"/>
      <c r="I33" s="111" t="s">
        <v>154</v>
      </c>
      <c r="K33" s="111"/>
      <c r="L33" s="111"/>
    </row>
    <row r="34" spans="1:12" x14ac:dyDescent="0.2">
      <c r="A34" s="137"/>
      <c r="B34" s="116">
        <f t="shared" si="0"/>
        <v>29</v>
      </c>
      <c r="C34" s="138" t="s">
        <v>94</v>
      </c>
      <c r="D34" s="139"/>
      <c r="E34" s="116" t="s">
        <v>30</v>
      </c>
      <c r="F34" s="136" t="str">
        <f>IF(参加登録申請者記入シート!H94&lt;&gt;"",参加登録申請者記入シート!H94,"")</f>
        <v/>
      </c>
      <c r="G34" s="121"/>
      <c r="H34" s="490"/>
      <c r="I34" s="111" t="s">
        <v>154</v>
      </c>
      <c r="K34" s="111"/>
      <c r="L34" s="111"/>
    </row>
    <row r="35" spans="1:12" x14ac:dyDescent="0.2">
      <c r="A35" s="137"/>
      <c r="B35" s="116">
        <f t="shared" si="0"/>
        <v>30</v>
      </c>
      <c r="C35" s="138" t="s">
        <v>95</v>
      </c>
      <c r="D35" s="139"/>
      <c r="E35" s="116" t="s">
        <v>30</v>
      </c>
      <c r="F35" s="136" t="str">
        <f>IF(参加登録申請者記入シート!H95&lt;&gt;"",参加登録申請者記入シート!H95,"")</f>
        <v/>
      </c>
      <c r="G35" s="121"/>
      <c r="H35" s="490"/>
      <c r="I35" s="111" t="s">
        <v>154</v>
      </c>
      <c r="K35" s="111"/>
      <c r="L35" s="111"/>
    </row>
    <row r="36" spans="1:12" x14ac:dyDescent="0.2">
      <c r="A36" s="137"/>
      <c r="B36" s="116">
        <f t="shared" si="0"/>
        <v>31</v>
      </c>
      <c r="C36" s="138" t="s">
        <v>96</v>
      </c>
      <c r="D36" s="139"/>
      <c r="E36" s="116" t="s">
        <v>30</v>
      </c>
      <c r="F36" s="136" t="str">
        <f>IF(参加登録申請者記入シート!H96&lt;&gt;"",参加登録申請者記入シート!H96,"")</f>
        <v/>
      </c>
      <c r="G36" s="121"/>
      <c r="H36" s="490"/>
      <c r="I36" s="111" t="s">
        <v>154</v>
      </c>
      <c r="K36" s="111"/>
      <c r="L36" s="111"/>
    </row>
    <row r="37" spans="1:12" x14ac:dyDescent="0.2">
      <c r="A37" s="137"/>
      <c r="B37" s="116">
        <f t="shared" si="0"/>
        <v>32</v>
      </c>
      <c r="C37" s="138" t="s">
        <v>97</v>
      </c>
      <c r="D37" s="139"/>
      <c r="E37" s="116" t="s">
        <v>210</v>
      </c>
      <c r="F37" s="140" t="str">
        <f>IF(参加登録申請者記入シート!H97&lt;&gt;"",参加登録申請者記入シート!H97,"")</f>
        <v/>
      </c>
      <c r="G37" s="121"/>
      <c r="H37" s="490"/>
      <c r="I37" s="111" t="s">
        <v>154</v>
      </c>
      <c r="K37" s="111"/>
      <c r="L37" s="111"/>
    </row>
    <row r="38" spans="1:12" x14ac:dyDescent="0.2">
      <c r="A38" s="137"/>
      <c r="B38" s="116">
        <f t="shared" si="0"/>
        <v>33</v>
      </c>
      <c r="C38" s="138" t="s">
        <v>98</v>
      </c>
      <c r="D38" s="139"/>
      <c r="E38" s="116" t="s">
        <v>55</v>
      </c>
      <c r="F38" s="136" t="str">
        <f>IF(参加登録申請者記入シート!H98&lt;&gt;"",参加登録申請者記入シート!H98,"")</f>
        <v/>
      </c>
      <c r="G38" s="121"/>
      <c r="H38" s="490"/>
      <c r="I38" s="111" t="s">
        <v>154</v>
      </c>
      <c r="K38" s="111"/>
      <c r="L38" s="111"/>
    </row>
    <row r="39" spans="1:12" x14ac:dyDescent="0.2">
      <c r="A39" s="137"/>
      <c r="B39" s="116">
        <f t="shared" si="0"/>
        <v>34</v>
      </c>
      <c r="C39" s="138" t="s">
        <v>211</v>
      </c>
      <c r="D39" s="139"/>
      <c r="E39" s="116" t="s">
        <v>30</v>
      </c>
      <c r="F39" s="136" t="str">
        <f>IF(参加登録申請者記入シート!H99&lt;&gt;"",参加登録申請者記入シート!H99,"")</f>
        <v/>
      </c>
      <c r="G39" s="121"/>
      <c r="H39" s="490"/>
      <c r="I39" s="111" t="s">
        <v>154</v>
      </c>
      <c r="K39" s="111"/>
      <c r="L39" s="111"/>
    </row>
    <row r="40" spans="1:12" x14ac:dyDescent="0.2">
      <c r="A40" s="137"/>
      <c r="B40" s="116">
        <f t="shared" si="0"/>
        <v>35</v>
      </c>
      <c r="C40" s="138" t="s">
        <v>212</v>
      </c>
      <c r="D40" s="139"/>
      <c r="E40" s="116" t="s">
        <v>30</v>
      </c>
      <c r="F40" s="136" t="str">
        <f>IF(参加登録申請者記入シート!H100&lt;&gt;"",参加登録申請者記入シート!H100,"")</f>
        <v/>
      </c>
      <c r="G40" s="121"/>
      <c r="H40" s="490"/>
      <c r="I40" s="111" t="s">
        <v>154</v>
      </c>
      <c r="K40" s="111"/>
      <c r="L40" s="111"/>
    </row>
    <row r="41" spans="1:12" ht="39.6" x14ac:dyDescent="0.2">
      <c r="A41" s="137"/>
      <c r="B41" s="116">
        <f t="shared" si="0"/>
        <v>36</v>
      </c>
      <c r="C41" s="141" t="s">
        <v>101</v>
      </c>
      <c r="D41" s="139" t="s">
        <v>102</v>
      </c>
      <c r="E41" s="116" t="s">
        <v>30</v>
      </c>
      <c r="F41" s="136" t="str">
        <f>IF(参加登録申請者記入シート!H101&lt;&gt;"",参加登録申請者記入シート!H101,"")</f>
        <v/>
      </c>
      <c r="G41" s="121"/>
      <c r="H41" s="490"/>
      <c r="I41" s="111" t="s">
        <v>154</v>
      </c>
      <c r="K41" s="111"/>
      <c r="L41" s="111"/>
    </row>
    <row r="42" spans="1:12" x14ac:dyDescent="0.2">
      <c r="A42" s="137"/>
      <c r="B42" s="116">
        <f t="shared" si="0"/>
        <v>37</v>
      </c>
      <c r="C42" s="142"/>
      <c r="D42" s="143" t="s">
        <v>103</v>
      </c>
      <c r="E42" s="116" t="s">
        <v>30</v>
      </c>
      <c r="F42" s="136" t="str">
        <f>IF(参加登録申請者記入シート!H102&lt;&gt;"",参加登録申請者記入シート!H102,"")</f>
        <v/>
      </c>
      <c r="G42" s="121"/>
      <c r="H42" s="490"/>
      <c r="I42" s="111" t="s">
        <v>154</v>
      </c>
      <c r="K42" s="111"/>
      <c r="L42" s="111"/>
    </row>
    <row r="43" spans="1:12" ht="26.4" x14ac:dyDescent="0.2">
      <c r="A43" s="137"/>
      <c r="B43" s="116">
        <f t="shared" si="0"/>
        <v>38</v>
      </c>
      <c r="C43" s="142"/>
      <c r="D43" s="143" t="s">
        <v>105</v>
      </c>
      <c r="E43" s="116" t="s">
        <v>30</v>
      </c>
      <c r="F43" s="136" t="str">
        <f>IF(参加登録申請者記入シート!H103&lt;&gt;"",参加登録申請者記入シート!H103,"")</f>
        <v/>
      </c>
      <c r="G43" s="121"/>
      <c r="H43" s="490"/>
      <c r="I43" s="111" t="s">
        <v>154</v>
      </c>
      <c r="K43" s="111"/>
      <c r="L43" s="111"/>
    </row>
    <row r="44" spans="1:12" ht="39.6" x14ac:dyDescent="0.2">
      <c r="A44" s="137"/>
      <c r="B44" s="116">
        <f t="shared" si="0"/>
        <v>39</v>
      </c>
      <c r="C44" s="61" t="s">
        <v>106</v>
      </c>
      <c r="D44" s="143" t="s">
        <v>107</v>
      </c>
      <c r="E44" s="116" t="s">
        <v>30</v>
      </c>
      <c r="F44" s="136" t="str">
        <f>IF(参加登録申請者記入シート!H104&lt;&gt;"",参加登録申請者記入シート!H104,"")</f>
        <v/>
      </c>
      <c r="G44" s="121"/>
      <c r="H44" s="490"/>
      <c r="I44" s="111" t="s">
        <v>154</v>
      </c>
      <c r="K44" s="111"/>
      <c r="L44" s="111"/>
    </row>
    <row r="45" spans="1:12" x14ac:dyDescent="0.2">
      <c r="A45" s="137"/>
      <c r="B45" s="116">
        <f t="shared" si="0"/>
        <v>40</v>
      </c>
      <c r="C45" s="144"/>
      <c r="D45" s="143" t="s">
        <v>103</v>
      </c>
      <c r="E45" s="116" t="s">
        <v>30</v>
      </c>
      <c r="F45" s="136" t="str">
        <f>IF(参加登録申請者記入シート!H105&lt;&gt;"",参加登録申請者記入シート!H105,"")</f>
        <v/>
      </c>
      <c r="G45" s="121"/>
      <c r="H45" s="490"/>
      <c r="I45" s="111" t="s">
        <v>154</v>
      </c>
      <c r="K45" s="111"/>
      <c r="L45" s="111"/>
    </row>
    <row r="46" spans="1:12" ht="26.4" x14ac:dyDescent="0.2">
      <c r="A46" s="137"/>
      <c r="B46" s="116">
        <f t="shared" si="0"/>
        <v>41</v>
      </c>
      <c r="C46" s="145"/>
      <c r="D46" s="143" t="s">
        <v>105</v>
      </c>
      <c r="E46" s="116" t="s">
        <v>30</v>
      </c>
      <c r="F46" s="136" t="str">
        <f>IF(参加登録申請者記入シート!H106&lt;&gt;"",参加登録申請者記入シート!H106,"")</f>
        <v/>
      </c>
      <c r="G46" s="121"/>
      <c r="H46" s="490"/>
      <c r="I46" s="111" t="s">
        <v>154</v>
      </c>
      <c r="K46" s="111"/>
      <c r="L46" s="111"/>
    </row>
    <row r="47" spans="1:12" ht="39.6" x14ac:dyDescent="0.2">
      <c r="A47" s="137"/>
      <c r="B47" s="116">
        <f t="shared" si="0"/>
        <v>42</v>
      </c>
      <c r="C47" s="61" t="s">
        <v>108</v>
      </c>
      <c r="D47" s="143" t="s">
        <v>107</v>
      </c>
      <c r="E47" s="116" t="s">
        <v>30</v>
      </c>
      <c r="F47" s="136" t="str">
        <f>IF(参加登録申請者記入シート!H107&lt;&gt;"",参加登録申請者記入シート!H107,"")</f>
        <v/>
      </c>
      <c r="G47" s="121"/>
      <c r="H47" s="490"/>
      <c r="I47" s="111" t="s">
        <v>154</v>
      </c>
      <c r="K47" s="111"/>
      <c r="L47" s="111"/>
    </row>
    <row r="48" spans="1:12" x14ac:dyDescent="0.2">
      <c r="A48" s="137"/>
      <c r="B48" s="116">
        <f t="shared" si="0"/>
        <v>43</v>
      </c>
      <c r="C48" s="144"/>
      <c r="D48" s="143" t="s">
        <v>103</v>
      </c>
      <c r="E48" s="116" t="s">
        <v>30</v>
      </c>
      <c r="F48" s="136" t="str">
        <f>IF(参加登録申請者記入シート!H108&lt;&gt;"",参加登録申請者記入シート!H108,"")</f>
        <v/>
      </c>
      <c r="G48" s="121"/>
      <c r="H48" s="490"/>
      <c r="I48" s="111" t="s">
        <v>154</v>
      </c>
      <c r="K48" s="111"/>
      <c r="L48" s="111"/>
    </row>
    <row r="49" spans="1:12" ht="26.4" x14ac:dyDescent="0.2">
      <c r="A49" s="137"/>
      <c r="B49" s="116">
        <f t="shared" si="0"/>
        <v>44</v>
      </c>
      <c r="C49" s="145"/>
      <c r="D49" s="143" t="s">
        <v>105</v>
      </c>
      <c r="E49" s="116" t="s">
        <v>30</v>
      </c>
      <c r="F49" s="136" t="str">
        <f>IF(参加登録申請者記入シート!H109&lt;&gt;"",参加登録申請者記入シート!H109,"")</f>
        <v/>
      </c>
      <c r="G49" s="121"/>
      <c r="H49" s="490"/>
      <c r="I49" s="111" t="s">
        <v>154</v>
      </c>
      <c r="K49" s="111"/>
      <c r="L49" s="111"/>
    </row>
    <row r="50" spans="1:12" ht="39.6" x14ac:dyDescent="0.2">
      <c r="A50" s="137"/>
      <c r="B50" s="116">
        <f t="shared" si="0"/>
        <v>45</v>
      </c>
      <c r="C50" s="61" t="s">
        <v>109</v>
      </c>
      <c r="D50" s="143" t="s">
        <v>107</v>
      </c>
      <c r="E50" s="116" t="s">
        <v>30</v>
      </c>
      <c r="F50" s="136" t="str">
        <f>IF(参加登録申請者記入シート!H110&lt;&gt;"",参加登録申請者記入シート!H110,"")</f>
        <v/>
      </c>
      <c r="G50" s="121"/>
      <c r="H50" s="490"/>
      <c r="I50" s="111" t="s">
        <v>154</v>
      </c>
      <c r="K50" s="111"/>
      <c r="L50" s="111"/>
    </row>
    <row r="51" spans="1:12" x14ac:dyDescent="0.2">
      <c r="A51" s="137"/>
      <c r="B51" s="116">
        <f t="shared" si="0"/>
        <v>46</v>
      </c>
      <c r="C51" s="144"/>
      <c r="D51" s="143" t="s">
        <v>103</v>
      </c>
      <c r="E51" s="116" t="s">
        <v>30</v>
      </c>
      <c r="F51" s="136" t="str">
        <f>IF(参加登録申請者記入シート!H111&lt;&gt;"",参加登録申請者記入シート!H111,"")</f>
        <v/>
      </c>
      <c r="G51" s="121"/>
      <c r="H51" s="490"/>
      <c r="I51" s="111" t="s">
        <v>154</v>
      </c>
      <c r="K51" s="111"/>
      <c r="L51" s="111"/>
    </row>
    <row r="52" spans="1:12" ht="26.4" x14ac:dyDescent="0.2">
      <c r="A52" s="137"/>
      <c r="B52" s="116">
        <f t="shared" si="0"/>
        <v>47</v>
      </c>
      <c r="C52" s="145"/>
      <c r="D52" s="143" t="s">
        <v>105</v>
      </c>
      <c r="E52" s="116" t="s">
        <v>30</v>
      </c>
      <c r="F52" s="136" t="str">
        <f>IF(参加登録申請者記入シート!H112&lt;&gt;"",参加登録申請者記入シート!H112,"")</f>
        <v/>
      </c>
      <c r="G52" s="121"/>
      <c r="H52" s="490"/>
      <c r="I52" s="111" t="s">
        <v>154</v>
      </c>
      <c r="K52" s="111"/>
      <c r="L52" s="111"/>
    </row>
    <row r="53" spans="1:12" ht="39.6" x14ac:dyDescent="0.2">
      <c r="A53" s="146"/>
      <c r="B53" s="116">
        <f t="shared" si="0"/>
        <v>48</v>
      </c>
      <c r="C53" s="61" t="s">
        <v>110</v>
      </c>
      <c r="D53" s="143" t="s">
        <v>107</v>
      </c>
      <c r="E53" s="116" t="s">
        <v>30</v>
      </c>
      <c r="F53" s="136" t="str">
        <f>IF(参加登録申請者記入シート!H113&lt;&gt;"",参加登録申請者記入シート!H113,"")</f>
        <v/>
      </c>
      <c r="G53" s="121"/>
      <c r="H53" s="490"/>
      <c r="I53" s="111" t="s">
        <v>154</v>
      </c>
      <c r="K53" s="111"/>
      <c r="L53" s="111"/>
    </row>
    <row r="54" spans="1:12" x14ac:dyDescent="0.2">
      <c r="A54" s="146"/>
      <c r="B54" s="116">
        <f t="shared" si="0"/>
        <v>49</v>
      </c>
      <c r="C54" s="144"/>
      <c r="D54" s="143" t="s">
        <v>103</v>
      </c>
      <c r="E54" s="116" t="s">
        <v>30</v>
      </c>
      <c r="F54" s="136" t="str">
        <f>IF(参加登録申請者記入シート!H114&lt;&gt;"",参加登録申請者記入シート!H114,"")</f>
        <v/>
      </c>
      <c r="G54" s="121"/>
      <c r="H54" s="490"/>
      <c r="I54" s="111" t="s">
        <v>154</v>
      </c>
      <c r="K54" s="111"/>
      <c r="L54" s="111"/>
    </row>
    <row r="55" spans="1:12" ht="26.4" x14ac:dyDescent="0.2">
      <c r="A55" s="146"/>
      <c r="B55" s="116">
        <f t="shared" si="0"/>
        <v>50</v>
      </c>
      <c r="C55" s="145"/>
      <c r="D55" s="143" t="s">
        <v>105</v>
      </c>
      <c r="E55" s="116" t="s">
        <v>30</v>
      </c>
      <c r="F55" s="136" t="str">
        <f>IF(参加登録申請者記入シート!H115&lt;&gt;"",参加登録申請者記入シート!H115,"")</f>
        <v/>
      </c>
      <c r="G55" s="121"/>
      <c r="H55" s="490"/>
      <c r="I55" s="111" t="s">
        <v>154</v>
      </c>
      <c r="K55" s="111"/>
      <c r="L55" s="111"/>
    </row>
    <row r="56" spans="1:12" ht="13.8" thickBot="1" x14ac:dyDescent="0.25">
      <c r="A56" s="50"/>
      <c r="B56" s="130">
        <f t="shared" si="0"/>
        <v>51</v>
      </c>
      <c r="C56" s="147" t="s">
        <v>213</v>
      </c>
      <c r="D56" s="148"/>
      <c r="E56" s="130" t="s">
        <v>30</v>
      </c>
      <c r="F56" s="131" t="str">
        <f>IF(OR(事業計画書!E13&lt;&gt;"-",事業計画書!E23&lt;&gt;"-"),"○","-")</f>
        <v>-</v>
      </c>
      <c r="G56" s="149"/>
      <c r="H56" s="488"/>
      <c r="I56" s="111" t="s">
        <v>154</v>
      </c>
      <c r="K56" s="111"/>
      <c r="L56" s="111"/>
    </row>
    <row r="57" spans="1:12" x14ac:dyDescent="0.2">
      <c r="A57" s="7" t="s">
        <v>10</v>
      </c>
      <c r="B57" s="7" t="s">
        <v>10</v>
      </c>
      <c r="C57" s="7" t="s">
        <v>10</v>
      </c>
      <c r="D57" s="7" t="s">
        <v>10</v>
      </c>
      <c r="E57" s="7" t="s">
        <v>10</v>
      </c>
      <c r="F57" s="7" t="s">
        <v>10</v>
      </c>
      <c r="G57" s="417" t="s">
        <v>10</v>
      </c>
      <c r="H57" s="417" t="s">
        <v>354</v>
      </c>
      <c r="I57" s="7" t="s">
        <v>10</v>
      </c>
    </row>
  </sheetData>
  <sheetProtection algorithmName="SHA-512" hashValue="+BIqmFSga6eEvRbzGhNQy1wnEWdjbcllxliXEPYI8UXPjPOOV9Dth8HqHlYYwpwHGarD+/Nlx/dNZUBKPbyzAQ==" saltValue="8CcPVMBgI70NpL7+CrOY2g==" spinCount="100000" sheet="1" objects="1" scenarios="1" formatColumns="0" formatRows="0"/>
  <mergeCells count="7">
    <mergeCell ref="H4:H5"/>
    <mergeCell ref="A4:A5"/>
    <mergeCell ref="B4:B5"/>
    <mergeCell ref="C4:D5"/>
    <mergeCell ref="E4:E5"/>
    <mergeCell ref="F4:F5"/>
    <mergeCell ref="G4:G5"/>
  </mergeCells>
  <phoneticPr fontId="3"/>
  <conditionalFormatting sqref="G7:G56">
    <cfRule type="expression" dxfId="16" priority="2">
      <formula>AND(F7="◎",#REF!="")</formula>
    </cfRule>
  </conditionalFormatting>
  <conditionalFormatting sqref="G2:H3 G6:H6">
    <cfRule type="expression" dxfId="15" priority="4">
      <formula>AND(F2="◎",#REF!="")</formula>
    </cfRule>
  </conditionalFormatting>
  <conditionalFormatting sqref="H7:H56">
    <cfRule type="expression" dxfId="14" priority="3">
      <formula>AND(G7="◎",#REF!="")</formula>
    </cfRule>
  </conditionalFormatting>
  <dataValidations count="2">
    <dataValidation type="custom" allowBlank="1" showInputMessage="1" showErrorMessage="1" sqref="H7" xr:uid="{97931AC0-DE05-4128-9D08-4F1A5668B08D}">
      <formula1>IF(G7="◎",#REF!="","この項目は入力必須です")</formula1>
    </dataValidation>
    <dataValidation type="list" allowBlank="1" showInputMessage="1" showErrorMessage="1" sqref="G6:G56" xr:uid="{93574C11-1F6B-44DB-AE1D-0A812E5BBF95}">
      <formula1>"合格,仮合格,不合格,-"</formula1>
    </dataValidation>
  </dataValidations>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8EDF1-597D-45F2-B598-84F8736AB818}">
  <dimension ref="A1:E4"/>
  <sheetViews>
    <sheetView workbookViewId="0">
      <selection activeCell="A2" sqref="A2:A4"/>
    </sheetView>
  </sheetViews>
  <sheetFormatPr defaultColWidth="7.54296875" defaultRowHeight="15" x14ac:dyDescent="0.3"/>
  <cols>
    <col min="1" max="1" width="23.1796875" style="307" bestFit="1" customWidth="1"/>
    <col min="2" max="2" width="23.1796875" style="307" customWidth="1"/>
    <col min="3" max="16384" width="7.54296875" style="307"/>
  </cols>
  <sheetData>
    <row r="1" spans="1:5" x14ac:dyDescent="0.3">
      <c r="A1" s="307" t="s">
        <v>230</v>
      </c>
      <c r="B1" s="307" t="s">
        <v>356</v>
      </c>
      <c r="C1" s="307" t="s">
        <v>221</v>
      </c>
      <c r="D1" s="307" t="s">
        <v>224</v>
      </c>
      <c r="E1" s="307" t="s">
        <v>227</v>
      </c>
    </row>
    <row r="2" spans="1:5" x14ac:dyDescent="0.3">
      <c r="A2" s="307" t="s">
        <v>219</v>
      </c>
      <c r="B2" s="307" t="s">
        <v>219</v>
      </c>
      <c r="C2" s="307" t="s">
        <v>222</v>
      </c>
      <c r="D2" s="307" t="s">
        <v>225</v>
      </c>
      <c r="E2" s="307" t="s">
        <v>340</v>
      </c>
    </row>
    <row r="3" spans="1:5" x14ac:dyDescent="0.3">
      <c r="A3" s="307" t="s">
        <v>220</v>
      </c>
      <c r="B3" s="307" t="s">
        <v>220</v>
      </c>
      <c r="C3" s="307" t="s">
        <v>223</v>
      </c>
    </row>
    <row r="4" spans="1:5" x14ac:dyDescent="0.3">
      <c r="A4" s="307" t="s">
        <v>226</v>
      </c>
      <c r="B4" s="307" t="s">
        <v>226</v>
      </c>
    </row>
  </sheetData>
  <phoneticPr fontId="3"/>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50008-5F45-49AF-8B8C-D349D325F458}">
  <dimension ref="A1:I77"/>
  <sheetViews>
    <sheetView zoomScale="40" zoomScaleNormal="40" workbookViewId="0">
      <selection activeCell="E3" sqref="E3"/>
    </sheetView>
  </sheetViews>
  <sheetFormatPr defaultColWidth="7.81640625" defaultRowHeight="13.2" x14ac:dyDescent="0.2"/>
  <cols>
    <col min="1" max="1" width="9.1796875" style="318" customWidth="1"/>
    <col min="2" max="2" width="6.453125" style="319" customWidth="1"/>
    <col min="3" max="3" width="35.54296875" style="319" customWidth="1"/>
    <col min="4" max="4" width="38.1796875" style="319" customWidth="1"/>
    <col min="5" max="5" width="6.90625" style="320" bestFit="1" customWidth="1"/>
    <col min="6" max="6" width="50.453125" style="319" bestFit="1" customWidth="1"/>
    <col min="7" max="7" width="11.81640625" style="320" customWidth="1"/>
    <col min="8" max="8" width="35" style="320" customWidth="1"/>
    <col min="9" max="9" width="2.36328125" style="319" customWidth="1"/>
    <col min="10" max="16384" width="7.81640625" style="318"/>
  </cols>
  <sheetData>
    <row r="1" spans="1:9" ht="15" customHeight="1" thickBot="1" x14ac:dyDescent="0.25"/>
    <row r="2" spans="1:9" s="328" customFormat="1" x14ac:dyDescent="0.2">
      <c r="A2" s="321" t="s">
        <v>234</v>
      </c>
      <c r="B2" s="322"/>
      <c r="C2" s="323"/>
      <c r="D2" s="323"/>
      <c r="E2" s="324"/>
      <c r="F2" s="325"/>
      <c r="G2" s="326" t="s">
        <v>197</v>
      </c>
      <c r="H2" s="327"/>
      <c r="I2" s="323"/>
    </row>
    <row r="3" spans="1:9" s="328" customFormat="1" ht="40.35" customHeight="1" thickBot="1" x14ac:dyDescent="0.25">
      <c r="A3" s="321"/>
      <c r="B3" s="322"/>
      <c r="C3" s="323"/>
      <c r="D3" s="323"/>
      <c r="E3" s="324"/>
      <c r="F3" s="325"/>
      <c r="G3" s="329" t="str">
        <f>IF(COUNTIF('電源等情報登録様式_ツール取込用(非表示)'!G6:G72,"不合格")&gt;0,"不合格",IF(COUNTIF('電源等情報登録様式_ツール取込用(非表示)'!G6:G72,"仮合格")&gt;0,"条件付き合格",IF(COUNTIF('電源等情報登録様式_ツール取込用(非表示)'!G6:G72,"合格")&gt;0,"合格","")))</f>
        <v/>
      </c>
      <c r="H3" s="327"/>
      <c r="I3" s="323"/>
    </row>
    <row r="4" spans="1:9" s="323" customFormat="1" ht="27" customHeight="1" x14ac:dyDescent="0.3">
      <c r="A4" s="476" t="s">
        <v>198</v>
      </c>
      <c r="B4" s="476" t="s">
        <v>5</v>
      </c>
      <c r="C4" s="478" t="s">
        <v>199</v>
      </c>
      <c r="D4" s="479"/>
      <c r="E4" s="476" t="s">
        <v>7</v>
      </c>
      <c r="F4" s="482" t="s">
        <v>200</v>
      </c>
      <c r="G4" s="484" t="s">
        <v>201</v>
      </c>
      <c r="H4" s="474" t="s">
        <v>202</v>
      </c>
      <c r="I4" s="330" t="s">
        <v>154</v>
      </c>
    </row>
    <row r="5" spans="1:9" s="323" customFormat="1" ht="18.600000000000001" customHeight="1" thickBot="1" x14ac:dyDescent="0.35">
      <c r="A5" s="477"/>
      <c r="B5" s="477"/>
      <c r="C5" s="480"/>
      <c r="D5" s="481"/>
      <c r="E5" s="477"/>
      <c r="F5" s="483"/>
      <c r="G5" s="483"/>
      <c r="H5" s="475"/>
      <c r="I5" s="323" t="s">
        <v>154</v>
      </c>
    </row>
    <row r="6" spans="1:9" s="323" customFormat="1" x14ac:dyDescent="0.2">
      <c r="A6" s="331" t="s">
        <v>52</v>
      </c>
      <c r="B6" s="332">
        <f>ROW()-5</f>
        <v>1</v>
      </c>
      <c r="C6" s="333" t="s">
        <v>203</v>
      </c>
      <c r="D6" s="334"/>
      <c r="E6" s="335" t="s">
        <v>13</v>
      </c>
      <c r="F6" s="336" t="s">
        <v>204</v>
      </c>
      <c r="G6" s="336"/>
      <c r="H6" s="336" t="s">
        <v>13</v>
      </c>
      <c r="I6" s="323" t="s">
        <v>154</v>
      </c>
    </row>
    <row r="7" spans="1:9" s="328" customFormat="1" x14ac:dyDescent="0.2">
      <c r="A7" s="331"/>
      <c r="B7" s="332">
        <f t="shared" ref="B7:B70" si="0">ROW()-5</f>
        <v>2</v>
      </c>
      <c r="C7" s="337" t="s">
        <v>53</v>
      </c>
      <c r="D7" s="338"/>
      <c r="E7" s="339" t="s">
        <v>13</v>
      </c>
      <c r="F7" s="340" t="str">
        <f>IF(参加登録申請者記入シート!H57&lt;&gt;"",参加登録申請者記入シート!H57,"")</f>
        <v>変動電源</v>
      </c>
      <c r="G7" s="336"/>
      <c r="H7" s="341"/>
      <c r="I7" s="323" t="s">
        <v>154</v>
      </c>
    </row>
    <row r="8" spans="1:9" x14ac:dyDescent="0.2">
      <c r="A8" s="342"/>
      <c r="B8" s="332">
        <f t="shared" si="0"/>
        <v>3</v>
      </c>
      <c r="C8" s="343" t="s">
        <v>54</v>
      </c>
      <c r="D8" s="344"/>
      <c r="E8" s="345" t="s">
        <v>55</v>
      </c>
      <c r="F8" s="340" t="str">
        <f>IF(参加登録申請者記入シート!H58&lt;&gt;"",参加登録申請者記入シート!H58,"")</f>
        <v/>
      </c>
      <c r="G8" s="336"/>
      <c r="H8" s="346"/>
      <c r="I8" s="323" t="s">
        <v>154</v>
      </c>
    </row>
    <row r="9" spans="1:9" x14ac:dyDescent="0.2">
      <c r="A9" s="342"/>
      <c r="B9" s="332">
        <f t="shared" si="0"/>
        <v>4</v>
      </c>
      <c r="C9" s="343" t="s">
        <v>235</v>
      </c>
      <c r="D9" s="344"/>
      <c r="E9" s="345" t="s">
        <v>236</v>
      </c>
      <c r="F9" s="340" t="s">
        <v>155</v>
      </c>
      <c r="G9" s="336"/>
      <c r="H9" s="346"/>
      <c r="I9" s="323" t="s">
        <v>154</v>
      </c>
    </row>
    <row r="10" spans="1:9" x14ac:dyDescent="0.2">
      <c r="A10" s="342"/>
      <c r="B10" s="332">
        <v>5</v>
      </c>
      <c r="C10" s="343" t="s">
        <v>205</v>
      </c>
      <c r="D10" s="344"/>
      <c r="E10" s="345" t="s">
        <v>13</v>
      </c>
      <c r="F10" s="340" t="str">
        <f>_xlfn.IFS(参加登録申請者記入シート!H10="単一事業者による参加登録",参加登録申請者記入シート!H12,参加登録申請者記入シート!H10="コンソーシアムによる参加登録",参加登録申請者記入シート!H21,参加登録申請者記入シート!H10="","")</f>
        <v/>
      </c>
      <c r="G10" s="336"/>
      <c r="H10" s="346"/>
      <c r="I10" s="323" t="s">
        <v>154</v>
      </c>
    </row>
    <row r="11" spans="1:9" x14ac:dyDescent="0.2">
      <c r="A11" s="342"/>
      <c r="B11" s="332">
        <f t="shared" si="0"/>
        <v>6</v>
      </c>
      <c r="C11" s="343" t="s">
        <v>15</v>
      </c>
      <c r="D11" s="344"/>
      <c r="E11" s="345" t="s">
        <v>13</v>
      </c>
      <c r="F11" s="340" t="str">
        <f>IF(参加登録申請者記入シート!H11&lt;&gt;"",参加登録申請者記入シート!H11&amp;"",参加登録申請者記入シート!H20&amp;"")</f>
        <v/>
      </c>
      <c r="G11" s="336"/>
      <c r="H11" s="346"/>
      <c r="I11" s="323" t="s">
        <v>154</v>
      </c>
    </row>
    <row r="12" spans="1:9" x14ac:dyDescent="0.2">
      <c r="A12" s="342"/>
      <c r="B12" s="332">
        <f t="shared" si="0"/>
        <v>7</v>
      </c>
      <c r="C12" s="343" t="s">
        <v>56</v>
      </c>
      <c r="D12" s="344"/>
      <c r="E12" s="345" t="s">
        <v>13</v>
      </c>
      <c r="F12" s="340" t="str">
        <f>IF(参加登録申請者記入シート!H59&lt;&gt;"",参加登録申請者記入シート!H59,"")</f>
        <v/>
      </c>
      <c r="G12" s="336"/>
      <c r="H12" s="346"/>
      <c r="I12" s="323" t="s">
        <v>154</v>
      </c>
    </row>
    <row r="13" spans="1:9" x14ac:dyDescent="0.2">
      <c r="A13" s="342"/>
      <c r="B13" s="332">
        <f t="shared" si="0"/>
        <v>8</v>
      </c>
      <c r="C13" s="343" t="s">
        <v>57</v>
      </c>
      <c r="D13" s="344"/>
      <c r="E13" s="345" t="s">
        <v>13</v>
      </c>
      <c r="F13" s="347" t="str">
        <f>IF(参加登録申請者記入シート!H60&lt;&gt;"",参加登録申請者記入シート!H60,"")</f>
        <v/>
      </c>
      <c r="G13" s="336"/>
      <c r="H13" s="346"/>
      <c r="I13" s="323" t="s">
        <v>154</v>
      </c>
    </row>
    <row r="14" spans="1:9" x14ac:dyDescent="0.2">
      <c r="A14" s="342"/>
      <c r="B14" s="332">
        <f t="shared" si="0"/>
        <v>9</v>
      </c>
      <c r="C14" s="343" t="s">
        <v>65</v>
      </c>
      <c r="D14" s="344"/>
      <c r="E14" s="345" t="s">
        <v>13</v>
      </c>
      <c r="F14" s="347" t="str">
        <f>IF(参加登録申請者記入シート!H69&lt;&gt;"",参加登録申請者記入シート!H69,"")</f>
        <v/>
      </c>
      <c r="G14" s="336"/>
      <c r="H14" s="346"/>
      <c r="I14" s="323" t="s">
        <v>154</v>
      </c>
    </row>
    <row r="15" spans="1:9" x14ac:dyDescent="0.2">
      <c r="A15" s="342"/>
      <c r="B15" s="332">
        <f t="shared" si="0"/>
        <v>10</v>
      </c>
      <c r="C15" s="343" t="s">
        <v>66</v>
      </c>
      <c r="D15" s="344"/>
      <c r="E15" s="345" t="s">
        <v>13</v>
      </c>
      <c r="F15" s="347" t="str">
        <f>IF(参加登録申請者記入シート!H70&lt;&gt;"",参加登録申請者記入シート!H70,"")</f>
        <v/>
      </c>
      <c r="G15" s="336"/>
      <c r="H15" s="346"/>
      <c r="I15" s="323" t="s">
        <v>154</v>
      </c>
    </row>
    <row r="16" spans="1:9" ht="13.8" thickBot="1" x14ac:dyDescent="0.25">
      <c r="A16" s="348"/>
      <c r="B16" s="332">
        <f t="shared" si="0"/>
        <v>11</v>
      </c>
      <c r="C16" s="349" t="s">
        <v>67</v>
      </c>
      <c r="D16" s="350"/>
      <c r="E16" s="351" t="s">
        <v>13</v>
      </c>
      <c r="F16" s="347" t="str">
        <f>IF(参加登録申請者記入シート!H71&lt;&gt;"",参加登録申請者記入シート!H71,"")</f>
        <v/>
      </c>
      <c r="G16" s="352"/>
      <c r="H16" s="353"/>
      <c r="I16" s="323" t="s">
        <v>154</v>
      </c>
    </row>
    <row r="17" spans="1:9" x14ac:dyDescent="0.2">
      <c r="A17" s="354" t="s">
        <v>68</v>
      </c>
      <c r="B17" s="332">
        <f t="shared" si="0"/>
        <v>12</v>
      </c>
      <c r="C17" s="355" t="s">
        <v>69</v>
      </c>
      <c r="D17" s="356"/>
      <c r="E17" s="357" t="s">
        <v>30</v>
      </c>
      <c r="F17" s="358" t="str">
        <f>IF(参加登録申請者記入シート!H72&lt;&gt;"",参加登録申請者記入シート!H72,"")</f>
        <v/>
      </c>
      <c r="G17" s="336"/>
      <c r="H17" s="359"/>
      <c r="I17" s="323" t="s">
        <v>154</v>
      </c>
    </row>
    <row r="18" spans="1:9" x14ac:dyDescent="0.2">
      <c r="A18" s="360"/>
      <c r="B18" s="332">
        <f t="shared" si="0"/>
        <v>13</v>
      </c>
      <c r="C18" s="361" t="s">
        <v>71</v>
      </c>
      <c r="D18" s="362"/>
      <c r="E18" s="357" t="s">
        <v>30</v>
      </c>
      <c r="F18" s="358" t="str">
        <f>IF(参加登録申請者記入シート!H73&lt;&gt;"",参加登録申請者記入シート!H73,"")</f>
        <v/>
      </c>
      <c r="G18" s="336"/>
      <c r="H18" s="359"/>
      <c r="I18" s="323" t="s">
        <v>154</v>
      </c>
    </row>
    <row r="19" spans="1:9" ht="13.8" thickBot="1" x14ac:dyDescent="0.25">
      <c r="A19" s="360"/>
      <c r="B19" s="332">
        <f t="shared" si="0"/>
        <v>14</v>
      </c>
      <c r="C19" s="361" t="s">
        <v>341</v>
      </c>
      <c r="D19" s="362"/>
      <c r="E19" s="357" t="s">
        <v>30</v>
      </c>
      <c r="F19" s="363" t="str">
        <f>IF(参加登録申請者記入シート!H74&lt;&gt;"",参加登録申請者記入シート!H74,"")</f>
        <v/>
      </c>
      <c r="G19" s="336"/>
      <c r="H19" s="346"/>
      <c r="I19" s="323" t="s">
        <v>154</v>
      </c>
    </row>
    <row r="20" spans="1:9" x14ac:dyDescent="0.2">
      <c r="A20" s="360"/>
      <c r="B20" s="332">
        <f t="shared" si="0"/>
        <v>15</v>
      </c>
      <c r="C20" s="361" t="s">
        <v>73</v>
      </c>
      <c r="D20" s="362"/>
      <c r="E20" s="357" t="s">
        <v>30</v>
      </c>
      <c r="F20" s="358" t="str">
        <f>IF(参加登録申請者記入シート!H75&lt;&gt;"",参加登録申請者記入シート!H75,"")</f>
        <v/>
      </c>
      <c r="G20" s="336"/>
      <c r="H20" s="346"/>
      <c r="I20" s="323" t="s">
        <v>154</v>
      </c>
    </row>
    <row r="21" spans="1:9" x14ac:dyDescent="0.2">
      <c r="A21" s="360"/>
      <c r="B21" s="332">
        <f t="shared" si="0"/>
        <v>16</v>
      </c>
      <c r="C21" s="361" t="s">
        <v>74</v>
      </c>
      <c r="D21" s="362"/>
      <c r="E21" s="357" t="s">
        <v>30</v>
      </c>
      <c r="F21" s="364" t="str">
        <f>IF(参加登録申請者記入シート!H76&lt;&gt;"",参加登録申請者記入シート!H76,"")</f>
        <v/>
      </c>
      <c r="G21" s="336"/>
      <c r="H21" s="346"/>
      <c r="I21" s="323" t="s">
        <v>154</v>
      </c>
    </row>
    <row r="22" spans="1:9" x14ac:dyDescent="0.2">
      <c r="A22" s="360"/>
      <c r="B22" s="332">
        <f t="shared" si="0"/>
        <v>17</v>
      </c>
      <c r="C22" s="361" t="s">
        <v>75</v>
      </c>
      <c r="D22" s="362"/>
      <c r="E22" s="357" t="s">
        <v>30</v>
      </c>
      <c r="F22" s="358" t="s">
        <v>155</v>
      </c>
      <c r="G22" s="336"/>
      <c r="H22" s="346"/>
      <c r="I22" s="323" t="s">
        <v>154</v>
      </c>
    </row>
    <row r="23" spans="1:9" x14ac:dyDescent="0.2">
      <c r="A23" s="360"/>
      <c r="B23" s="332">
        <f t="shared" si="0"/>
        <v>18</v>
      </c>
      <c r="C23" s="361" t="s">
        <v>237</v>
      </c>
      <c r="D23" s="362"/>
      <c r="E23" s="345" t="s">
        <v>45</v>
      </c>
      <c r="F23" s="358" t="s">
        <v>155</v>
      </c>
      <c r="G23" s="336"/>
      <c r="H23" s="346"/>
      <c r="I23" s="323" t="s">
        <v>154</v>
      </c>
    </row>
    <row r="24" spans="1:9" x14ac:dyDescent="0.2">
      <c r="A24" s="360"/>
      <c r="B24" s="332">
        <f t="shared" si="0"/>
        <v>19</v>
      </c>
      <c r="C24" s="361" t="s">
        <v>76</v>
      </c>
      <c r="D24" s="362"/>
      <c r="E24" s="345" t="s">
        <v>206</v>
      </c>
      <c r="F24" s="358" t="str">
        <f>IF(参加登録申請者記入シート!H77&lt;&gt;"",参加登録申請者記入シート!H77,"")</f>
        <v/>
      </c>
      <c r="G24" s="336"/>
      <c r="H24" s="346"/>
      <c r="I24" s="323"/>
    </row>
    <row r="25" spans="1:9" x14ac:dyDescent="0.2">
      <c r="A25" s="360"/>
      <c r="B25" s="332">
        <f t="shared" si="0"/>
        <v>20</v>
      </c>
      <c r="C25" s="361" t="s">
        <v>78</v>
      </c>
      <c r="D25" s="362"/>
      <c r="E25" s="345" t="s">
        <v>206</v>
      </c>
      <c r="F25" s="358" t="str">
        <f>IF(参加登録申請者記入シート!H78&lt;&gt;"",参加登録申請者記入シート!H78,"-")</f>
        <v>-</v>
      </c>
      <c r="G25" s="336"/>
      <c r="H25" s="365"/>
      <c r="I25" s="323"/>
    </row>
    <row r="26" spans="1:9" x14ac:dyDescent="0.2">
      <c r="A26" s="360"/>
      <c r="B26" s="332">
        <f t="shared" si="0"/>
        <v>21</v>
      </c>
      <c r="C26" s="361" t="s">
        <v>79</v>
      </c>
      <c r="D26" s="362"/>
      <c r="E26" s="345" t="s">
        <v>206</v>
      </c>
      <c r="F26" s="358" t="str">
        <f>IF(参加登録申請者記入シート!H79&lt;&gt;"",参加登録申請者記入シート!H79,"-")</f>
        <v>-</v>
      </c>
      <c r="G26" s="336"/>
      <c r="H26" s="346"/>
      <c r="I26" s="323" t="s">
        <v>154</v>
      </c>
    </row>
    <row r="27" spans="1:9" x14ac:dyDescent="0.2">
      <c r="A27" s="360"/>
      <c r="B27" s="332">
        <f t="shared" si="0"/>
        <v>22</v>
      </c>
      <c r="C27" s="361" t="s">
        <v>80</v>
      </c>
      <c r="D27" s="362"/>
      <c r="E27" s="345" t="s">
        <v>206</v>
      </c>
      <c r="F27" s="358" t="str">
        <f>IF(参加登録申請者記入シート!H80&lt;&gt;"",参加登録申請者記入シート!H80,"")</f>
        <v/>
      </c>
      <c r="G27" s="336"/>
      <c r="H27" s="346"/>
      <c r="I27" s="323" t="s">
        <v>154</v>
      </c>
    </row>
    <row r="28" spans="1:9" x14ac:dyDescent="0.2">
      <c r="A28" s="360"/>
      <c r="B28" s="332">
        <f t="shared" si="0"/>
        <v>23</v>
      </c>
      <c r="C28" s="361" t="s">
        <v>81</v>
      </c>
      <c r="D28" s="362"/>
      <c r="E28" s="345" t="s">
        <v>206</v>
      </c>
      <c r="F28" s="358" t="str">
        <f>IF(参加登録申請者記入シート!H81&lt;&gt;"",参加登録申請者記入シート!H81,"")</f>
        <v/>
      </c>
      <c r="G28" s="336"/>
      <c r="H28" s="346"/>
      <c r="I28" s="323" t="s">
        <v>154</v>
      </c>
    </row>
    <row r="29" spans="1:9" x14ac:dyDescent="0.2">
      <c r="A29" s="360"/>
      <c r="B29" s="332">
        <f t="shared" si="0"/>
        <v>24</v>
      </c>
      <c r="C29" s="361" t="s">
        <v>82</v>
      </c>
      <c r="D29" s="362"/>
      <c r="E29" s="345" t="s">
        <v>206</v>
      </c>
      <c r="F29" s="366" t="str">
        <f>IF(参加登録申請者記入シート!H82&lt;&gt;"",参加登録申請者記入シート!H82,"")</f>
        <v/>
      </c>
      <c r="G29" s="336"/>
      <c r="H29" s="346"/>
      <c r="I29" s="323" t="s">
        <v>154</v>
      </c>
    </row>
    <row r="30" spans="1:9" x14ac:dyDescent="0.2">
      <c r="A30" s="360"/>
      <c r="B30" s="332">
        <f t="shared" si="0"/>
        <v>25</v>
      </c>
      <c r="C30" s="361" t="s">
        <v>83</v>
      </c>
      <c r="D30" s="362"/>
      <c r="E30" s="357" t="s">
        <v>206</v>
      </c>
      <c r="F30" s="366" t="str">
        <f>IF(参加登録申請者記入シート!H83&lt;&gt;"",参加登録申請者記入シート!H83,"")</f>
        <v/>
      </c>
      <c r="G30" s="336"/>
      <c r="H30" s="359"/>
      <c r="I30" s="323" t="s">
        <v>154</v>
      </c>
    </row>
    <row r="31" spans="1:9" x14ac:dyDescent="0.2">
      <c r="A31" s="360"/>
      <c r="B31" s="332">
        <f t="shared" si="0"/>
        <v>26</v>
      </c>
      <c r="C31" s="361" t="s">
        <v>84</v>
      </c>
      <c r="D31" s="362"/>
      <c r="E31" s="357" t="s">
        <v>206</v>
      </c>
      <c r="F31" s="366" t="str">
        <f>IF(参加登録申請者記入シート!H84&lt;&gt;"",参加登録申請者記入シート!H84,"")</f>
        <v/>
      </c>
      <c r="G31" s="336"/>
      <c r="H31" s="359"/>
      <c r="I31" s="323" t="s">
        <v>154</v>
      </c>
    </row>
    <row r="32" spans="1:9" x14ac:dyDescent="0.2">
      <c r="A32" s="360"/>
      <c r="B32" s="332">
        <f t="shared" si="0"/>
        <v>27</v>
      </c>
      <c r="C32" s="361" t="s">
        <v>85</v>
      </c>
      <c r="D32" s="362"/>
      <c r="E32" s="357" t="s">
        <v>206</v>
      </c>
      <c r="F32" s="366" t="str">
        <f>IF(参加登録申請者記入シート!H85&lt;&gt;"",参加登録申請者記入シート!H85,"")</f>
        <v/>
      </c>
      <c r="G32" s="336"/>
      <c r="H32" s="346"/>
      <c r="I32" s="323"/>
    </row>
    <row r="33" spans="1:9" x14ac:dyDescent="0.2">
      <c r="A33" s="360"/>
      <c r="B33" s="332">
        <f t="shared" si="0"/>
        <v>28</v>
      </c>
      <c r="C33" s="361" t="s">
        <v>86</v>
      </c>
      <c r="D33" s="362"/>
      <c r="E33" s="345" t="s">
        <v>206</v>
      </c>
      <c r="F33" s="366" t="str">
        <f>IF(参加登録申請者記入シート!H86&lt;&gt;"",参加登録申請者記入シート!H86,"")</f>
        <v/>
      </c>
      <c r="G33" s="336"/>
      <c r="H33" s="346"/>
      <c r="I33" s="323"/>
    </row>
    <row r="34" spans="1:9" x14ac:dyDescent="0.2">
      <c r="A34" s="360"/>
      <c r="B34" s="332">
        <f t="shared" si="0"/>
        <v>29</v>
      </c>
      <c r="C34" s="361" t="s">
        <v>207</v>
      </c>
      <c r="D34" s="362"/>
      <c r="E34" s="345" t="s">
        <v>206</v>
      </c>
      <c r="F34" s="366">
        <f>IF(参加登録申請者記入シート!H87&lt;&gt;"",参加登録申請者記入シート!H87,"")</f>
        <v>0</v>
      </c>
      <c r="G34" s="336"/>
      <c r="H34" s="346"/>
      <c r="I34" s="323" t="s">
        <v>154</v>
      </c>
    </row>
    <row r="35" spans="1:9" x14ac:dyDescent="0.2">
      <c r="A35" s="360"/>
      <c r="B35" s="332">
        <f t="shared" si="0"/>
        <v>30</v>
      </c>
      <c r="C35" s="361" t="s">
        <v>88</v>
      </c>
      <c r="D35" s="362"/>
      <c r="E35" s="357" t="s">
        <v>208</v>
      </c>
      <c r="F35" s="358" t="str">
        <f>IF(参加登録申請者記入シート!H88&lt;&gt;"",参加登録申請者記入シート!H88,"")</f>
        <v/>
      </c>
      <c r="G35" s="336"/>
      <c r="H35" s="346"/>
      <c r="I35" s="323" t="s">
        <v>154</v>
      </c>
    </row>
    <row r="36" spans="1:9" x14ac:dyDescent="0.2">
      <c r="A36" s="360"/>
      <c r="B36" s="332">
        <f t="shared" si="0"/>
        <v>31</v>
      </c>
      <c r="C36" s="361" t="s">
        <v>238</v>
      </c>
      <c r="D36" s="362"/>
      <c r="E36" s="357" t="s">
        <v>30</v>
      </c>
      <c r="F36" s="358"/>
      <c r="G36" s="336"/>
      <c r="H36" s="346"/>
      <c r="I36" s="323" t="s">
        <v>154</v>
      </c>
    </row>
    <row r="37" spans="1:9" x14ac:dyDescent="0.2">
      <c r="A37" s="360"/>
      <c r="B37" s="332">
        <f t="shared" si="0"/>
        <v>32</v>
      </c>
      <c r="C37" s="361" t="s">
        <v>239</v>
      </c>
      <c r="D37" s="362"/>
      <c r="E37" s="357" t="s">
        <v>30</v>
      </c>
      <c r="F37" s="366"/>
      <c r="G37" s="336"/>
      <c r="H37" s="346"/>
      <c r="I37" s="323" t="s">
        <v>154</v>
      </c>
    </row>
    <row r="38" spans="1:9" x14ac:dyDescent="0.2">
      <c r="A38" s="360"/>
      <c r="B38" s="332">
        <f t="shared" si="0"/>
        <v>33</v>
      </c>
      <c r="C38" s="361" t="s">
        <v>90</v>
      </c>
      <c r="D38" s="362"/>
      <c r="E38" s="357" t="s">
        <v>30</v>
      </c>
      <c r="F38" s="358" t="str">
        <f>IF(参加登録申請者記入シート!H89&lt;&gt;"",参加登録申請者記入シート!H89,"")</f>
        <v/>
      </c>
      <c r="G38" s="336"/>
      <c r="H38" s="346"/>
      <c r="I38" s="323" t="s">
        <v>154</v>
      </c>
    </row>
    <row r="39" spans="1:9" x14ac:dyDescent="0.2">
      <c r="A39" s="360"/>
      <c r="B39" s="332">
        <f t="shared" si="0"/>
        <v>34</v>
      </c>
      <c r="C39" s="361" t="s">
        <v>91</v>
      </c>
      <c r="D39" s="362"/>
      <c r="E39" s="357" t="s">
        <v>208</v>
      </c>
      <c r="F39" s="358" t="str">
        <f>IF(参加登録申請者記入シート!H90&lt;&gt;"",参加登録申請者記入シート!H90,"-")</f>
        <v>-</v>
      </c>
      <c r="G39" s="336"/>
      <c r="H39" s="346"/>
      <c r="I39" s="323" t="s">
        <v>154</v>
      </c>
    </row>
    <row r="40" spans="1:9" x14ac:dyDescent="0.2">
      <c r="A40" s="360"/>
      <c r="B40" s="332">
        <f t="shared" si="0"/>
        <v>35</v>
      </c>
      <c r="C40" s="361" t="s">
        <v>209</v>
      </c>
      <c r="D40" s="362"/>
      <c r="E40" s="357" t="s">
        <v>208</v>
      </c>
      <c r="F40" s="358" t="str">
        <f>IF(参加登録申請者記入シート!H91&lt;&gt;"",参加登録申請者記入シート!H91,"-")</f>
        <v>-</v>
      </c>
      <c r="G40" s="336"/>
      <c r="H40" s="346"/>
      <c r="I40" s="323" t="s">
        <v>154</v>
      </c>
    </row>
    <row r="41" spans="1:9" x14ac:dyDescent="0.2">
      <c r="A41" s="360"/>
      <c r="B41" s="332">
        <f t="shared" si="0"/>
        <v>36</v>
      </c>
      <c r="C41" s="361" t="s">
        <v>92</v>
      </c>
      <c r="D41" s="362"/>
      <c r="E41" s="345" t="s">
        <v>30</v>
      </c>
      <c r="F41" s="358" t="str">
        <f>IF(参加登録申請者記入シート!H92&lt;&gt;"",参加登録申請者記入シート!H92,"-")</f>
        <v>-</v>
      </c>
      <c r="G41" s="336"/>
      <c r="H41" s="346"/>
      <c r="I41" s="323" t="s">
        <v>154</v>
      </c>
    </row>
    <row r="42" spans="1:9" x14ac:dyDescent="0.2">
      <c r="A42" s="360"/>
      <c r="B42" s="332">
        <f t="shared" si="0"/>
        <v>37</v>
      </c>
      <c r="C42" s="361" t="s">
        <v>93</v>
      </c>
      <c r="D42" s="362"/>
      <c r="E42" s="357" t="s">
        <v>30</v>
      </c>
      <c r="F42" s="358" t="str">
        <f>IF(参加登録申請者記入シート!H93&lt;&gt;"",参加登録申請者記入シート!H93,"-")</f>
        <v>-</v>
      </c>
      <c r="G42" s="336"/>
      <c r="H42" s="359"/>
      <c r="I42" s="323" t="s">
        <v>154</v>
      </c>
    </row>
    <row r="43" spans="1:9" x14ac:dyDescent="0.2">
      <c r="A43" s="360"/>
      <c r="B43" s="332">
        <f t="shared" si="0"/>
        <v>38</v>
      </c>
      <c r="C43" s="361" t="s">
        <v>94</v>
      </c>
      <c r="D43" s="362"/>
      <c r="E43" s="357" t="s">
        <v>30</v>
      </c>
      <c r="F43" s="358" t="str">
        <f>IF(参加登録申請者記入シート!H94&lt;&gt;"",参加登録申請者記入シート!H94,"-")</f>
        <v>-</v>
      </c>
      <c r="G43" s="336"/>
      <c r="H43" s="367"/>
      <c r="I43" s="323" t="s">
        <v>154</v>
      </c>
    </row>
    <row r="44" spans="1:9" x14ac:dyDescent="0.2">
      <c r="A44" s="360"/>
      <c r="B44" s="332">
        <f t="shared" si="0"/>
        <v>39</v>
      </c>
      <c r="C44" s="361" t="s">
        <v>95</v>
      </c>
      <c r="D44" s="362"/>
      <c r="E44" s="357" t="s">
        <v>30</v>
      </c>
      <c r="F44" s="358" t="str">
        <f>IF(参加登録申請者記入シート!H95&lt;&gt;"",参加登録申請者記入シート!H95,"-")</f>
        <v>-</v>
      </c>
      <c r="G44" s="336"/>
      <c r="H44" s="367"/>
      <c r="I44" s="323" t="s">
        <v>154</v>
      </c>
    </row>
    <row r="45" spans="1:9" x14ac:dyDescent="0.2">
      <c r="A45" s="360"/>
      <c r="B45" s="332">
        <f t="shared" si="0"/>
        <v>40</v>
      </c>
      <c r="C45" s="361" t="s">
        <v>96</v>
      </c>
      <c r="D45" s="362"/>
      <c r="E45" s="357" t="s">
        <v>30</v>
      </c>
      <c r="F45" s="358" t="str">
        <f>IF(参加登録申請者記入シート!H96&lt;&gt;"",参加登録申請者記入シート!H96,"-")</f>
        <v>-</v>
      </c>
      <c r="G45" s="336"/>
      <c r="H45" s="367"/>
      <c r="I45" s="323" t="s">
        <v>154</v>
      </c>
    </row>
    <row r="46" spans="1:9" x14ac:dyDescent="0.2">
      <c r="A46" s="360"/>
      <c r="B46" s="332">
        <f t="shared" si="0"/>
        <v>41</v>
      </c>
      <c r="C46" s="361" t="s">
        <v>97</v>
      </c>
      <c r="D46" s="362"/>
      <c r="E46" s="357" t="s">
        <v>210</v>
      </c>
      <c r="F46" s="358" t="str">
        <f>IF(参加登録申請者記入シート!H97&lt;&gt;"",参加登録申請者記入シート!H97,"-")</f>
        <v>-</v>
      </c>
      <c r="G46" s="336"/>
      <c r="H46" s="367"/>
      <c r="I46" s="323" t="s">
        <v>154</v>
      </c>
    </row>
    <row r="47" spans="1:9" x14ac:dyDescent="0.2">
      <c r="A47" s="360"/>
      <c r="B47" s="332">
        <f t="shared" si="0"/>
        <v>42</v>
      </c>
      <c r="C47" s="361" t="s">
        <v>98</v>
      </c>
      <c r="D47" s="362"/>
      <c r="E47" s="357" t="s">
        <v>55</v>
      </c>
      <c r="F47" s="358" t="str">
        <f>IF(参加登録申請者記入シート!H98&lt;&gt;"",参加登録申請者記入シート!H98,"-")</f>
        <v>-</v>
      </c>
      <c r="G47" s="336"/>
      <c r="H47" s="367"/>
      <c r="I47" s="323" t="s">
        <v>154</v>
      </c>
    </row>
    <row r="48" spans="1:9" x14ac:dyDescent="0.2">
      <c r="A48" s="360"/>
      <c r="B48" s="332">
        <f t="shared" si="0"/>
        <v>43</v>
      </c>
      <c r="C48" s="361" t="s">
        <v>211</v>
      </c>
      <c r="D48" s="362"/>
      <c r="E48" s="357" t="s">
        <v>30</v>
      </c>
      <c r="F48" s="358" t="str">
        <f>IF(参加登録申請者記入シート!H99&lt;&gt;"",参加登録申請者記入シート!H99,"-")</f>
        <v>-</v>
      </c>
      <c r="G48" s="336"/>
      <c r="H48" s="367"/>
      <c r="I48" s="323" t="s">
        <v>154</v>
      </c>
    </row>
    <row r="49" spans="1:9" x14ac:dyDescent="0.2">
      <c r="A49" s="360"/>
      <c r="B49" s="332">
        <f t="shared" si="0"/>
        <v>44</v>
      </c>
      <c r="C49" s="361" t="s">
        <v>212</v>
      </c>
      <c r="D49" s="362"/>
      <c r="E49" s="357" t="s">
        <v>30</v>
      </c>
      <c r="F49" s="358" t="str">
        <f>IF(参加登録申請者記入シート!H100&lt;&gt;"",参加登録申請者記入シート!H100,"-")</f>
        <v>-</v>
      </c>
      <c r="G49" s="336"/>
      <c r="H49" s="367"/>
      <c r="I49" s="323" t="s">
        <v>154</v>
      </c>
    </row>
    <row r="50" spans="1:9" x14ac:dyDescent="0.2">
      <c r="A50" s="360"/>
      <c r="B50" s="332">
        <f t="shared" si="0"/>
        <v>45</v>
      </c>
      <c r="C50" s="368" t="s">
        <v>101</v>
      </c>
      <c r="D50" s="362" t="s">
        <v>102</v>
      </c>
      <c r="E50" s="357" t="s">
        <v>30</v>
      </c>
      <c r="F50" s="358" t="str">
        <f>IF(参加登録申請者記入シート!H101&lt;&gt;"",参加登録申請者記入シート!H101,"-")</f>
        <v>-</v>
      </c>
      <c r="G50" s="336"/>
      <c r="H50" s="367"/>
      <c r="I50" s="323" t="s">
        <v>154</v>
      </c>
    </row>
    <row r="51" spans="1:9" x14ac:dyDescent="0.2">
      <c r="A51" s="360"/>
      <c r="B51" s="332">
        <f t="shared" si="0"/>
        <v>46</v>
      </c>
      <c r="C51" s="369"/>
      <c r="D51" s="370" t="s">
        <v>103</v>
      </c>
      <c r="E51" s="357" t="s">
        <v>30</v>
      </c>
      <c r="F51" s="358" t="str">
        <f>IF(参加登録申請者記入シート!H102&lt;&gt;"",参加登録申請者記入シート!H102,"-")</f>
        <v>-</v>
      </c>
      <c r="G51" s="336"/>
      <c r="H51" s="367"/>
      <c r="I51" s="323" t="s">
        <v>154</v>
      </c>
    </row>
    <row r="52" spans="1:9" x14ac:dyDescent="0.2">
      <c r="A52" s="360"/>
      <c r="B52" s="332">
        <f t="shared" si="0"/>
        <v>47</v>
      </c>
      <c r="C52" s="369"/>
      <c r="D52" s="370" t="s">
        <v>105</v>
      </c>
      <c r="E52" s="357" t="s">
        <v>30</v>
      </c>
      <c r="F52" s="358" t="str">
        <f>IF(参加登録申請者記入シート!H103&lt;&gt;"",参加登録申請者記入シート!H103,"-")</f>
        <v>-</v>
      </c>
      <c r="G52" s="336"/>
      <c r="H52" s="367"/>
      <c r="I52" s="323" t="s">
        <v>154</v>
      </c>
    </row>
    <row r="53" spans="1:9" x14ac:dyDescent="0.2">
      <c r="A53" s="360"/>
      <c r="B53" s="332">
        <f t="shared" si="0"/>
        <v>48</v>
      </c>
      <c r="C53" s="371" t="s">
        <v>106</v>
      </c>
      <c r="D53" s="370" t="s">
        <v>107</v>
      </c>
      <c r="E53" s="357" t="s">
        <v>30</v>
      </c>
      <c r="F53" s="358" t="str">
        <f>IF(参加登録申請者記入シート!H104&lt;&gt;"",参加登録申請者記入シート!H104,"-")</f>
        <v>-</v>
      </c>
      <c r="G53" s="336"/>
      <c r="H53" s="367"/>
      <c r="I53" s="323" t="s">
        <v>154</v>
      </c>
    </row>
    <row r="54" spans="1:9" x14ac:dyDescent="0.2">
      <c r="A54" s="360"/>
      <c r="B54" s="332">
        <f t="shared" si="0"/>
        <v>49</v>
      </c>
      <c r="C54" s="372"/>
      <c r="D54" s="370" t="s">
        <v>103</v>
      </c>
      <c r="E54" s="357" t="s">
        <v>30</v>
      </c>
      <c r="F54" s="358" t="str">
        <f>IF(参加登録申請者記入シート!H105&lt;&gt;"",参加登録申請者記入シート!H105,"-")</f>
        <v>-</v>
      </c>
      <c r="G54" s="336"/>
      <c r="H54" s="367"/>
      <c r="I54" s="323" t="s">
        <v>154</v>
      </c>
    </row>
    <row r="55" spans="1:9" x14ac:dyDescent="0.2">
      <c r="A55" s="360"/>
      <c r="B55" s="332">
        <f t="shared" si="0"/>
        <v>50</v>
      </c>
      <c r="C55" s="373"/>
      <c r="D55" s="370" t="s">
        <v>105</v>
      </c>
      <c r="E55" s="357" t="s">
        <v>30</v>
      </c>
      <c r="F55" s="358" t="str">
        <f>IF(参加登録申請者記入シート!H106&lt;&gt;"",参加登録申請者記入シート!H106,"-")</f>
        <v>-</v>
      </c>
      <c r="G55" s="336"/>
      <c r="H55" s="367"/>
      <c r="I55" s="323" t="s">
        <v>154</v>
      </c>
    </row>
    <row r="56" spans="1:9" x14ac:dyDescent="0.2">
      <c r="A56" s="360"/>
      <c r="B56" s="332">
        <f t="shared" si="0"/>
        <v>51</v>
      </c>
      <c r="C56" s="371" t="s">
        <v>108</v>
      </c>
      <c r="D56" s="370" t="s">
        <v>107</v>
      </c>
      <c r="E56" s="357" t="s">
        <v>30</v>
      </c>
      <c r="F56" s="358" t="str">
        <f>IF(参加登録申請者記入シート!H107&lt;&gt;"",参加登録申請者記入シート!H107,"-")</f>
        <v>-</v>
      </c>
      <c r="G56" s="336"/>
      <c r="H56" s="367"/>
      <c r="I56" s="323" t="s">
        <v>154</v>
      </c>
    </row>
    <row r="57" spans="1:9" x14ac:dyDescent="0.2">
      <c r="A57" s="360"/>
      <c r="B57" s="332">
        <f t="shared" si="0"/>
        <v>52</v>
      </c>
      <c r="C57" s="372"/>
      <c r="D57" s="370" t="s">
        <v>103</v>
      </c>
      <c r="E57" s="357" t="s">
        <v>30</v>
      </c>
      <c r="F57" s="358" t="str">
        <f>IF(参加登録申請者記入シート!H108&lt;&gt;"",参加登録申請者記入シート!H108,"-")</f>
        <v>-</v>
      </c>
      <c r="G57" s="336"/>
      <c r="H57" s="367"/>
      <c r="I57" s="323" t="s">
        <v>154</v>
      </c>
    </row>
    <row r="58" spans="1:9" x14ac:dyDescent="0.2">
      <c r="A58" s="360"/>
      <c r="B58" s="332">
        <f t="shared" si="0"/>
        <v>53</v>
      </c>
      <c r="C58" s="373"/>
      <c r="D58" s="370" t="s">
        <v>105</v>
      </c>
      <c r="E58" s="357" t="s">
        <v>30</v>
      </c>
      <c r="F58" s="358" t="str">
        <f>IF(参加登録申請者記入シート!H109&lt;&gt;"",参加登録申請者記入シート!H109,"-")</f>
        <v>-</v>
      </c>
      <c r="G58" s="336"/>
      <c r="H58" s="367"/>
      <c r="I58" s="323" t="s">
        <v>154</v>
      </c>
    </row>
    <row r="59" spans="1:9" x14ac:dyDescent="0.2">
      <c r="A59" s="360"/>
      <c r="B59" s="332">
        <f t="shared" si="0"/>
        <v>54</v>
      </c>
      <c r="C59" s="371" t="s">
        <v>109</v>
      </c>
      <c r="D59" s="370" t="s">
        <v>107</v>
      </c>
      <c r="E59" s="357" t="s">
        <v>30</v>
      </c>
      <c r="F59" s="358" t="str">
        <f>IF(参加登録申請者記入シート!H110&lt;&gt;"",参加登録申請者記入シート!H110,"-")</f>
        <v>-</v>
      </c>
      <c r="G59" s="336"/>
      <c r="H59" s="367"/>
      <c r="I59" s="323" t="s">
        <v>154</v>
      </c>
    </row>
    <row r="60" spans="1:9" x14ac:dyDescent="0.2">
      <c r="A60" s="360"/>
      <c r="B60" s="332">
        <f t="shared" si="0"/>
        <v>55</v>
      </c>
      <c r="C60" s="372"/>
      <c r="D60" s="370" t="s">
        <v>103</v>
      </c>
      <c r="E60" s="357" t="s">
        <v>30</v>
      </c>
      <c r="F60" s="358" t="str">
        <f>IF(参加登録申請者記入シート!H111&lt;&gt;"",参加登録申請者記入シート!H111,"-")</f>
        <v>-</v>
      </c>
      <c r="G60" s="336"/>
      <c r="H60" s="367"/>
      <c r="I60" s="323" t="s">
        <v>154</v>
      </c>
    </row>
    <row r="61" spans="1:9" x14ac:dyDescent="0.2">
      <c r="A61" s="360"/>
      <c r="B61" s="332">
        <f t="shared" si="0"/>
        <v>56</v>
      </c>
      <c r="C61" s="373"/>
      <c r="D61" s="370" t="s">
        <v>105</v>
      </c>
      <c r="E61" s="357" t="s">
        <v>30</v>
      </c>
      <c r="F61" s="358" t="str">
        <f>IF(参加登録申請者記入シート!H112&lt;&gt;"",参加登録申請者記入シート!H112,"-")</f>
        <v>-</v>
      </c>
      <c r="G61" s="336"/>
      <c r="H61" s="367"/>
      <c r="I61" s="323" t="s">
        <v>154</v>
      </c>
    </row>
    <row r="62" spans="1:9" x14ac:dyDescent="0.2">
      <c r="A62" s="374"/>
      <c r="B62" s="332">
        <f t="shared" si="0"/>
        <v>57</v>
      </c>
      <c r="C62" s="371" t="s">
        <v>110</v>
      </c>
      <c r="D62" s="370" t="s">
        <v>107</v>
      </c>
      <c r="E62" s="357" t="s">
        <v>30</v>
      </c>
      <c r="F62" s="358" t="str">
        <f>IF(参加登録申請者記入シート!H113&lt;&gt;"",参加登録申請者記入シート!H113,"-")</f>
        <v>-</v>
      </c>
      <c r="G62" s="336"/>
      <c r="H62" s="367"/>
      <c r="I62" s="323" t="s">
        <v>154</v>
      </c>
    </row>
    <row r="63" spans="1:9" x14ac:dyDescent="0.2">
      <c r="A63" s="374"/>
      <c r="B63" s="332">
        <f t="shared" si="0"/>
        <v>58</v>
      </c>
      <c r="C63" s="372"/>
      <c r="D63" s="370" t="s">
        <v>103</v>
      </c>
      <c r="E63" s="357" t="s">
        <v>30</v>
      </c>
      <c r="F63" s="358" t="str">
        <f>IF(参加登録申請者記入シート!H114&lt;&gt;"",参加登録申請者記入シート!H114,"-")</f>
        <v>-</v>
      </c>
      <c r="G63" s="336"/>
      <c r="H63" s="367"/>
      <c r="I63" s="323" t="s">
        <v>154</v>
      </c>
    </row>
    <row r="64" spans="1:9" x14ac:dyDescent="0.2">
      <c r="A64" s="374"/>
      <c r="B64" s="332">
        <f t="shared" si="0"/>
        <v>59</v>
      </c>
      <c r="C64" s="373"/>
      <c r="D64" s="370" t="s">
        <v>105</v>
      </c>
      <c r="E64" s="357" t="s">
        <v>30</v>
      </c>
      <c r="F64" s="358" t="str">
        <f>IF(参加登録申請者記入シート!H115&lt;&gt;"",参加登録申請者記入シート!H115,"-")</f>
        <v>-</v>
      </c>
      <c r="G64" s="336"/>
      <c r="H64" s="367"/>
      <c r="I64" s="323" t="s">
        <v>154</v>
      </c>
    </row>
    <row r="65" spans="1:9" x14ac:dyDescent="0.2">
      <c r="A65" s="374"/>
      <c r="B65" s="332">
        <f t="shared" si="0"/>
        <v>60</v>
      </c>
      <c r="C65" s="375" t="s">
        <v>111</v>
      </c>
      <c r="D65" s="370"/>
      <c r="E65" s="357" t="s">
        <v>30</v>
      </c>
      <c r="F65" s="358" t="e">
        <f>IF(参加登録申請者記入シート!#REF!&lt;&gt;"",参加登録申請者記入シート!#REF!,"-")</f>
        <v>#REF!</v>
      </c>
      <c r="G65" s="336"/>
      <c r="H65" s="367"/>
      <c r="I65" s="323" t="s">
        <v>154</v>
      </c>
    </row>
    <row r="66" spans="1:9" x14ac:dyDescent="0.2">
      <c r="A66" s="374"/>
      <c r="B66" s="332">
        <f t="shared" si="0"/>
        <v>61</v>
      </c>
      <c r="C66" s="361" t="s">
        <v>112</v>
      </c>
      <c r="D66" s="376"/>
      <c r="E66" s="357" t="s">
        <v>30</v>
      </c>
      <c r="F66" s="358" t="e">
        <f>IF(参加登録申請者記入シート!#REF!&lt;&gt;"",参加登録申請者記入シート!#REF!,"-")</f>
        <v>#REF!</v>
      </c>
      <c r="G66" s="336"/>
      <c r="H66" s="367"/>
      <c r="I66" s="323" t="s">
        <v>154</v>
      </c>
    </row>
    <row r="67" spans="1:9" x14ac:dyDescent="0.2">
      <c r="A67" s="374"/>
      <c r="B67" s="332">
        <f t="shared" si="0"/>
        <v>62</v>
      </c>
      <c r="C67" s="377" t="s">
        <v>240</v>
      </c>
      <c r="D67" s="362"/>
      <c r="E67" s="357" t="s">
        <v>30</v>
      </c>
      <c r="F67" s="358" t="s">
        <v>155</v>
      </c>
      <c r="G67" s="336"/>
      <c r="H67" s="367"/>
      <c r="I67" s="323" t="s">
        <v>154</v>
      </c>
    </row>
    <row r="68" spans="1:9" x14ac:dyDescent="0.2">
      <c r="A68" s="374"/>
      <c r="B68" s="332">
        <f t="shared" si="0"/>
        <v>63</v>
      </c>
      <c r="C68" s="377" t="s">
        <v>347</v>
      </c>
      <c r="D68" s="370"/>
      <c r="E68" s="357" t="s">
        <v>30</v>
      </c>
      <c r="F68" s="358" t="s">
        <v>155</v>
      </c>
      <c r="G68" s="336"/>
      <c r="H68" s="367"/>
      <c r="I68" s="323" t="s">
        <v>154</v>
      </c>
    </row>
    <row r="69" spans="1:9" x14ac:dyDescent="0.2">
      <c r="A69" s="374"/>
      <c r="B69" s="332">
        <f t="shared" si="0"/>
        <v>64</v>
      </c>
      <c r="C69" s="377" t="s">
        <v>241</v>
      </c>
      <c r="D69" s="370"/>
      <c r="E69" s="357" t="s">
        <v>30</v>
      </c>
      <c r="F69" s="358" t="s">
        <v>155</v>
      </c>
      <c r="G69" s="336"/>
      <c r="H69" s="367"/>
      <c r="I69" s="323" t="s">
        <v>154</v>
      </c>
    </row>
    <row r="70" spans="1:9" ht="13.8" thickBot="1" x14ac:dyDescent="0.25">
      <c r="A70" s="374"/>
      <c r="B70" s="378">
        <f t="shared" si="0"/>
        <v>65</v>
      </c>
      <c r="C70" s="379" t="s">
        <v>213</v>
      </c>
      <c r="D70" s="380"/>
      <c r="E70" s="351" t="s">
        <v>30</v>
      </c>
      <c r="F70" s="358" t="s">
        <v>155</v>
      </c>
      <c r="G70" s="381"/>
      <c r="H70" s="353"/>
      <c r="I70" s="323"/>
    </row>
    <row r="71" spans="1:9" x14ac:dyDescent="0.2">
      <c r="A71" s="374"/>
      <c r="B71" s="382">
        <v>66</v>
      </c>
      <c r="C71" s="383" t="s">
        <v>242</v>
      </c>
      <c r="D71" s="384"/>
      <c r="E71" s="385"/>
      <c r="F71" s="358" t="s">
        <v>348</v>
      </c>
      <c r="G71" s="386"/>
      <c r="H71" s="367"/>
      <c r="I71" s="323" t="s">
        <v>154</v>
      </c>
    </row>
    <row r="72" spans="1:9" ht="13.8" thickBot="1" x14ac:dyDescent="0.25">
      <c r="A72" s="374"/>
      <c r="B72" s="378">
        <f t="shared" ref="B72:B76" si="1">ROW()-5</f>
        <v>67</v>
      </c>
      <c r="C72" s="379" t="s">
        <v>342</v>
      </c>
      <c r="D72" s="380"/>
      <c r="E72" s="351" t="s">
        <v>30</v>
      </c>
      <c r="F72" s="358" t="s">
        <v>348</v>
      </c>
      <c r="G72" s="381"/>
      <c r="H72" s="353"/>
      <c r="I72" s="319" t="s">
        <v>10</v>
      </c>
    </row>
    <row r="73" spans="1:9" ht="13.8" thickBot="1" x14ac:dyDescent="0.25">
      <c r="A73" s="374"/>
      <c r="B73" s="378">
        <f t="shared" si="1"/>
        <v>68</v>
      </c>
      <c r="C73" s="379" t="s">
        <v>343</v>
      </c>
      <c r="D73" s="380"/>
      <c r="E73" s="351" t="s">
        <v>30</v>
      </c>
      <c r="F73" s="358" t="s">
        <v>348</v>
      </c>
      <c r="G73" s="381"/>
      <c r="H73" s="353"/>
      <c r="I73" s="319" t="s">
        <v>10</v>
      </c>
    </row>
    <row r="74" spans="1:9" ht="13.8" thickBot="1" x14ac:dyDescent="0.25">
      <c r="A74" s="374"/>
      <c r="B74" s="378">
        <f t="shared" si="1"/>
        <v>69</v>
      </c>
      <c r="C74" s="379" t="s">
        <v>344</v>
      </c>
      <c r="D74" s="380"/>
      <c r="E74" s="351" t="s">
        <v>30</v>
      </c>
      <c r="F74" s="358" t="s">
        <v>348</v>
      </c>
      <c r="G74" s="381"/>
      <c r="H74" s="353"/>
      <c r="I74" s="319" t="s">
        <v>10</v>
      </c>
    </row>
    <row r="75" spans="1:9" ht="13.8" thickBot="1" x14ac:dyDescent="0.25">
      <c r="A75" s="374"/>
      <c r="B75" s="378">
        <f t="shared" si="1"/>
        <v>70</v>
      </c>
      <c r="C75" s="379" t="s">
        <v>345</v>
      </c>
      <c r="D75" s="380"/>
      <c r="E75" s="351" t="s">
        <v>30</v>
      </c>
      <c r="F75" s="358" t="s">
        <v>348</v>
      </c>
      <c r="G75" s="381"/>
      <c r="H75" s="353"/>
      <c r="I75" s="319" t="s">
        <v>10</v>
      </c>
    </row>
    <row r="76" spans="1:9" ht="13.8" thickBot="1" x14ac:dyDescent="0.25">
      <c r="A76" s="374"/>
      <c r="B76" s="378">
        <f t="shared" si="1"/>
        <v>71</v>
      </c>
      <c r="C76" s="379" t="s">
        <v>346</v>
      </c>
      <c r="D76" s="380"/>
      <c r="E76" s="351" t="s">
        <v>30</v>
      </c>
      <c r="F76" s="358" t="s">
        <v>348</v>
      </c>
      <c r="G76" s="381"/>
      <c r="H76" s="353"/>
      <c r="I76" s="319" t="s">
        <v>10</v>
      </c>
    </row>
    <row r="77" spans="1:9" x14ac:dyDescent="0.2">
      <c r="A77" s="319" t="s">
        <v>10</v>
      </c>
      <c r="B77" s="319" t="s">
        <v>10</v>
      </c>
      <c r="C77" s="319" t="s">
        <v>10</v>
      </c>
      <c r="D77" s="319" t="s">
        <v>10</v>
      </c>
      <c r="E77" s="319" t="s">
        <v>10</v>
      </c>
      <c r="F77" s="319" t="s">
        <v>10</v>
      </c>
      <c r="G77" s="319" t="s">
        <v>10</v>
      </c>
      <c r="H77" s="319" t="s">
        <v>10</v>
      </c>
    </row>
  </sheetData>
  <mergeCells count="7">
    <mergeCell ref="H4:H5"/>
    <mergeCell ref="A4:A5"/>
    <mergeCell ref="B4:B5"/>
    <mergeCell ref="C4:D5"/>
    <mergeCell ref="E4:E5"/>
    <mergeCell ref="F4:F5"/>
    <mergeCell ref="G4:G5"/>
  </mergeCells>
  <phoneticPr fontId="3"/>
  <conditionalFormatting sqref="H7:H23 H26:H31 H34:H69">
    <cfRule type="expression" dxfId="13" priority="13">
      <formula>AND(G7="◎",#REF!="")</formula>
    </cfRule>
  </conditionalFormatting>
  <conditionalFormatting sqref="G7:G23 G26:G31 G34:G69">
    <cfRule type="expression" dxfId="12" priority="12">
      <formula>AND(F7="◎",#REF!="")</formula>
    </cfRule>
  </conditionalFormatting>
  <conditionalFormatting sqref="C66:D66">
    <cfRule type="expression" dxfId="11" priority="11">
      <formula>$H$121="なし"</formula>
    </cfRule>
  </conditionalFormatting>
  <conditionalFormatting sqref="G2:H3 G6:H6">
    <cfRule type="expression" dxfId="10" priority="14">
      <formula>AND(F2="◎",#REF!="")</formula>
    </cfRule>
  </conditionalFormatting>
  <conditionalFormatting sqref="H24">
    <cfRule type="expression" dxfId="9" priority="10">
      <formula>AND(G24="◎",#REF!="")</formula>
    </cfRule>
  </conditionalFormatting>
  <conditionalFormatting sqref="G24">
    <cfRule type="expression" dxfId="8" priority="9">
      <formula>AND(F24="◎",#REF!="")</formula>
    </cfRule>
  </conditionalFormatting>
  <conditionalFormatting sqref="H25">
    <cfRule type="expression" dxfId="7" priority="8">
      <formula>AND(G25="◎",#REF!="")</formula>
    </cfRule>
  </conditionalFormatting>
  <conditionalFormatting sqref="G25">
    <cfRule type="expression" dxfId="6" priority="7">
      <formula>AND(F25="◎",#REF!="")</formula>
    </cfRule>
  </conditionalFormatting>
  <conditionalFormatting sqref="H32:H33">
    <cfRule type="expression" dxfId="5" priority="6">
      <formula>AND(G32="◎",#REF!="")</formula>
    </cfRule>
  </conditionalFormatting>
  <conditionalFormatting sqref="G32:G33">
    <cfRule type="expression" dxfId="4" priority="5">
      <formula>AND(F32="◎",#REF!="")</formula>
    </cfRule>
  </conditionalFormatting>
  <conditionalFormatting sqref="H70">
    <cfRule type="expression" dxfId="3" priority="4">
      <formula>AND(G70="◎",#REF!="")</formula>
    </cfRule>
  </conditionalFormatting>
  <conditionalFormatting sqref="G70">
    <cfRule type="expression" dxfId="2" priority="3">
      <formula>AND(F70="◎",#REF!="")</formula>
    </cfRule>
  </conditionalFormatting>
  <conditionalFormatting sqref="H71:H76">
    <cfRule type="expression" dxfId="1" priority="2">
      <formula>AND(G71="◎",#REF!="")</formula>
    </cfRule>
  </conditionalFormatting>
  <conditionalFormatting sqref="G71:G76">
    <cfRule type="expression" dxfId="0" priority="1">
      <formula>AND(F71="◎",#REF!="")</formula>
    </cfRule>
  </conditionalFormatting>
  <dataValidations count="2">
    <dataValidation type="list" allowBlank="1" showInputMessage="1" showErrorMessage="1" sqref="G6:G76" xr:uid="{5A0B44F6-4CB0-4CE3-BFC2-D28CB65A10E9}">
      <formula1>"合格,仮合格,不合格,-"</formula1>
    </dataValidation>
    <dataValidation type="custom" allowBlank="1" showInputMessage="1" showErrorMessage="1" sqref="H7" xr:uid="{FDC390B0-B3BB-4951-B989-7B3C979F9FC5}">
      <formula1>IF(G7="◎",#REF!="","この項目は入力必須です")</formula1>
    </dataValidation>
  </dataValidations>
  <pageMargins left="0.7" right="0.7" top="0.75" bottom="0.75" header="0.3" footer="0.3"/>
  <pageSetup paperSize="8" scale="38" orientation="landscape"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（記入例）</vt:lpstr>
      <vt:lpstr>参加登録申請者記入シート</vt:lpstr>
      <vt:lpstr>事業計画書</vt:lpstr>
      <vt:lpstr>電源等情報登録項目</vt:lpstr>
      <vt:lpstr>プルダウンテーブル(非表示)</vt:lpstr>
      <vt:lpstr>電源等情報登録様式_ツール取込用(非表示)</vt:lpstr>
      <vt:lpstr>'電源等情報登録様式_ツール取込用(非表示)'!Print_Area</vt:lpstr>
      <vt:lpstr>'（記入例）'!Print_Titles</vt:lpstr>
      <vt:lpstr>参加登録申請者記入シート!Print_Titles</vt:lpstr>
      <vt:lpstr>リプレース</vt:lpstr>
      <vt:lpstr>新設</vt:lpstr>
      <vt:lpstr>水力</vt:lpstr>
      <vt:lpstr>太陽光</vt:lpstr>
      <vt:lpstr>電源種</vt:lpstr>
      <vt:lpstr>風力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2024-05-29T03:56:32Z</dcterms:created>
  <dcterms:modified xsi:type="dcterms:W3CDTF">2024-10-17T10:06:41Z</dcterms:modified>
</cp:coreProperties>
</file>