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172.18.25.72\容量市場_長期市場\10_システム・ツール\参加登録\電源等情報登録様式案\★公表ファイル\"/>
    </mc:Choice>
  </mc:AlternateContent>
  <xr:revisionPtr revIDLastSave="0" documentId="13_ncr:1_{BF6226C5-0F15-4A06-BA20-D8E1808F6C56}" xr6:coauthVersionLast="36" xr6:coauthVersionMax="47" xr10:uidLastSave="{00000000-0000-0000-0000-000000000000}"/>
  <workbookProtection workbookAlgorithmName="SHA-512" workbookHashValue="ZdovNlTHDQ07PwhM2u9m6CIyEGHeQz0SMZXEifQis5yXNGCk0iBx2X4jOGgw9X09wmkbva8T96Xr1+cmUrQe+g==" workbookSaltValue="ee9aOaS0sFGNnsR149rLXg==" workbookSpinCount="100000" lockStructure="1"/>
  <bookViews>
    <workbookView xWindow="0" yWindow="0" windowWidth="28800" windowHeight="12792" tabRatio="676" activeTab="1" xr2:uid="{CA1C7090-F212-4715-8C0A-45839F58B9A9}"/>
  </bookViews>
  <sheets>
    <sheet name="(記入例)" sheetId="12" r:id="rId1"/>
    <sheet name="参加登録申請者記入シート" sheetId="3" r:id="rId2"/>
    <sheet name="事業計画書" sheetId="4" r:id="rId3"/>
    <sheet name="電源等情報登録様式" sheetId="5" r:id="rId4"/>
    <sheet name="プルダウンテーブル(非表示)" sheetId="2" state="hidden" r:id="rId5"/>
    <sheet name="合否（非表示）" sheetId="8" state="hidden" r:id="rId6"/>
    <sheet name="電源等情報登録様式_ツール取込用(非表示)" sheetId="11" state="hidden" r:id="rId7"/>
  </sheets>
  <externalReferences>
    <externalReference r:id="rId8"/>
  </externalReferences>
  <definedNames>
    <definedName name="_xlnm._FilterDatabase" localSheetId="0" hidden="1">'(記入例)'!$A$8:$J$211</definedName>
    <definedName name="_xlnm._FilterDatabase" localSheetId="1" hidden="1">参加登録申請者記入シート!$A$8:$J$211</definedName>
    <definedName name="_xlnm.Print_Area" localSheetId="2">事業計画書!$A$1:$E$196</definedName>
    <definedName name="_xlnm.Print_Area" localSheetId="3">電源等情報登録様式!$A$2:$I$68</definedName>
    <definedName name="_xlnm.Print_Area" localSheetId="6">'電源等情報登録様式_ツール取込用(非表示)'!$A$2:$I$72</definedName>
    <definedName name="あ" localSheetId="0">'[1]プルダウンテーブル(非表示)'!#REF!</definedName>
    <definedName name="あ" localSheetId="6">'[1]プルダウンテーブル(非表示)'!#REF!</definedName>
    <definedName name="あ">'[1]プルダウンテーブル(非表示)'!#REF!</definedName>
    <definedName name="リプレース">'プルダウンテーブル(非表示)'!$I$2:$I$6</definedName>
    <definedName name="リプレース火力">'プルダウンテーブル(非表示)'!$P$2:$P$5</definedName>
    <definedName name="リプレース原子力">'プルダウンテーブル(非表示)'!$T$2</definedName>
    <definedName name="リプレース水力">'プルダウンテーブル(非表示)'!$R$2:$R$4</definedName>
    <definedName name="リプレース水力一般_貯水式">'プルダウンテーブル(非表示)'!$W$2</definedName>
    <definedName name="リプレース水力一般_調整式">'プルダウンテーブル(非表示)'!$X$2</definedName>
    <definedName name="リプレース水力揚水">'プルダウンテーブル(非表示)'!$V$2:$V$3</definedName>
    <definedName name="リプレース地根知" localSheetId="0">'[1]プルダウンテーブル(非表示)'!#REF!</definedName>
    <definedName name="リプレース地根知" localSheetId="6">'[1]プルダウンテーブル(非表示)'!#REF!</definedName>
    <definedName name="リプレース地根知">'[1]プルダウンテーブル(非表示)'!#REF!</definedName>
    <definedName name="リプレース地熱">'プルダウンテーブル(非表示)'!$S$2:$S$3</definedName>
    <definedName name="リプレース地熱なし">'プルダウンテーブル(非表示)'!$Y$2:$Y$3</definedName>
    <definedName name="リプレース蓄電池">'プルダウンテーブル(非表示)'!$Q$2</definedName>
    <definedName name="リプレース揚水" localSheetId="0">'プルダウンテーブル(非表示)'!#REF!</definedName>
    <definedName name="リプレース揚水" localSheetId="5">'[1]プルダウンテーブル(非表示)'!#REF!</definedName>
    <definedName name="リプレース揚水" localSheetId="6">'プルダウンテーブル(非表示)'!#REF!</definedName>
    <definedName name="リプレース揚水">'プルダウンテーブル(非表示)'!#REF!</definedName>
    <definedName name="火力" localSheetId="0">'プルダウンテーブル(非表示)'!#REF!</definedName>
    <definedName name="火力" localSheetId="5">'[1]プルダウンテーブル(非表示)'!#REF!</definedName>
    <definedName name="火力" localSheetId="6">'プルダウンテーブル(非表示)'!#REF!</definedName>
    <definedName name="火力">'プルダウンテーブル(非表示)'!#REF!</definedName>
    <definedName name="既設火力の改修">'プルダウンテーブル(非表示)'!$J$2:$J$2</definedName>
    <definedName name="既設火力の改修火力">'プルダウンテーブル(非表示)'!$U$2:$U$4</definedName>
    <definedName name="新設">'プルダウンテーブル(非表示)'!$H$2:$H$6</definedName>
    <definedName name="新設火力">'プルダウンテーブル(非表示)'!$K$2:$K$5</definedName>
    <definedName name="新設原子力">'プルダウンテーブル(非表示)'!$O$2</definedName>
    <definedName name="新設水力">'プルダウンテーブル(非表示)'!$M$2:$M$4</definedName>
    <definedName name="新設地熱">'プルダウンテーブル(非表示)'!$N$2:$N$3</definedName>
    <definedName name="新設蓄電池">'プルダウンテーブル(非表示)'!$L$2</definedName>
    <definedName name="新設電源" localSheetId="0">'プルダウンテーブル(非表示)'!#REF!</definedName>
    <definedName name="新設電源" localSheetId="5">'[1]プルダウンテーブル(非表示)'!#REF!</definedName>
    <definedName name="新設電源" localSheetId="6">'プルダウンテーブル(非表示)'!#REF!</definedName>
    <definedName name="新設電源">'プルダウンテーブル(非表示)'!#REF!</definedName>
    <definedName name="新設電源種" localSheetId="0">'プルダウンテーブル(非表示)'!#REF!</definedName>
    <definedName name="新設電源種" localSheetId="5">'[1]プルダウンテーブル(非表示)'!#REF!</definedName>
    <definedName name="新設電源種" localSheetId="6">'プルダウンテーブル(非表示)'!#REF!</definedName>
    <definedName name="新設電源種">'プルダウンテーブル(非表示)'!#REF!</definedName>
    <definedName name="電源種" localSheetId="0">'プルダウンテーブル(非表示)'!#REF!</definedName>
    <definedName name="電源種" localSheetId="5">'[1]プルダウンテーブル(非表示)'!#REF!</definedName>
    <definedName name="電源種" localSheetId="6">'プルダウンテーブル(非表示)'!#REF!</definedName>
    <definedName name="電源種">'プルダウンテーブル(非表示)'!#REF!</definedName>
  </definedName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0" i="3" l="1"/>
  <c r="H90" i="12" l="1"/>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F33" i="11"/>
  <c r="F32" i="11"/>
  <c r="B32" i="11"/>
  <c r="B33" i="11"/>
  <c r="F25" i="11"/>
  <c r="B25" i="11"/>
  <c r="F24" i="11"/>
  <c r="B24" i="11"/>
  <c r="B70" i="11" l="1"/>
  <c r="F69" i="11"/>
  <c r="B69" i="11"/>
  <c r="F68" i="11"/>
  <c r="B68" i="11"/>
  <c r="F67" i="11"/>
  <c r="B67" i="11"/>
  <c r="F66" i="11"/>
  <c r="B66" i="11"/>
  <c r="F65" i="11"/>
  <c r="B65" i="11"/>
  <c r="F64" i="11"/>
  <c r="B64" i="11"/>
  <c r="F63" i="11"/>
  <c r="B63" i="11"/>
  <c r="F62" i="11"/>
  <c r="B62" i="11"/>
  <c r="F61" i="11"/>
  <c r="B61" i="11"/>
  <c r="F60" i="11"/>
  <c r="B60" i="11"/>
  <c r="F59" i="11"/>
  <c r="B59" i="11"/>
  <c r="F58" i="11"/>
  <c r="B58" i="11"/>
  <c r="F57" i="11"/>
  <c r="B57" i="11"/>
  <c r="F56" i="11"/>
  <c r="B56" i="11"/>
  <c r="F55" i="11"/>
  <c r="B55" i="11"/>
  <c r="F54" i="11"/>
  <c r="B54" i="11"/>
  <c r="F53" i="11"/>
  <c r="B53" i="11"/>
  <c r="F52" i="11"/>
  <c r="B52" i="11"/>
  <c r="F51" i="11"/>
  <c r="B51" i="11"/>
  <c r="F50" i="11"/>
  <c r="B50" i="11"/>
  <c r="F49" i="11"/>
  <c r="B49" i="11"/>
  <c r="F48" i="11"/>
  <c r="B48" i="11"/>
  <c r="F47" i="11"/>
  <c r="B47" i="11"/>
  <c r="F46" i="11"/>
  <c r="B46" i="11"/>
  <c r="F45" i="11"/>
  <c r="B45" i="11"/>
  <c r="F44" i="11"/>
  <c r="B44" i="11"/>
  <c r="F43" i="11"/>
  <c r="B43" i="11"/>
  <c r="F42" i="11"/>
  <c r="B42" i="11"/>
  <c r="F41" i="11"/>
  <c r="B41" i="11"/>
  <c r="F40" i="11"/>
  <c r="B40" i="11"/>
  <c r="F39" i="11"/>
  <c r="B39" i="11"/>
  <c r="F38" i="11"/>
  <c r="B38" i="11"/>
  <c r="F37" i="11"/>
  <c r="B37" i="11"/>
  <c r="F36" i="11"/>
  <c r="B36" i="11"/>
  <c r="F35" i="11"/>
  <c r="B35" i="11"/>
  <c r="B34" i="11"/>
  <c r="F31" i="11"/>
  <c r="B31" i="11"/>
  <c r="F30" i="11"/>
  <c r="B30" i="11"/>
  <c r="F29" i="11"/>
  <c r="B29" i="11"/>
  <c r="F28" i="11"/>
  <c r="B28" i="11"/>
  <c r="F27" i="11"/>
  <c r="B27" i="11"/>
  <c r="F26" i="11"/>
  <c r="B26" i="11"/>
  <c r="F23" i="11"/>
  <c r="B23" i="11"/>
  <c r="F22" i="11"/>
  <c r="B22" i="11"/>
  <c r="F21" i="11"/>
  <c r="B21" i="11"/>
  <c r="F20" i="11"/>
  <c r="B20" i="11"/>
  <c r="F19" i="11"/>
  <c r="B19" i="11"/>
  <c r="F18" i="11"/>
  <c r="B18" i="11"/>
  <c r="F17" i="11"/>
  <c r="B17" i="11"/>
  <c r="F16" i="11"/>
  <c r="B16" i="11"/>
  <c r="F15" i="11"/>
  <c r="B15" i="11"/>
  <c r="F14" i="11"/>
  <c r="B14" i="11"/>
  <c r="F13" i="11"/>
  <c r="B13" i="11"/>
  <c r="F12" i="11"/>
  <c r="B12" i="11"/>
  <c r="F11" i="11"/>
  <c r="B11" i="11"/>
  <c r="F10" i="11"/>
  <c r="F9" i="11"/>
  <c r="B9" i="11"/>
  <c r="F8" i="11"/>
  <c r="B8" i="11"/>
  <c r="F7" i="11"/>
  <c r="B7" i="11"/>
  <c r="B6" i="11"/>
  <c r="G3" i="11"/>
  <c r="F11" i="5"/>
  <c r="F65" i="5"/>
  <c r="F64" i="5"/>
  <c r="F23" i="5"/>
  <c r="F10" i="5"/>
  <c r="E89" i="4" l="1"/>
  <c r="E90" i="4"/>
  <c r="A68" i="3"/>
  <c r="E57" i="4" l="1"/>
  <c r="E48" i="4"/>
  <c r="E39" i="4"/>
  <c r="E30" i="4"/>
  <c r="A44" i="3"/>
  <c r="A45" i="3"/>
  <c r="A46" i="3"/>
  <c r="A47" i="3"/>
  <c r="A48" i="3"/>
  <c r="A49" i="3"/>
  <c r="A50" i="3"/>
  <c r="A51" i="3"/>
  <c r="A52" i="3"/>
  <c r="A53" i="3"/>
  <c r="A54" i="3"/>
  <c r="A55" i="3"/>
  <c r="A56" i="3"/>
  <c r="A57" i="3"/>
  <c r="A58" i="3"/>
  <c r="A59" i="3"/>
  <c r="A60" i="3"/>
  <c r="A61" i="3"/>
  <c r="A62" i="3"/>
  <c r="A63" i="3"/>
  <c r="A64" i="3"/>
  <c r="A65" i="3"/>
  <c r="A66" i="3"/>
  <c r="A67"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35" i="3"/>
  <c r="A26" i="3"/>
  <c r="A17" i="3"/>
  <c r="A18" i="3"/>
  <c r="A19" i="3"/>
  <c r="A20" i="3"/>
  <c r="E19" i="4"/>
  <c r="E68" i="4"/>
  <c r="F34" i="11" l="1"/>
  <c r="G3" i="5" l="1"/>
  <c r="D7" i="8" l="1"/>
  <c r="C7" i="8"/>
  <c r="A7" i="8"/>
  <c r="C3" i="8" l="1"/>
  <c r="F9" i="5" l="1"/>
  <c r="F8" i="5"/>
  <c r="F7" i="5"/>
  <c r="B66" i="5" l="1"/>
  <c r="F45" i="5" l="1"/>
  <c r="B45" i="5"/>
  <c r="E143" i="4" l="1"/>
  <c r="E144" i="4"/>
  <c r="E145" i="4"/>
  <c r="E146" i="4"/>
  <c r="E147" i="4"/>
  <c r="E148" i="4"/>
  <c r="E149" i="4"/>
  <c r="E150" i="4"/>
  <c r="E151" i="4"/>
  <c r="E152" i="4"/>
  <c r="E153" i="4"/>
  <c r="E154" i="4"/>
  <c r="E155" i="4"/>
  <c r="E156" i="4"/>
  <c r="E92" i="4" l="1"/>
  <c r="E93" i="4"/>
  <c r="E94" i="4"/>
  <c r="E95" i="4"/>
  <c r="E96" i="4"/>
  <c r="E97" i="4"/>
  <c r="E98" i="4"/>
  <c r="E99" i="4"/>
  <c r="E100" i="4"/>
  <c r="E91" i="4"/>
  <c r="E122" i="4" l="1"/>
  <c r="E114" i="4"/>
  <c r="E113" i="4"/>
  <c r="E112" i="4"/>
  <c r="E75" i="4" l="1"/>
  <c r="E76" i="4"/>
  <c r="E77" i="4"/>
  <c r="E78" i="4"/>
  <c r="E79" i="4"/>
  <c r="E80" i="4"/>
  <c r="E81" i="4"/>
  <c r="E82" i="4"/>
  <c r="E83" i="4"/>
  <c r="E20" i="4"/>
  <c r="E18" i="4"/>
  <c r="E17" i="4"/>
  <c r="E16" i="4"/>
  <c r="E15" i="4"/>
  <c r="E14" i="4"/>
  <c r="E13" i="4"/>
  <c r="F62" i="5" l="1"/>
  <c r="F63" i="5"/>
  <c r="F47" i="5"/>
  <c r="F48" i="5"/>
  <c r="F49" i="5"/>
  <c r="F50" i="5"/>
  <c r="F51" i="5"/>
  <c r="F52" i="5"/>
  <c r="F53" i="5"/>
  <c r="F54" i="5"/>
  <c r="F55" i="5"/>
  <c r="F56" i="5"/>
  <c r="F57" i="5"/>
  <c r="F58" i="5"/>
  <c r="F59" i="5"/>
  <c r="F60" i="5"/>
  <c r="F46" i="5"/>
  <c r="F42" i="5"/>
  <c r="F43" i="5"/>
  <c r="F44" i="5"/>
  <c r="F38" i="5"/>
  <c r="F39" i="5"/>
  <c r="F40" i="5"/>
  <c r="F41" i="5"/>
  <c r="F37" i="5"/>
  <c r="F36" i="5"/>
  <c r="F35" i="5"/>
  <c r="F34" i="5"/>
  <c r="F22" i="5"/>
  <c r="E176" i="4"/>
  <c r="E177" i="4"/>
  <c r="E178" i="4"/>
  <c r="E179" i="4"/>
  <c r="E180" i="4"/>
  <c r="E181" i="4"/>
  <c r="E182" i="4"/>
  <c r="E183" i="4"/>
  <c r="E184" i="4"/>
  <c r="E185" i="4"/>
  <c r="E186" i="4"/>
  <c r="E187" i="4"/>
  <c r="E188" i="4"/>
  <c r="E189" i="4"/>
  <c r="E190" i="4"/>
  <c r="E191" i="4"/>
  <c r="E192" i="4"/>
  <c r="E193" i="4"/>
  <c r="E194" i="4"/>
  <c r="E195" i="4"/>
  <c r="E196" i="4"/>
  <c r="E175" i="4"/>
  <c r="C167" i="4"/>
  <c r="C168" i="4"/>
  <c r="C169" i="4"/>
  <c r="C170" i="4"/>
  <c r="E170" i="4"/>
  <c r="E169" i="4"/>
  <c r="E168" i="4"/>
  <c r="E167" i="4"/>
  <c r="D170" i="4"/>
  <c r="D169" i="4"/>
  <c r="D168" i="4"/>
  <c r="D167" i="4"/>
  <c r="B170" i="4"/>
  <c r="B169" i="4"/>
  <c r="B168" i="4"/>
  <c r="B167" i="4"/>
  <c r="E158" i="4"/>
  <c r="E159" i="4"/>
  <c r="E157" i="4"/>
  <c r="E139" i="4"/>
  <c r="E140" i="4"/>
  <c r="E141" i="4"/>
  <c r="E142" i="4"/>
  <c r="E138" i="4"/>
  <c r="E137" i="4"/>
  <c r="E136" i="4"/>
  <c r="E135" i="4"/>
  <c r="E134" i="4"/>
  <c r="E133" i="4"/>
  <c r="E132" i="4"/>
  <c r="E131" i="4"/>
  <c r="E130" i="4"/>
  <c r="E129" i="4"/>
  <c r="E128" i="4"/>
  <c r="E127" i="4"/>
  <c r="E126" i="4"/>
  <c r="E125" i="4"/>
  <c r="E124" i="4"/>
  <c r="E123" i="4"/>
  <c r="E102" i="4"/>
  <c r="E86" i="4"/>
  <c r="E60" i="4"/>
  <c r="E59" i="4"/>
  <c r="E58" i="4"/>
  <c r="E56" i="4"/>
  <c r="E55" i="4"/>
  <c r="E54" i="4"/>
  <c r="E53" i="4"/>
  <c r="E52" i="4"/>
  <c r="E51" i="4"/>
  <c r="E50" i="4"/>
  <c r="E49" i="4"/>
  <c r="E47" i="4"/>
  <c r="E46" i="4"/>
  <c r="E45" i="4"/>
  <c r="E44" i="4"/>
  <c r="E43" i="4"/>
  <c r="E42" i="4"/>
  <c r="E41" i="4"/>
  <c r="E40" i="4"/>
  <c r="E38" i="4"/>
  <c r="E37" i="4"/>
  <c r="E36" i="4"/>
  <c r="E35" i="4"/>
  <c r="E34" i="4"/>
  <c r="E33" i="4"/>
  <c r="E32" i="4"/>
  <c r="E31" i="4"/>
  <c r="E29" i="4"/>
  <c r="E28" i="4"/>
  <c r="E27" i="4"/>
  <c r="E26" i="4"/>
  <c r="E25" i="4"/>
  <c r="E24" i="4"/>
  <c r="E23" i="4"/>
  <c r="E74" i="4"/>
  <c r="E107" i="4" l="1"/>
  <c r="B7" i="5" l="1"/>
  <c r="B8" i="5"/>
  <c r="B9"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6" i="5"/>
  <c r="B47" i="5"/>
  <c r="B48" i="5"/>
  <c r="B49" i="5"/>
  <c r="B50" i="5"/>
  <c r="B51" i="5"/>
  <c r="B52" i="5"/>
  <c r="B53" i="5"/>
  <c r="B54" i="5"/>
  <c r="B55" i="5"/>
  <c r="B56" i="5"/>
  <c r="B57" i="5"/>
  <c r="B58" i="5"/>
  <c r="B59" i="5"/>
  <c r="B60" i="5"/>
  <c r="B61" i="5"/>
  <c r="B62" i="5"/>
  <c r="B63" i="5"/>
  <c r="B64" i="5"/>
  <c r="B65" i="5"/>
  <c r="B6" i="5"/>
  <c r="F18" i="5" l="1"/>
  <c r="F19" i="5"/>
  <c r="F20" i="5"/>
  <c r="F21" i="5"/>
  <c r="F24" i="5"/>
  <c r="F25" i="5"/>
  <c r="F26" i="5"/>
  <c r="F27" i="5"/>
  <c r="F28" i="5"/>
  <c r="F29" i="5"/>
  <c r="F31" i="5"/>
  <c r="F32" i="5"/>
  <c r="F33" i="5"/>
  <c r="F61" i="5"/>
  <c r="F13" i="5"/>
  <c r="A13" i="3"/>
  <c r="A14" i="3"/>
  <c r="A15" i="3"/>
  <c r="A16" i="3"/>
  <c r="A21" i="3"/>
  <c r="A22" i="3"/>
  <c r="A23" i="3"/>
  <c r="A24" i="3"/>
  <c r="A25" i="3"/>
  <c r="A27" i="3"/>
  <c r="A28" i="3"/>
  <c r="A29" i="3"/>
  <c r="A30" i="3"/>
  <c r="A31" i="3"/>
  <c r="A32" i="3"/>
  <c r="A33" i="3"/>
  <c r="A34" i="3"/>
  <c r="A36" i="3"/>
  <c r="A37" i="3"/>
  <c r="A38" i="3"/>
  <c r="A39" i="3"/>
  <c r="A40" i="3"/>
  <c r="A41" i="3"/>
  <c r="A42" i="3"/>
  <c r="A43" i="3"/>
  <c r="B7" i="8" l="1"/>
  <c r="B3" i="8"/>
  <c r="E101" i="4"/>
  <c r="F30" i="5"/>
  <c r="E67" i="4"/>
  <c r="A12" i="3"/>
  <c r="A11" i="3"/>
  <c r="A10" i="3" l="1"/>
  <c r="F17" i="5"/>
  <c r="F16" i="5"/>
  <c r="F15" i="5"/>
  <c r="F14" i="5"/>
  <c r="F12" i="5"/>
  <c r="A3" i="8" s="1"/>
  <c r="E121" i="4" l="1"/>
  <c r="E111" i="4"/>
  <c r="E110" i="4"/>
  <c r="E109" i="4"/>
  <c r="E108" i="4"/>
  <c r="E106" i="4"/>
  <c r="E105" i="4"/>
  <c r="E104" i="4"/>
  <c r="E103" i="4"/>
  <c r="E88" i="4"/>
  <c r="E87" i="4"/>
  <c r="E85" i="4"/>
  <c r="E84" i="4"/>
  <c r="E73" i="4"/>
  <c r="E72" i="4"/>
  <c r="E71" i="4"/>
  <c r="E70" i="4"/>
  <c r="E69" i="4"/>
  <c r="E66" i="4"/>
  <c r="E65" i="4"/>
  <c r="E64" i="4"/>
  <c r="E63" i="4"/>
  <c r="C171" i="4" l="1"/>
</calcChain>
</file>

<file path=xl/sharedStrings.xml><?xml version="1.0" encoding="utf-8"?>
<sst xmlns="http://schemas.openxmlformats.org/spreadsheetml/2006/main" count="2533" uniqueCount="508">
  <si>
    <t>基本情報</t>
    <rPh sb="0" eb="2">
      <t>キホン</t>
    </rPh>
    <rPh sb="2" eb="4">
      <t>ジョウホウ</t>
    </rPh>
    <phoneticPr fontId="1"/>
  </si>
  <si>
    <t>容量を提供する電源等の区分</t>
    <rPh sb="0" eb="2">
      <t>ヨウリョウ</t>
    </rPh>
    <rPh sb="3" eb="5">
      <t>テイキョウ</t>
    </rPh>
    <rPh sb="7" eb="9">
      <t>デンゲン</t>
    </rPh>
    <rPh sb="9" eb="10">
      <t>トウ</t>
    </rPh>
    <rPh sb="11" eb="13">
      <t>クブン</t>
    </rPh>
    <phoneticPr fontId="1"/>
  </si>
  <si>
    <t>制度適用開始年度</t>
    <rPh sb="0" eb="2">
      <t>セイド</t>
    </rPh>
    <rPh sb="2" eb="4">
      <t>テキヨウ</t>
    </rPh>
    <rPh sb="4" eb="6">
      <t>カイシ</t>
    </rPh>
    <rPh sb="6" eb="8">
      <t>ネンド</t>
    </rPh>
    <phoneticPr fontId="1"/>
  </si>
  <si>
    <t>制度適用期間</t>
    <rPh sb="0" eb="2">
      <t>セイド</t>
    </rPh>
    <rPh sb="2" eb="4">
      <t>テキヨウ</t>
    </rPh>
    <rPh sb="4" eb="6">
      <t>キカン</t>
    </rPh>
    <phoneticPr fontId="1"/>
  </si>
  <si>
    <t>事業者コード</t>
    <rPh sb="0" eb="3">
      <t>ジギョウシャ</t>
    </rPh>
    <phoneticPr fontId="1"/>
  </si>
  <si>
    <t>電源等の名称</t>
    <rPh sb="0" eb="2">
      <t>デンゲン</t>
    </rPh>
    <rPh sb="2" eb="3">
      <t>トウ</t>
    </rPh>
    <rPh sb="4" eb="6">
      <t>メイショウ</t>
    </rPh>
    <phoneticPr fontId="1"/>
  </si>
  <si>
    <t>受電地点特定番号</t>
    <rPh sb="0" eb="2">
      <t>ジュデン</t>
    </rPh>
    <rPh sb="2" eb="4">
      <t>チテン</t>
    </rPh>
    <rPh sb="4" eb="6">
      <t>トクテイ</t>
    </rPh>
    <rPh sb="6" eb="8">
      <t>バンゴウ</t>
    </rPh>
    <phoneticPr fontId="1"/>
  </si>
  <si>
    <t>系統コード</t>
    <rPh sb="0" eb="2">
      <t>ケイトウ</t>
    </rPh>
    <phoneticPr fontId="1"/>
  </si>
  <si>
    <t>エリア名</t>
    <rPh sb="3" eb="4">
      <t>メイ</t>
    </rPh>
    <phoneticPr fontId="1"/>
  </si>
  <si>
    <t>詳細情報</t>
    <rPh sb="0" eb="2">
      <t>ショウサイ</t>
    </rPh>
    <rPh sb="2" eb="4">
      <t>ジョウホウ</t>
    </rPh>
    <phoneticPr fontId="1"/>
  </si>
  <si>
    <t>号機単位の名称</t>
    <rPh sb="0" eb="2">
      <t>ゴウキ</t>
    </rPh>
    <rPh sb="2" eb="4">
      <t>タンイ</t>
    </rPh>
    <rPh sb="5" eb="7">
      <t>メイショウ</t>
    </rPh>
    <phoneticPr fontId="1"/>
  </si>
  <si>
    <t>号機単位の所有者</t>
    <rPh sb="0" eb="2">
      <t>ゴウキ</t>
    </rPh>
    <rPh sb="2" eb="4">
      <t>タンイ</t>
    </rPh>
    <rPh sb="5" eb="8">
      <t>ショユウシャ</t>
    </rPh>
    <phoneticPr fontId="1"/>
  </si>
  <si>
    <t>発電方式の区分</t>
    <rPh sb="0" eb="2">
      <t>ハツデン</t>
    </rPh>
    <rPh sb="2" eb="4">
      <t>ホウシキ</t>
    </rPh>
    <rPh sb="5" eb="7">
      <t>クブン</t>
    </rPh>
    <phoneticPr fontId="1"/>
  </si>
  <si>
    <t>自己託送に供出する容量</t>
    <rPh sb="0" eb="2">
      <t>ジコ</t>
    </rPh>
    <rPh sb="2" eb="4">
      <t>タクソウ</t>
    </rPh>
    <rPh sb="5" eb="7">
      <t>キョウシュツ</t>
    </rPh>
    <rPh sb="9" eb="11">
      <t>ヨウリョウ</t>
    </rPh>
    <phoneticPr fontId="1"/>
  </si>
  <si>
    <t>調整機能の有無</t>
    <rPh sb="0" eb="2">
      <t>チョウセイ</t>
    </rPh>
    <rPh sb="2" eb="4">
      <t>キノウ</t>
    </rPh>
    <rPh sb="5" eb="7">
      <t>ウム</t>
    </rPh>
    <phoneticPr fontId="1"/>
  </si>
  <si>
    <t>特定契約の終了年月</t>
    <rPh sb="0" eb="2">
      <t>トクテイ</t>
    </rPh>
    <rPh sb="2" eb="4">
      <t>ケイヤク</t>
    </rPh>
    <rPh sb="5" eb="7">
      <t>シュウリョウ</t>
    </rPh>
    <rPh sb="7" eb="9">
      <t>ネンゲツ</t>
    </rPh>
    <phoneticPr fontId="1"/>
  </si>
  <si>
    <t>相対契約上の契約変更締切期間</t>
    <rPh sb="0" eb="2">
      <t>アイタイ</t>
    </rPh>
    <rPh sb="2" eb="4">
      <t>ケイヤク</t>
    </rPh>
    <rPh sb="4" eb="5">
      <t>ジョウ</t>
    </rPh>
    <rPh sb="6" eb="8">
      <t>ケイヤク</t>
    </rPh>
    <rPh sb="8" eb="10">
      <t>ヘンコウ</t>
    </rPh>
    <rPh sb="10" eb="12">
      <t>シメキリ</t>
    </rPh>
    <rPh sb="12" eb="14">
      <t>キカン</t>
    </rPh>
    <phoneticPr fontId="1"/>
  </si>
  <si>
    <t>電源の起動時間</t>
    <rPh sb="0" eb="2">
      <t>デンゲン</t>
    </rPh>
    <rPh sb="3" eb="5">
      <t>キドウ</t>
    </rPh>
    <rPh sb="5" eb="7">
      <t>ジカン</t>
    </rPh>
    <phoneticPr fontId="1"/>
  </si>
  <si>
    <t>同時落札条件の対象有無</t>
    <rPh sb="0" eb="2">
      <t>ドウジ</t>
    </rPh>
    <rPh sb="2" eb="4">
      <t>ラクサツ</t>
    </rPh>
    <rPh sb="4" eb="6">
      <t>ジョウケン</t>
    </rPh>
    <rPh sb="7" eb="9">
      <t>タイショウ</t>
    </rPh>
    <rPh sb="9" eb="11">
      <t>ウム</t>
    </rPh>
    <phoneticPr fontId="1"/>
  </si>
  <si>
    <t>情報分類</t>
    <rPh sb="0" eb="2">
      <t>ジョウホウ</t>
    </rPh>
    <rPh sb="2" eb="4">
      <t>ブンルイ</t>
    </rPh>
    <phoneticPr fontId="1"/>
  </si>
  <si>
    <t>*</t>
    <phoneticPr fontId="1"/>
  </si>
  <si>
    <t>入力欄</t>
    <rPh sb="0" eb="2">
      <t>ニュウリョク</t>
    </rPh>
    <rPh sb="2" eb="3">
      <t>ラン</t>
    </rPh>
    <phoneticPr fontId="1"/>
  </si>
  <si>
    <t>単位</t>
    <rPh sb="0" eb="2">
      <t>タンイ</t>
    </rPh>
    <phoneticPr fontId="1"/>
  </si>
  <si>
    <t>-</t>
    <phoneticPr fontId="1"/>
  </si>
  <si>
    <t>年度</t>
    <rPh sb="0" eb="2">
      <t>ネンド</t>
    </rPh>
    <phoneticPr fontId="1"/>
  </si>
  <si>
    <t>年間</t>
    <rPh sb="0" eb="2">
      <t>ネンカン</t>
    </rPh>
    <phoneticPr fontId="1"/>
  </si>
  <si>
    <t>kW</t>
    <phoneticPr fontId="1"/>
  </si>
  <si>
    <t>電源等情報登録様式(2023年度長期脱炭素電源オークション向け)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1"/>
  </si>
  <si>
    <t>号機単位の名称を入力(形式任意)</t>
    <rPh sb="0" eb="2">
      <t>ゴウキ</t>
    </rPh>
    <rPh sb="2" eb="4">
      <t>タンイ</t>
    </rPh>
    <rPh sb="5" eb="7">
      <t>メイショウ</t>
    </rPh>
    <rPh sb="8" eb="10">
      <t>ニュウリョク</t>
    </rPh>
    <rPh sb="11" eb="13">
      <t>ケイシキ</t>
    </rPh>
    <rPh sb="13" eb="15">
      <t>ニンイ</t>
    </rPh>
    <phoneticPr fontId="1"/>
  </si>
  <si>
    <t>号機単位の所有者を入力(形式任意)</t>
    <rPh sb="0" eb="2">
      <t>ゴウキ</t>
    </rPh>
    <rPh sb="2" eb="4">
      <t>タンイ</t>
    </rPh>
    <rPh sb="5" eb="8">
      <t>ショユウシャ</t>
    </rPh>
    <rPh sb="9" eb="11">
      <t>ニュウリョク</t>
    </rPh>
    <rPh sb="12" eb="14">
      <t>ケイシキ</t>
    </rPh>
    <rPh sb="14" eb="16">
      <t>ニンイ</t>
    </rPh>
    <phoneticPr fontId="1"/>
  </si>
  <si>
    <t>YYYYMM</t>
    <phoneticPr fontId="1"/>
  </si>
  <si>
    <t>％</t>
    <phoneticPr fontId="1"/>
  </si>
  <si>
    <t>電源種別</t>
    <rPh sb="0" eb="2">
      <t>デンゲン</t>
    </rPh>
    <rPh sb="2" eb="4">
      <t>シュベツ</t>
    </rPh>
    <phoneticPr fontId="1"/>
  </si>
  <si>
    <t>新設/リプレース/既設火力の改修の区分</t>
    <rPh sb="0" eb="2">
      <t>シンセツ</t>
    </rPh>
    <rPh sb="9" eb="11">
      <t>キセツ</t>
    </rPh>
    <rPh sb="11" eb="13">
      <t>カリョク</t>
    </rPh>
    <rPh sb="14" eb="16">
      <t>カイシュウ</t>
    </rPh>
    <rPh sb="17" eb="19">
      <t>クブン</t>
    </rPh>
    <phoneticPr fontId="1"/>
  </si>
  <si>
    <t>安定電源</t>
    <rPh sb="0" eb="2">
      <t>アンテイ</t>
    </rPh>
    <rPh sb="2" eb="4">
      <t>デンゲン</t>
    </rPh>
    <phoneticPr fontId="1"/>
  </si>
  <si>
    <t>エリア</t>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</si>
  <si>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</si>
  <si>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</si>
  <si>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</si>
  <si>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</si>
  <si>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</si>
  <si>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</si>
  <si>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</si>
  <si>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</si>
  <si>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</si>
  <si>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新設</t>
    <rPh sb="0" eb="2">
      <t>シンセツ</t>
    </rPh>
    <phoneticPr fontId="1"/>
  </si>
  <si>
    <t>リプレース</t>
    <phoneticPr fontId="1"/>
  </si>
  <si>
    <t>既設火力の改修</t>
    <rPh sb="0" eb="2">
      <t>キセツ</t>
    </rPh>
    <rPh sb="2" eb="4">
      <t>カリョク</t>
    </rPh>
    <rPh sb="5" eb="7">
      <t>カイシュウ</t>
    </rPh>
    <phoneticPr fontId="1"/>
  </si>
  <si>
    <t>揚水</t>
    <rPh sb="0" eb="2">
      <t>ヨウスイ</t>
    </rPh>
    <phoneticPr fontId="1"/>
  </si>
  <si>
    <t>蓄電池</t>
    <rPh sb="0" eb="3">
      <t>チクデンチ</t>
    </rPh>
    <phoneticPr fontId="1"/>
  </si>
  <si>
    <t>地熱</t>
    <rPh sb="0" eb="2">
      <t>チネツ</t>
    </rPh>
    <phoneticPr fontId="1"/>
  </si>
  <si>
    <t>原子力</t>
    <rPh sb="0" eb="3">
      <t>ゲンシリョク</t>
    </rPh>
    <phoneticPr fontId="1"/>
  </si>
  <si>
    <t>0kW以上の容量を入力(半角数字)</t>
    <rPh sb="3" eb="5">
      <t>イジョウ</t>
    </rPh>
    <rPh sb="6" eb="8">
      <t>ヨウリョウ</t>
    </rPh>
    <rPh sb="9" eb="11">
      <t>ニュウリョク</t>
    </rPh>
    <rPh sb="12" eb="14">
      <t>ハンカク</t>
    </rPh>
    <rPh sb="14" eb="16">
      <t>スウジ</t>
    </rPh>
    <phoneticPr fontId="1"/>
  </si>
  <si>
    <t>運開予定年月を入力(半角数字 YYYYMM形式)</t>
    <rPh sb="0" eb="2">
      <t>ウンカイ</t>
    </rPh>
    <rPh sb="2" eb="4">
      <t>ヨテイ</t>
    </rPh>
    <rPh sb="4" eb="6">
      <t>ネンゲツ</t>
    </rPh>
    <rPh sb="7" eb="9">
      <t>ニュウリョク</t>
    </rPh>
    <rPh sb="10" eb="12">
      <t>ハンカク</t>
    </rPh>
    <rPh sb="12" eb="14">
      <t>スウジ</t>
    </rPh>
    <rPh sb="21" eb="23">
      <t>ケイシキ</t>
    </rPh>
    <phoneticPr fontId="1"/>
  </si>
  <si>
    <t>#</t>
    <phoneticPr fontId="1"/>
  </si>
  <si>
    <t>入力項目</t>
    <phoneticPr fontId="1"/>
  </si>
  <si>
    <t>分</t>
    <rPh sb="0" eb="1">
      <t>フン</t>
    </rPh>
    <phoneticPr fontId="1"/>
  </si>
  <si>
    <t>-</t>
  </si>
  <si>
    <t>発電BGコード(1)</t>
    <rPh sb="0" eb="1">
      <t>ハツ</t>
    </rPh>
    <rPh sb="1" eb="2">
      <t>デン</t>
    </rPh>
    <phoneticPr fontId="1"/>
  </si>
  <si>
    <t>発電BGコード(2)</t>
    <rPh sb="0" eb="1">
      <t>ハツ</t>
    </rPh>
    <rPh sb="1" eb="2">
      <t>デン</t>
    </rPh>
    <phoneticPr fontId="1"/>
  </si>
  <si>
    <t>発電BGコード(3)</t>
    <rPh sb="0" eb="1">
      <t>ハツ</t>
    </rPh>
    <rPh sb="1" eb="2">
      <t>デン</t>
    </rPh>
    <phoneticPr fontId="1"/>
  </si>
  <si>
    <t>発電BGコード(4)</t>
    <rPh sb="0" eb="1">
      <t>ハツ</t>
    </rPh>
    <rPh sb="1" eb="2">
      <t>デン</t>
    </rPh>
    <phoneticPr fontId="1"/>
  </si>
  <si>
    <t>発電BGコード(5)</t>
    <rPh sb="0" eb="1">
      <t>ハツ</t>
    </rPh>
    <rPh sb="1" eb="2">
      <t>デン</t>
    </rPh>
    <phoneticPr fontId="1"/>
  </si>
  <si>
    <t>あり</t>
    <phoneticPr fontId="1"/>
  </si>
  <si>
    <t>なし</t>
    <phoneticPr fontId="1"/>
  </si>
  <si>
    <t>「あり」または「なし」を選択(プルダウン)</t>
    <rPh sb="12" eb="14">
      <t>センタク</t>
    </rPh>
    <phoneticPr fontId="1"/>
  </si>
  <si>
    <t>発電用の自家用電気工作物(余剰の該当有無)</t>
  </si>
  <si>
    <t>*</t>
  </si>
  <si>
    <t>広域機関審査結果</t>
    <rPh sb="0" eb="2">
      <t>コウイキ</t>
    </rPh>
    <rPh sb="2" eb="4">
      <t>キカン</t>
    </rPh>
    <rPh sb="4" eb="6">
      <t>シンサ</t>
    </rPh>
    <rPh sb="6" eb="8">
      <t>ケッカ</t>
    </rPh>
    <phoneticPr fontId="1"/>
  </si>
  <si>
    <t>合格</t>
    <rPh sb="0" eb="2">
      <t>ゴウカク</t>
    </rPh>
    <phoneticPr fontId="1"/>
  </si>
  <si>
    <t>不合格</t>
    <rPh sb="0" eb="3">
      <t>フゴウカク</t>
    </rPh>
    <phoneticPr fontId="1"/>
  </si>
  <si>
    <t>容量オークション区分</t>
    <rPh sb="0" eb="2">
      <t>ヨウリョウ</t>
    </rPh>
    <rPh sb="8" eb="10">
      <t>クブン</t>
    </rPh>
    <phoneticPr fontId="1"/>
  </si>
  <si>
    <t>特定供給に供出する容量</t>
    <rPh sb="0" eb="2">
      <t>トクテイ</t>
    </rPh>
    <rPh sb="2" eb="4">
      <t>キョウキュウ</t>
    </rPh>
    <rPh sb="5" eb="7">
      <t>キョウシュツ</t>
    </rPh>
    <rPh sb="9" eb="11">
      <t>ヨウリョウ</t>
    </rPh>
    <phoneticPr fontId="1"/>
  </si>
  <si>
    <t>特定送配電事業者に供出する容量</t>
    <rPh sb="0" eb="2">
      <t>トクテイ</t>
    </rPh>
    <rPh sb="2" eb="3">
      <t>ソウ</t>
    </rPh>
    <rPh sb="3" eb="5">
      <t>ハイデン</t>
    </rPh>
    <rPh sb="5" eb="8">
      <t>ジギョウシャ</t>
    </rPh>
    <rPh sb="9" eb="11">
      <t>キョウシュツ</t>
    </rPh>
    <rPh sb="13" eb="15">
      <t>ヨウリョウ</t>
    </rPh>
    <phoneticPr fontId="1"/>
  </si>
  <si>
    <t>1.応札事業者</t>
    <rPh sb="2" eb="4">
      <t>オウサツ</t>
    </rPh>
    <rPh sb="4" eb="7">
      <t>ジギョウシャ</t>
    </rPh>
    <phoneticPr fontId="1"/>
  </si>
  <si>
    <t>コンソーシアム以外の場合</t>
    <rPh sb="7" eb="9">
      <t>イガイ</t>
    </rPh>
    <rPh sb="10" eb="12">
      <t>バアイ</t>
    </rPh>
    <phoneticPr fontId="1"/>
  </si>
  <si>
    <t>事業者名</t>
  </si>
  <si>
    <t>事業者名</t>
    <rPh sb="0" eb="3">
      <t>ジギョウシャ</t>
    </rPh>
    <rPh sb="3" eb="4">
      <t>メイ</t>
    </rPh>
    <phoneticPr fontId="1"/>
  </si>
  <si>
    <t>住所</t>
  </si>
  <si>
    <t>住所</t>
    <rPh sb="0" eb="2">
      <t>ジュウショ</t>
    </rPh>
    <phoneticPr fontId="1"/>
  </si>
  <si>
    <t>法人番号</t>
  </si>
  <si>
    <t>法人番号</t>
    <rPh sb="0" eb="2">
      <t>ホウジン</t>
    </rPh>
    <rPh sb="2" eb="4">
      <t>バンゴウ</t>
    </rPh>
    <phoneticPr fontId="1"/>
  </si>
  <si>
    <t>法人の代表者</t>
    <rPh sb="0" eb="2">
      <t>ホウジン</t>
    </rPh>
    <rPh sb="3" eb="6">
      <t>ダイヒョウシャ</t>
    </rPh>
    <phoneticPr fontId="1"/>
  </si>
  <si>
    <t>担当者</t>
  </si>
  <si>
    <t>担当者</t>
    <rPh sb="0" eb="3">
      <t>タントウシャ</t>
    </rPh>
    <phoneticPr fontId="1"/>
  </si>
  <si>
    <t>コンソーシアムの場合</t>
    <rPh sb="8" eb="10">
      <t>バアイ</t>
    </rPh>
    <phoneticPr fontId="1"/>
  </si>
  <si>
    <t>コンソーシアムの名称</t>
    <rPh sb="8" eb="10">
      <t>メイショウ</t>
    </rPh>
    <phoneticPr fontId="1"/>
  </si>
  <si>
    <t>代表企業</t>
    <rPh sb="0" eb="2">
      <t>ダイヒョウ</t>
    </rPh>
    <rPh sb="2" eb="4">
      <t>キギョウ</t>
    </rPh>
    <phoneticPr fontId="1"/>
  </si>
  <si>
    <t>構成員①</t>
    <rPh sb="0" eb="2">
      <t>コウセイ</t>
    </rPh>
    <rPh sb="2" eb="3">
      <t>イン</t>
    </rPh>
    <phoneticPr fontId="1"/>
  </si>
  <si>
    <t>出資比率（予定）</t>
    <rPh sb="0" eb="2">
      <t>シュッシ</t>
    </rPh>
    <rPh sb="2" eb="4">
      <t>ヒリツ</t>
    </rPh>
    <rPh sb="5" eb="7">
      <t>ヨテイ</t>
    </rPh>
    <phoneticPr fontId="1"/>
  </si>
  <si>
    <t>議決権保有割合（予定）</t>
    <rPh sb="0" eb="3">
      <t>ギケツケン</t>
    </rPh>
    <rPh sb="3" eb="5">
      <t>ホユウ</t>
    </rPh>
    <rPh sb="5" eb="7">
      <t>ワリアイ</t>
    </rPh>
    <rPh sb="8" eb="10">
      <t>ヨテイ</t>
    </rPh>
    <phoneticPr fontId="1"/>
  </si>
  <si>
    <t>構成員②</t>
    <rPh sb="0" eb="2">
      <t>コウセイ</t>
    </rPh>
    <rPh sb="2" eb="3">
      <t>イン</t>
    </rPh>
    <phoneticPr fontId="1"/>
  </si>
  <si>
    <t>構成員③</t>
    <rPh sb="0" eb="2">
      <t>コウセイ</t>
    </rPh>
    <rPh sb="2" eb="3">
      <t>イン</t>
    </rPh>
    <phoneticPr fontId="1"/>
  </si>
  <si>
    <t>2.応札電源の名称等</t>
    <rPh sb="2" eb="4">
      <t>オウサツ</t>
    </rPh>
    <rPh sb="4" eb="6">
      <t>デンゲン</t>
    </rPh>
    <rPh sb="7" eb="9">
      <t>メイショウ</t>
    </rPh>
    <rPh sb="9" eb="10">
      <t>トウ</t>
    </rPh>
    <phoneticPr fontId="1"/>
  </si>
  <si>
    <t>容量を提供する電源等の区分</t>
  </si>
  <si>
    <t>新設、リプレース、既設の改修の区分</t>
  </si>
  <si>
    <t>電源等の名称</t>
  </si>
  <si>
    <t>設置場所</t>
  </si>
  <si>
    <t>制度適用期間に係る事項</t>
  </si>
  <si>
    <t>調整機能の有無</t>
  </si>
  <si>
    <t xml:space="preserve">電源種別 </t>
    <phoneticPr fontId="1"/>
  </si>
  <si>
    <t xml:space="preserve">同時落札条件に係る事項 </t>
    <phoneticPr fontId="1"/>
  </si>
  <si>
    <t>発電設備の所有者</t>
    <rPh sb="0" eb="2">
      <t>ハツデン</t>
    </rPh>
    <rPh sb="2" eb="4">
      <t>セツビ</t>
    </rPh>
    <rPh sb="5" eb="8">
      <t>ショユウシャ</t>
    </rPh>
    <phoneticPr fontId="1"/>
  </si>
  <si>
    <t>代表者</t>
  </si>
  <si>
    <t>年　　　月　　　日</t>
    <rPh sb="0" eb="1">
      <t>ネン</t>
    </rPh>
    <rPh sb="4" eb="5">
      <t>ガツ</t>
    </rPh>
    <rPh sb="8" eb="9">
      <t>ヒ</t>
    </rPh>
    <phoneticPr fontId="1"/>
  </si>
  <si>
    <t>応札事業者名：</t>
    <rPh sb="0" eb="2">
      <t>オウサツ</t>
    </rPh>
    <rPh sb="2" eb="5">
      <t>ジギョウシャ</t>
    </rPh>
    <rPh sb="5" eb="6">
      <t>メイ</t>
    </rPh>
    <phoneticPr fontId="1"/>
  </si>
  <si>
    <t>発電設備名：</t>
    <rPh sb="0" eb="2">
      <t>ハツデン</t>
    </rPh>
    <rPh sb="2" eb="4">
      <t>セツビ</t>
    </rPh>
    <rPh sb="4" eb="5">
      <t>メイ</t>
    </rPh>
    <phoneticPr fontId="1"/>
  </si>
  <si>
    <t>事業計画書</t>
    <rPh sb="0" eb="2">
      <t>ジギョウ</t>
    </rPh>
    <rPh sb="2" eb="5">
      <t>ケイカクショ</t>
    </rPh>
    <phoneticPr fontId="1"/>
  </si>
  <si>
    <t>[様式2]</t>
    <rPh sb="1" eb="3">
      <t>ヨウシキ</t>
    </rPh>
    <phoneticPr fontId="1"/>
  </si>
  <si>
    <t>発電設備の出力</t>
    <rPh sb="0" eb="2">
      <t>ハツデン</t>
    </rPh>
    <rPh sb="2" eb="4">
      <t>セツビ</t>
    </rPh>
    <rPh sb="5" eb="7">
      <t>シュツリョク</t>
    </rPh>
    <phoneticPr fontId="1"/>
  </si>
  <si>
    <t>系統接続に係る事項</t>
    <rPh sb="0" eb="2">
      <t>ケイトウ</t>
    </rPh>
    <rPh sb="2" eb="4">
      <t>セツゾク</t>
    </rPh>
    <rPh sb="5" eb="6">
      <t>カカ</t>
    </rPh>
    <rPh sb="7" eb="9">
      <t>ジコウ</t>
    </rPh>
    <phoneticPr fontId="1"/>
  </si>
  <si>
    <t>接続検討回答日</t>
    <rPh sb="0" eb="2">
      <t>セツゾク</t>
    </rPh>
    <rPh sb="2" eb="4">
      <t>ケントウ</t>
    </rPh>
    <rPh sb="4" eb="6">
      <t>カイトウ</t>
    </rPh>
    <rPh sb="6" eb="7">
      <t>ヒ</t>
    </rPh>
    <phoneticPr fontId="1"/>
  </si>
  <si>
    <t>工事費負担金額</t>
    <rPh sb="0" eb="2">
      <t>コウジ</t>
    </rPh>
    <rPh sb="2" eb="3">
      <t>ヒ</t>
    </rPh>
    <rPh sb="3" eb="5">
      <t>フタン</t>
    </rPh>
    <rPh sb="5" eb="7">
      <t>キンガク</t>
    </rPh>
    <phoneticPr fontId="1"/>
  </si>
  <si>
    <t>事業実施計画</t>
    <rPh sb="0" eb="2">
      <t>ジギョウ</t>
    </rPh>
    <rPh sb="2" eb="4">
      <t>ジッシ</t>
    </rPh>
    <rPh sb="4" eb="6">
      <t>ケイカク</t>
    </rPh>
    <phoneticPr fontId="1"/>
  </si>
  <si>
    <t>環境影響評価の要否</t>
    <rPh sb="0" eb="2">
      <t>カンキョウ</t>
    </rPh>
    <rPh sb="2" eb="4">
      <t>エイキョウ</t>
    </rPh>
    <rPh sb="4" eb="6">
      <t>ヒョウカ</t>
    </rPh>
    <rPh sb="7" eb="9">
      <t>ヨウヒ</t>
    </rPh>
    <phoneticPr fontId="1"/>
  </si>
  <si>
    <t>環境影響評価の手続予定期間</t>
    <rPh sb="0" eb="2">
      <t>カンキョウ</t>
    </rPh>
    <rPh sb="2" eb="4">
      <t>エイキョウ</t>
    </rPh>
    <rPh sb="4" eb="6">
      <t>ヒョウカ</t>
    </rPh>
    <rPh sb="7" eb="9">
      <t>テツヅキ</t>
    </rPh>
    <rPh sb="9" eb="11">
      <t>ヨテイ</t>
    </rPh>
    <rPh sb="11" eb="13">
      <t>キカン</t>
    </rPh>
    <phoneticPr fontId="1"/>
  </si>
  <si>
    <t>設置工事開始予定年月</t>
    <rPh sb="0" eb="2">
      <t>セッチ</t>
    </rPh>
    <rPh sb="2" eb="4">
      <t>コウジ</t>
    </rPh>
    <rPh sb="4" eb="6">
      <t>カイシ</t>
    </rPh>
    <rPh sb="6" eb="8">
      <t>ヨテイ</t>
    </rPh>
    <rPh sb="8" eb="10">
      <t>ネンゲツ</t>
    </rPh>
    <phoneticPr fontId="1"/>
  </si>
  <si>
    <t>供給力提供開始時期</t>
    <rPh sb="0" eb="3">
      <t>キョウキュウリョク</t>
    </rPh>
    <rPh sb="3" eb="5">
      <t>テイキョウ</t>
    </rPh>
    <rPh sb="5" eb="7">
      <t>カイシ</t>
    </rPh>
    <rPh sb="7" eb="9">
      <t>ジキ</t>
    </rPh>
    <phoneticPr fontId="1"/>
  </si>
  <si>
    <t>資金調達計画</t>
    <rPh sb="0" eb="2">
      <t>シキン</t>
    </rPh>
    <rPh sb="2" eb="4">
      <t>チョウタツ</t>
    </rPh>
    <rPh sb="4" eb="6">
      <t>ケイカク</t>
    </rPh>
    <phoneticPr fontId="1"/>
  </si>
  <si>
    <t>総調達予定額</t>
    <rPh sb="0" eb="1">
      <t>ソウ</t>
    </rPh>
    <rPh sb="1" eb="3">
      <t>チョウタツ</t>
    </rPh>
    <rPh sb="3" eb="5">
      <t>ヨテイ</t>
    </rPh>
    <rPh sb="5" eb="6">
      <t>ガク</t>
    </rPh>
    <phoneticPr fontId="1"/>
  </si>
  <si>
    <t>うち自己資本による調達予定額</t>
    <rPh sb="2" eb="4">
      <t>ジコ</t>
    </rPh>
    <rPh sb="4" eb="6">
      <t>シホン</t>
    </rPh>
    <rPh sb="9" eb="11">
      <t>チョウタツ</t>
    </rPh>
    <rPh sb="11" eb="13">
      <t>ヨテイ</t>
    </rPh>
    <rPh sb="13" eb="14">
      <t>ガク</t>
    </rPh>
    <phoneticPr fontId="1"/>
  </si>
  <si>
    <t>うち負債による調達予定額</t>
    <rPh sb="2" eb="4">
      <t>フサイ</t>
    </rPh>
    <rPh sb="7" eb="9">
      <t>チョウタツ</t>
    </rPh>
    <rPh sb="9" eb="11">
      <t>ヨテイ</t>
    </rPh>
    <rPh sb="11" eb="12">
      <t>ガク</t>
    </rPh>
    <phoneticPr fontId="1"/>
  </si>
  <si>
    <t>補助金の受領額</t>
    <rPh sb="0" eb="3">
      <t>ホジョキン</t>
    </rPh>
    <rPh sb="4" eb="6">
      <t>ズリョウ</t>
    </rPh>
    <rPh sb="6" eb="7">
      <t>ガク</t>
    </rPh>
    <phoneticPr fontId="1"/>
  </si>
  <si>
    <t>補助金の名称</t>
    <rPh sb="0" eb="2">
      <t>ホジョ</t>
    </rPh>
    <rPh sb="2" eb="3">
      <t>キン</t>
    </rPh>
    <rPh sb="4" eb="6">
      <t>メイショウ</t>
    </rPh>
    <phoneticPr fontId="1"/>
  </si>
  <si>
    <t>補助金の内容</t>
    <rPh sb="0" eb="3">
      <t>ホジョキン</t>
    </rPh>
    <rPh sb="4" eb="6">
      <t>ナイヨウ</t>
    </rPh>
    <phoneticPr fontId="1"/>
  </si>
  <si>
    <t>補助金の受領額</t>
    <rPh sb="0" eb="2">
      <t>ホジョ</t>
    </rPh>
    <rPh sb="2" eb="3">
      <t>キン</t>
    </rPh>
    <rPh sb="4" eb="6">
      <t>ズリョウ</t>
    </rPh>
    <rPh sb="6" eb="7">
      <t>ガク</t>
    </rPh>
    <phoneticPr fontId="1"/>
  </si>
  <si>
    <t>【別紙１】</t>
    <rPh sb="1" eb="3">
      <t>ベッシ</t>
    </rPh>
    <phoneticPr fontId="1"/>
  </si>
  <si>
    <t>自己資本による調達予定額</t>
    <rPh sb="0" eb="2">
      <t>ジコ</t>
    </rPh>
    <rPh sb="2" eb="4">
      <t>シホン</t>
    </rPh>
    <rPh sb="7" eb="9">
      <t>チョウタツ</t>
    </rPh>
    <rPh sb="9" eb="11">
      <t>ヨテイ</t>
    </rPh>
    <rPh sb="11" eb="12">
      <t>ガク</t>
    </rPh>
    <phoneticPr fontId="1"/>
  </si>
  <si>
    <t>資本金額</t>
    <rPh sb="0" eb="2">
      <t>シホン</t>
    </rPh>
    <rPh sb="2" eb="3">
      <t>キン</t>
    </rPh>
    <rPh sb="3" eb="4">
      <t>ガク</t>
    </rPh>
    <phoneticPr fontId="1"/>
  </si>
  <si>
    <t>出資者・
出資比率</t>
    <rPh sb="0" eb="3">
      <t>シュッシシャ</t>
    </rPh>
    <rPh sb="5" eb="7">
      <t>シュッシ</t>
    </rPh>
    <rPh sb="7" eb="9">
      <t>ヒリツ</t>
    </rPh>
    <phoneticPr fontId="1"/>
  </si>
  <si>
    <t>負債による調達予定額</t>
    <rPh sb="0" eb="2">
      <t>フサイ</t>
    </rPh>
    <rPh sb="5" eb="7">
      <t>チョウタツ</t>
    </rPh>
    <rPh sb="7" eb="9">
      <t>ヨテイ</t>
    </rPh>
    <rPh sb="9" eb="10">
      <t>ガク</t>
    </rPh>
    <phoneticPr fontId="1"/>
  </si>
  <si>
    <t>総借入額</t>
    <rPh sb="0" eb="1">
      <t>ソウ</t>
    </rPh>
    <rPh sb="1" eb="3">
      <t>カリイレ</t>
    </rPh>
    <rPh sb="3" eb="4">
      <t>ガク</t>
    </rPh>
    <phoneticPr fontId="1"/>
  </si>
  <si>
    <t>借入形式</t>
    <rPh sb="0" eb="2">
      <t>カリイレ</t>
    </rPh>
    <rPh sb="2" eb="4">
      <t>ケイシキ</t>
    </rPh>
    <phoneticPr fontId="1"/>
  </si>
  <si>
    <t>当該形式を選択する理由</t>
    <rPh sb="0" eb="2">
      <t>トウガイ</t>
    </rPh>
    <rPh sb="2" eb="4">
      <t>ケイシキ</t>
    </rPh>
    <rPh sb="5" eb="7">
      <t>センタク</t>
    </rPh>
    <rPh sb="9" eb="11">
      <t>リユウ</t>
    </rPh>
    <phoneticPr fontId="1"/>
  </si>
  <si>
    <t>想定する金融機関</t>
    <rPh sb="0" eb="2">
      <t>ソウテイ</t>
    </rPh>
    <rPh sb="4" eb="6">
      <t>キンユウ</t>
    </rPh>
    <rPh sb="6" eb="8">
      <t>キカン</t>
    </rPh>
    <phoneticPr fontId="1"/>
  </si>
  <si>
    <t>債権を発行する場合</t>
    <rPh sb="0" eb="2">
      <t>サイケン</t>
    </rPh>
    <rPh sb="3" eb="5">
      <t>ハッコウ</t>
    </rPh>
    <rPh sb="7" eb="9">
      <t>バアイ</t>
    </rPh>
    <phoneticPr fontId="1"/>
  </si>
  <si>
    <t>債権の種類</t>
    <rPh sb="0" eb="2">
      <t>サイケン</t>
    </rPh>
    <rPh sb="3" eb="5">
      <t>シュルイ</t>
    </rPh>
    <phoneticPr fontId="1"/>
  </si>
  <si>
    <t>発行条件</t>
    <rPh sb="0" eb="2">
      <t>ハッコウ</t>
    </rPh>
    <rPh sb="2" eb="4">
      <t>ジョウケン</t>
    </rPh>
    <phoneticPr fontId="1"/>
  </si>
  <si>
    <t>債権発行を選択する理由</t>
    <rPh sb="0" eb="2">
      <t>サイケン</t>
    </rPh>
    <rPh sb="2" eb="4">
      <t>ハッコウ</t>
    </rPh>
    <rPh sb="5" eb="7">
      <t>センタク</t>
    </rPh>
    <rPh sb="9" eb="11">
      <t>リユウ</t>
    </rPh>
    <phoneticPr fontId="1"/>
  </si>
  <si>
    <t>【別紙2】</t>
    <rPh sb="1" eb="3">
      <t>ベッシ</t>
    </rPh>
    <phoneticPr fontId="1"/>
  </si>
  <si>
    <t>バイオマス発電設備に係る燃料調達計画</t>
    <rPh sb="5" eb="7">
      <t>ハツデン</t>
    </rPh>
    <rPh sb="7" eb="9">
      <t>セツビ</t>
    </rPh>
    <rPh sb="10" eb="11">
      <t>カカ</t>
    </rPh>
    <rPh sb="12" eb="14">
      <t>ネンリョウ</t>
    </rPh>
    <rPh sb="14" eb="16">
      <t>チョウタツ</t>
    </rPh>
    <rPh sb="16" eb="18">
      <t>ケイカク</t>
    </rPh>
    <phoneticPr fontId="1"/>
  </si>
  <si>
    <t>1.燃料調達計画</t>
    <rPh sb="2" eb="4">
      <t>ネンリョウ</t>
    </rPh>
    <rPh sb="4" eb="6">
      <t>チョウタツ</t>
    </rPh>
    <rPh sb="6" eb="8">
      <t>ケイカク</t>
    </rPh>
    <phoneticPr fontId="1"/>
  </si>
  <si>
    <t>燃料名</t>
    <rPh sb="0" eb="2">
      <t>ネンリョウ</t>
    </rPh>
    <rPh sb="2" eb="3">
      <t>メイ</t>
    </rPh>
    <phoneticPr fontId="1"/>
  </si>
  <si>
    <t>年間使用量</t>
    <rPh sb="0" eb="2">
      <t>ネンカン</t>
    </rPh>
    <rPh sb="2" eb="5">
      <t>シヨウリョウ</t>
    </rPh>
    <phoneticPr fontId="1"/>
  </si>
  <si>
    <t>調達事業者（発電事業者に燃料を納入する事業者）</t>
    <rPh sb="0" eb="2">
      <t>チョウタツ</t>
    </rPh>
    <rPh sb="2" eb="5">
      <t>ジギョウシャ</t>
    </rPh>
    <rPh sb="6" eb="8">
      <t>ハツデン</t>
    </rPh>
    <rPh sb="8" eb="11">
      <t>ジギョウシャ</t>
    </rPh>
    <rPh sb="12" eb="14">
      <t>ネンリョウ</t>
    </rPh>
    <rPh sb="15" eb="17">
      <t>ノウニュウ</t>
    </rPh>
    <rPh sb="19" eb="22">
      <t>ジギョウシャ</t>
    </rPh>
    <phoneticPr fontId="1"/>
  </si>
  <si>
    <t>計</t>
    <rPh sb="0" eb="1">
      <t>ケイ</t>
    </rPh>
    <phoneticPr fontId="1"/>
  </si>
  <si>
    <t>項目</t>
    <rPh sb="0" eb="2">
      <t>コウモク</t>
    </rPh>
    <phoneticPr fontId="1"/>
  </si>
  <si>
    <t>調整状況</t>
    <rPh sb="0" eb="2">
      <t>チョウセイ</t>
    </rPh>
    <rPh sb="2" eb="4">
      <t>ジョウキョウ</t>
    </rPh>
    <phoneticPr fontId="1"/>
  </si>
  <si>
    <t>（１）都道府県との調整　
※調整が完了し、都道府県から調整完了通知書を入手してから記入すること。
（①木質バイオマスの供給源となる森林行政を所管する都道府県に対して燃料調達計画を説明し、調達地域の素材生産量との整合性の確認等を記載）
（②発電所を設置する都道府県が木質バイオマス供給源の都道府県と異なる場合は、設置する都道府県へも説明し確認内容を記載）</t>
    <phoneticPr fontId="1"/>
  </si>
  <si>
    <t>都道府県への説明年月日</t>
    <rPh sb="0" eb="4">
      <t>トドウフケン</t>
    </rPh>
    <rPh sb="6" eb="8">
      <t>セツメイ</t>
    </rPh>
    <rPh sb="8" eb="11">
      <t>ネンガッピ</t>
    </rPh>
    <phoneticPr fontId="1"/>
  </si>
  <si>
    <t>説明先部署</t>
    <rPh sb="0" eb="2">
      <t>セツメイ</t>
    </rPh>
    <rPh sb="2" eb="3">
      <t>サキ</t>
    </rPh>
    <rPh sb="3" eb="5">
      <t>ブショ</t>
    </rPh>
    <phoneticPr fontId="1"/>
  </si>
  <si>
    <t>担当者名（役職）</t>
    <rPh sb="0" eb="3">
      <t>タントウシャ</t>
    </rPh>
    <rPh sb="3" eb="4">
      <t>メイ</t>
    </rPh>
    <rPh sb="5" eb="7">
      <t>ヤクショク</t>
    </rPh>
    <phoneticPr fontId="1"/>
  </si>
  <si>
    <t>連絡先（TEL)</t>
    <rPh sb="0" eb="3">
      <t>レンラクサキ</t>
    </rPh>
    <phoneticPr fontId="1"/>
  </si>
  <si>
    <t>都道府県の指導：助言内容</t>
    <rPh sb="0" eb="4">
      <t>トドウフケン</t>
    </rPh>
    <rPh sb="5" eb="7">
      <t>シドウ</t>
    </rPh>
    <rPh sb="8" eb="10">
      <t>ジョゲン</t>
    </rPh>
    <rPh sb="10" eb="12">
      <t>ナイヨウ</t>
    </rPh>
    <phoneticPr fontId="1"/>
  </si>
  <si>
    <t>都道府県の指導：助言内容に対する対応策</t>
    <rPh sb="0" eb="4">
      <t>トドウフケン</t>
    </rPh>
    <rPh sb="5" eb="7">
      <t>シドウ</t>
    </rPh>
    <rPh sb="8" eb="10">
      <t>ジョゲン</t>
    </rPh>
    <rPh sb="10" eb="12">
      <t>ナイヨウ</t>
    </rPh>
    <rPh sb="13" eb="14">
      <t>タイ</t>
    </rPh>
    <rPh sb="16" eb="18">
      <t>タイオウ</t>
    </rPh>
    <rPh sb="18" eb="19">
      <t>サク</t>
    </rPh>
    <phoneticPr fontId="1"/>
  </si>
  <si>
    <t>（２）森林管理局との調整
※調整が完了してから記入すること。
（国有林から調達しない場合はその旨記載すること。）</t>
    <phoneticPr fontId="1"/>
  </si>
  <si>
    <t>森林管理局への説明年月日</t>
    <rPh sb="0" eb="2">
      <t>シンリン</t>
    </rPh>
    <rPh sb="2" eb="4">
      <t>カンリ</t>
    </rPh>
    <rPh sb="4" eb="5">
      <t>キョク</t>
    </rPh>
    <rPh sb="7" eb="9">
      <t>セツメイ</t>
    </rPh>
    <rPh sb="9" eb="12">
      <t>ネンガッピ</t>
    </rPh>
    <phoneticPr fontId="1"/>
  </si>
  <si>
    <t>森林管理局の指導：助言内容</t>
    <rPh sb="0" eb="2">
      <t>シンリン</t>
    </rPh>
    <rPh sb="2" eb="4">
      <t>カンリ</t>
    </rPh>
    <rPh sb="4" eb="5">
      <t>キョク</t>
    </rPh>
    <rPh sb="6" eb="8">
      <t>シドウ</t>
    </rPh>
    <rPh sb="9" eb="11">
      <t>ジョゲン</t>
    </rPh>
    <rPh sb="11" eb="13">
      <t>ナイヨウ</t>
    </rPh>
    <phoneticPr fontId="1"/>
  </si>
  <si>
    <t>森林管理局の指導：助言内容に対する対応策</t>
    <rPh sb="0" eb="2">
      <t>シンリン</t>
    </rPh>
    <rPh sb="2" eb="4">
      <t>カンリ</t>
    </rPh>
    <rPh sb="4" eb="5">
      <t>キョク</t>
    </rPh>
    <rPh sb="6" eb="8">
      <t>シドウ</t>
    </rPh>
    <rPh sb="9" eb="11">
      <t>ジョゲン</t>
    </rPh>
    <rPh sb="11" eb="13">
      <t>ナイヨウ</t>
    </rPh>
    <rPh sb="14" eb="15">
      <t>タイ</t>
    </rPh>
    <rPh sb="17" eb="19">
      <t>タイオウ</t>
    </rPh>
    <rPh sb="19" eb="20">
      <t>サク</t>
    </rPh>
    <phoneticPr fontId="1"/>
  </si>
  <si>
    <t>説明年月日</t>
    <rPh sb="0" eb="2">
      <t>セツメイ</t>
    </rPh>
    <rPh sb="2" eb="5">
      <t>ネンガッピ</t>
    </rPh>
    <phoneticPr fontId="1"/>
  </si>
  <si>
    <t>確認方法</t>
    <rPh sb="0" eb="2">
      <t>カクニン</t>
    </rPh>
    <rPh sb="2" eb="4">
      <t>ホウホウ</t>
    </rPh>
    <phoneticPr fontId="1"/>
  </si>
  <si>
    <t>事業者の反応</t>
    <rPh sb="0" eb="3">
      <t>ジギョウシャ</t>
    </rPh>
    <rPh sb="4" eb="6">
      <t>ハンノウ</t>
    </rPh>
    <phoneticPr fontId="1"/>
  </si>
  <si>
    <t>対応策</t>
    <rPh sb="0" eb="2">
      <t>タイオウ</t>
    </rPh>
    <rPh sb="2" eb="3">
      <t>サク</t>
    </rPh>
    <phoneticPr fontId="1"/>
  </si>
  <si>
    <t>（３）既存用途の事業者への配慮
（製材、合板、木質ボード、畜産事業者、先行発電事業者など既存の事業者との間でバイオマス調達に関して支障の有無の確認及び具体的な確認方法、事業者の反応などを記載）</t>
    <phoneticPr fontId="1"/>
  </si>
  <si>
    <t>長期脱炭素電源オークション</t>
    <phoneticPr fontId="1"/>
  </si>
  <si>
    <t>備考（不合格理由等）</t>
    <rPh sb="0" eb="2">
      <t>ビコウ</t>
    </rPh>
    <rPh sb="3" eb="6">
      <t>フゴウカク</t>
    </rPh>
    <rPh sb="6" eb="8">
      <t>リユウ</t>
    </rPh>
    <rPh sb="8" eb="9">
      <t>ナド</t>
    </rPh>
    <phoneticPr fontId="1"/>
  </si>
  <si>
    <t>FIT/FIP認定ID</t>
    <rPh sb="7" eb="9">
      <t>ニンテイ</t>
    </rPh>
    <phoneticPr fontId="1"/>
  </si>
  <si>
    <t>同時落札条件の対象となる相手先電源(1)</t>
  </si>
  <si>
    <t>相手先電源を提供する事業者の事業者コード</t>
  </si>
  <si>
    <t>相手先電源の名称</t>
  </si>
  <si>
    <t>同時落札条件の対象となる相手先電源(2)</t>
  </si>
  <si>
    <t>同時落札条件の対象となる相手先電源(4)</t>
  </si>
  <si>
    <t>同時落札条件の対象となる相手先電源(3)</t>
  </si>
  <si>
    <t>同時落札条件の対象となる相手先電源(5)</t>
  </si>
  <si>
    <t>項目</t>
    <phoneticPr fontId="1"/>
  </si>
  <si>
    <t>参加登録申請者記入箇所</t>
    <rPh sb="0" eb="2">
      <t>サンカ</t>
    </rPh>
    <rPh sb="2" eb="4">
      <t>トウロク</t>
    </rPh>
    <rPh sb="4" eb="6">
      <t>シンセイ</t>
    </rPh>
    <rPh sb="6" eb="7">
      <t>シャ</t>
    </rPh>
    <rPh sb="7" eb="9">
      <t>キニュウ</t>
    </rPh>
    <rPh sb="9" eb="11">
      <t>カショ</t>
    </rPh>
    <phoneticPr fontId="1"/>
  </si>
  <si>
    <t>事業者に係る情報</t>
    <rPh sb="0" eb="3">
      <t>ジギョウシャ</t>
    </rPh>
    <rPh sb="4" eb="5">
      <t>カカ</t>
    </rPh>
    <rPh sb="6" eb="8">
      <t>ジョウホウ</t>
    </rPh>
    <phoneticPr fontId="1"/>
  </si>
  <si>
    <t>電源に係る情報</t>
    <rPh sb="0" eb="2">
      <t>デンゲン</t>
    </rPh>
    <rPh sb="3" eb="4">
      <t>カカ</t>
    </rPh>
    <rPh sb="5" eb="7">
      <t>ジョウホウ</t>
    </rPh>
    <phoneticPr fontId="1"/>
  </si>
  <si>
    <t>電源等の名称を入力(形式任意)</t>
    <rPh sb="0" eb="2">
      <t>デンゲン</t>
    </rPh>
    <rPh sb="2" eb="3">
      <t>トウ</t>
    </rPh>
    <rPh sb="4" eb="6">
      <t>メイショウ</t>
    </rPh>
    <rPh sb="7" eb="9">
      <t>ニュウリョク</t>
    </rPh>
    <rPh sb="12" eb="14">
      <t>ニンイ</t>
    </rPh>
    <phoneticPr fontId="1"/>
  </si>
  <si>
    <t>設置場所</t>
    <rPh sb="0" eb="2">
      <t>セッチ</t>
    </rPh>
    <rPh sb="2" eb="4">
      <t>バショ</t>
    </rPh>
    <phoneticPr fontId="1"/>
  </si>
  <si>
    <t>住所</t>
    <phoneticPr fontId="1"/>
  </si>
  <si>
    <t>法人番号</t>
    <phoneticPr fontId="1"/>
  </si>
  <si>
    <t>サプライチェーン支援制度適用の希望の有無</t>
  </si>
  <si>
    <t>拠点整備支援制度適用の希望の有無</t>
  </si>
  <si>
    <t>相手先電源を提供する事業者の事業者コード</t>
    <phoneticPr fontId="1"/>
  </si>
  <si>
    <t>資金調達に係る情報</t>
    <rPh sb="0" eb="2">
      <t>シキン</t>
    </rPh>
    <rPh sb="2" eb="4">
      <t>チョウタツ</t>
    </rPh>
    <rPh sb="5" eb="6">
      <t>カカ</t>
    </rPh>
    <rPh sb="7" eb="9">
      <t>ジョウホウ</t>
    </rPh>
    <phoneticPr fontId="1"/>
  </si>
  <si>
    <t>資本金額</t>
    <rPh sb="0" eb="2">
      <t>シホン</t>
    </rPh>
    <rPh sb="2" eb="4">
      <t>キンガク</t>
    </rPh>
    <phoneticPr fontId="1"/>
  </si>
  <si>
    <t>出資者(1)</t>
    <rPh sb="0" eb="3">
      <t>シュッシシャ</t>
    </rPh>
    <phoneticPr fontId="1"/>
  </si>
  <si>
    <t>出資者(2)</t>
    <rPh sb="0" eb="3">
      <t>シュッシシャ</t>
    </rPh>
    <phoneticPr fontId="1"/>
  </si>
  <si>
    <t>出資者(3)</t>
    <rPh sb="0" eb="3">
      <t>シュッシシャ</t>
    </rPh>
    <phoneticPr fontId="1"/>
  </si>
  <si>
    <t>出資者(4)</t>
    <rPh sb="0" eb="3">
      <t>シュッシシャ</t>
    </rPh>
    <phoneticPr fontId="1"/>
  </si>
  <si>
    <t>出資者(5)</t>
    <rPh sb="0" eb="3">
      <t>シュッシシャ</t>
    </rPh>
    <phoneticPr fontId="1"/>
  </si>
  <si>
    <t>名称</t>
    <rPh sb="0" eb="2">
      <t>メイショウ</t>
    </rPh>
    <phoneticPr fontId="1"/>
  </si>
  <si>
    <t>出資者の選定理由</t>
    <rPh sb="0" eb="2">
      <t>シュッシ</t>
    </rPh>
    <rPh sb="2" eb="3">
      <t>シャ</t>
    </rPh>
    <rPh sb="4" eb="6">
      <t>センテイ</t>
    </rPh>
    <rPh sb="6" eb="8">
      <t>リユウ</t>
    </rPh>
    <phoneticPr fontId="1"/>
  </si>
  <si>
    <t>金融機関(1)</t>
    <rPh sb="0" eb="2">
      <t>キンユウ</t>
    </rPh>
    <rPh sb="2" eb="4">
      <t>キカン</t>
    </rPh>
    <phoneticPr fontId="1"/>
  </si>
  <si>
    <t>借入比率</t>
    <rPh sb="0" eb="2">
      <t>カリイレ</t>
    </rPh>
    <rPh sb="2" eb="4">
      <t>ヒリツ</t>
    </rPh>
    <phoneticPr fontId="1"/>
  </si>
  <si>
    <t>金融機関(2)</t>
    <rPh sb="0" eb="2">
      <t>キンユウ</t>
    </rPh>
    <rPh sb="2" eb="4">
      <t>キカン</t>
    </rPh>
    <phoneticPr fontId="1"/>
  </si>
  <si>
    <t>金融機関(3)</t>
    <rPh sb="0" eb="2">
      <t>キンユウ</t>
    </rPh>
    <rPh sb="2" eb="4">
      <t>キカン</t>
    </rPh>
    <phoneticPr fontId="1"/>
  </si>
  <si>
    <t>金融機関(4)</t>
    <rPh sb="0" eb="2">
      <t>キンユウ</t>
    </rPh>
    <rPh sb="2" eb="4">
      <t>キカン</t>
    </rPh>
    <phoneticPr fontId="1"/>
  </si>
  <si>
    <t>金融機関(5)</t>
    <rPh sb="0" eb="2">
      <t>キンユウ</t>
    </rPh>
    <rPh sb="2" eb="4">
      <t>キカン</t>
    </rPh>
    <phoneticPr fontId="1"/>
  </si>
  <si>
    <t>燃料(1)</t>
    <rPh sb="0" eb="2">
      <t>ネンリョウ</t>
    </rPh>
    <phoneticPr fontId="1"/>
  </si>
  <si>
    <t>燃料(2)</t>
    <rPh sb="0" eb="2">
      <t>ネンリョウ</t>
    </rPh>
    <phoneticPr fontId="1"/>
  </si>
  <si>
    <t>燃料(3)</t>
    <rPh sb="0" eb="2">
      <t>ネンリョウ</t>
    </rPh>
    <phoneticPr fontId="1"/>
  </si>
  <si>
    <t>燃料(4)</t>
    <rPh sb="0" eb="2">
      <t>ネンリョウ</t>
    </rPh>
    <phoneticPr fontId="1"/>
  </si>
  <si>
    <t>都道府県との調整</t>
    <rPh sb="0" eb="2">
      <t>トドウ</t>
    </rPh>
    <rPh sb="2" eb="4">
      <t>フケン</t>
    </rPh>
    <rPh sb="6" eb="8">
      <t>チョウセイ</t>
    </rPh>
    <phoneticPr fontId="1"/>
  </si>
  <si>
    <t>森林管理局との調整</t>
    <rPh sb="0" eb="2">
      <t>シンリン</t>
    </rPh>
    <rPh sb="2" eb="4">
      <t>カンリ</t>
    </rPh>
    <rPh sb="4" eb="5">
      <t>キョク</t>
    </rPh>
    <rPh sb="7" eb="9">
      <t>チョウセイ</t>
    </rPh>
    <phoneticPr fontId="1"/>
  </si>
  <si>
    <t>既存用途の事業者への配慮</t>
    <rPh sb="0" eb="2">
      <t>キゾン</t>
    </rPh>
    <rPh sb="2" eb="4">
      <t>ヨウト</t>
    </rPh>
    <rPh sb="5" eb="8">
      <t>ジギョウシャ</t>
    </rPh>
    <rPh sb="10" eb="12">
      <t>ハイリョ</t>
    </rPh>
    <phoneticPr fontId="1"/>
  </si>
  <si>
    <t>既存事業者(1)</t>
    <rPh sb="0" eb="2">
      <t>キゾン</t>
    </rPh>
    <rPh sb="2" eb="5">
      <t>ジギョウシャ</t>
    </rPh>
    <phoneticPr fontId="1"/>
  </si>
  <si>
    <t>既存事業者(2)</t>
    <rPh sb="0" eb="2">
      <t>キゾン</t>
    </rPh>
    <rPh sb="2" eb="5">
      <t>ジギョウシャ</t>
    </rPh>
    <phoneticPr fontId="1"/>
  </si>
  <si>
    <t>燃料調達計画</t>
    <rPh sb="0" eb="2">
      <t>ネンリョウ</t>
    </rPh>
    <rPh sb="2" eb="4">
      <t>チョウタツ</t>
    </rPh>
    <rPh sb="4" eb="6">
      <t>ケイカク</t>
    </rPh>
    <phoneticPr fontId="1"/>
  </si>
  <si>
    <t>供給力提供開始時期</t>
    <phoneticPr fontId="1"/>
  </si>
  <si>
    <t>%</t>
  </si>
  <si>
    <t>%</t>
    <phoneticPr fontId="1"/>
  </si>
  <si>
    <t>東京都千代田区1-1-1</t>
    <rPh sb="0" eb="3">
      <t>トウキョウト</t>
    </rPh>
    <rPh sb="3" eb="7">
      <t>チヨダク</t>
    </rPh>
    <phoneticPr fontId="1"/>
  </si>
  <si>
    <t>03-1234-5678</t>
    <phoneticPr fontId="1"/>
  </si>
  <si>
    <t>ABC発電所</t>
    <rPh sb="3" eb="5">
      <t>ハツデン</t>
    </rPh>
    <rPh sb="5" eb="6">
      <t>ショ</t>
    </rPh>
    <phoneticPr fontId="1"/>
  </si>
  <si>
    <t>千葉県柏市XX1-1-1</t>
    <rPh sb="0" eb="3">
      <t>チバケン</t>
    </rPh>
    <rPh sb="3" eb="5">
      <t>カシワシ</t>
    </rPh>
    <phoneticPr fontId="1"/>
  </si>
  <si>
    <t>電力太郎</t>
    <rPh sb="0" eb="2">
      <t>デンリョク</t>
    </rPh>
    <rPh sb="2" eb="4">
      <t>タロウ</t>
    </rPh>
    <phoneticPr fontId="1"/>
  </si>
  <si>
    <t>電力花子</t>
    <rPh sb="0" eb="2">
      <t>デンリョク</t>
    </rPh>
    <rPh sb="2" eb="4">
      <t>ハナコ</t>
    </rPh>
    <phoneticPr fontId="1"/>
  </si>
  <si>
    <t>エナジー太郎</t>
    <rPh sb="4" eb="6">
      <t>タロウ</t>
    </rPh>
    <phoneticPr fontId="1"/>
  </si>
  <si>
    <t>1号機</t>
    <rPh sb="1" eb="3">
      <t>ゴウキ</t>
    </rPh>
    <phoneticPr fontId="1"/>
  </si>
  <si>
    <t>なし</t>
  </si>
  <si>
    <t>円</t>
    <rPh sb="0" eb="1">
      <t>エン</t>
    </rPh>
    <phoneticPr fontId="1"/>
  </si>
  <si>
    <t>YYYYMMDD</t>
    <phoneticPr fontId="1"/>
  </si>
  <si>
    <t>借入形式(その他の場合の詳細)</t>
    <rPh sb="0" eb="2">
      <t>カリイレ</t>
    </rPh>
    <rPh sb="2" eb="4">
      <t>ケイシキ</t>
    </rPh>
    <rPh sb="7" eb="8">
      <t>タ</t>
    </rPh>
    <rPh sb="9" eb="11">
      <t>バアイ</t>
    </rPh>
    <rPh sb="12" eb="14">
      <t>ショウサイ</t>
    </rPh>
    <phoneticPr fontId="1"/>
  </si>
  <si>
    <t>「参加登録申請者記入」シートからのデータ連携欄</t>
    <rPh sb="1" eb="3">
      <t>サンカ</t>
    </rPh>
    <rPh sb="3" eb="5">
      <t>トウロク</t>
    </rPh>
    <rPh sb="5" eb="7">
      <t>シンセイ</t>
    </rPh>
    <rPh sb="7" eb="8">
      <t>シャ</t>
    </rPh>
    <rPh sb="8" eb="10">
      <t>キニュウ</t>
    </rPh>
    <rPh sb="20" eb="22">
      <t>レンケイ</t>
    </rPh>
    <rPh sb="22" eb="23">
      <t>ラン</t>
    </rPh>
    <phoneticPr fontId="1"/>
  </si>
  <si>
    <t>t/年</t>
    <rPh sb="2" eb="3">
      <t>ネン</t>
    </rPh>
    <phoneticPr fontId="1"/>
  </si>
  <si>
    <t>NNNN株式会社</t>
    <rPh sb="4" eb="6">
      <t>カブシキ</t>
    </rPh>
    <rPh sb="6" eb="8">
      <t>カイシャ</t>
    </rPh>
    <phoneticPr fontId="1"/>
  </si>
  <si>
    <t>MMMM株式会社</t>
    <rPh sb="4" eb="6">
      <t>カブシキ</t>
    </rPh>
    <rPh sb="6" eb="8">
      <t>カイシャ</t>
    </rPh>
    <phoneticPr fontId="1"/>
  </si>
  <si>
    <t>LLLL株式会社</t>
    <rPh sb="4" eb="6">
      <t>カブシキ</t>
    </rPh>
    <rPh sb="6" eb="8">
      <t>カイシャ</t>
    </rPh>
    <phoneticPr fontId="1"/>
  </si>
  <si>
    <t>調達地域（都道府県市町村）・原産国）</t>
    <rPh sb="0" eb="2">
      <t>チョウタツ</t>
    </rPh>
    <rPh sb="2" eb="4">
      <t>チイキ</t>
    </rPh>
    <phoneticPr fontId="1"/>
  </si>
  <si>
    <t>岐阜県</t>
    <rPh sb="0" eb="3">
      <t>ギフケン</t>
    </rPh>
    <phoneticPr fontId="1"/>
  </si>
  <si>
    <t>入力規則・備考</t>
    <rPh sb="0" eb="2">
      <t>ニュウリョク</t>
    </rPh>
    <rPh sb="2" eb="4">
      <t>キソク</t>
    </rPh>
    <rPh sb="5" eb="7">
      <t>ビコウ</t>
    </rPh>
    <phoneticPr fontId="1"/>
  </si>
  <si>
    <t>TTTT株式会社</t>
    <rPh sb="4" eb="6">
      <t>カブシキ</t>
    </rPh>
    <rPh sb="6" eb="8">
      <t>カイシャ</t>
    </rPh>
    <phoneticPr fontId="1"/>
  </si>
  <si>
    <t>金利が最も優遇されたため</t>
    <rPh sb="0" eb="2">
      <t>キンリ</t>
    </rPh>
    <rPh sb="3" eb="4">
      <t>モット</t>
    </rPh>
    <rPh sb="5" eb="7">
      <t>ユウグウ</t>
    </rPh>
    <phoneticPr fontId="1"/>
  </si>
  <si>
    <t>2.関係者との調整状況</t>
    <rPh sb="2" eb="5">
      <t>カンケイシャ</t>
    </rPh>
    <rPh sb="7" eb="9">
      <t>チョウセイ</t>
    </rPh>
    <rPh sb="9" eb="11">
      <t>ジョウキョウ</t>
    </rPh>
    <phoneticPr fontId="1"/>
  </si>
  <si>
    <t>参加登録する事業者の単位(単一事業者またはコンソーシアム)</t>
    <rPh sb="0" eb="2">
      <t>サンカ</t>
    </rPh>
    <rPh sb="2" eb="4">
      <t>トウロク</t>
    </rPh>
    <rPh sb="6" eb="9">
      <t>ジギョウシャ</t>
    </rPh>
    <rPh sb="10" eb="12">
      <t>タンイ</t>
    </rPh>
    <rPh sb="13" eb="15">
      <t>タンイツ</t>
    </rPh>
    <rPh sb="15" eb="18">
      <t>ジギョウシャ</t>
    </rPh>
    <phoneticPr fontId="1"/>
  </si>
  <si>
    <t>容量市場システムの事業者情報登録にて採番された番号を入力</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1"/>
  </si>
  <si>
    <t>事業者名を入力</t>
  </si>
  <si>
    <t>事業者名を入力</t>
    <rPh sb="0" eb="3">
      <t>ジギョウシャ</t>
    </rPh>
    <rPh sb="3" eb="4">
      <t>メイ</t>
    </rPh>
    <rPh sb="5" eb="7">
      <t>ニュウリョク</t>
    </rPh>
    <phoneticPr fontId="1"/>
  </si>
  <si>
    <t>事業者の住所を入力</t>
  </si>
  <si>
    <t>事業者の住所を入力</t>
    <rPh sb="0" eb="3">
      <t>ジギョウシャ</t>
    </rPh>
    <rPh sb="4" eb="6">
      <t>ジュウショ</t>
    </rPh>
    <rPh sb="7" eb="9">
      <t>ニュウリョク</t>
    </rPh>
    <phoneticPr fontId="1"/>
  </si>
  <si>
    <t>数字13桁の法人番号を入力</t>
  </si>
  <si>
    <t>数字13桁の法人番号を入力</t>
    <rPh sb="0" eb="2">
      <t>スウジ</t>
    </rPh>
    <rPh sb="4" eb="5">
      <t>ケタ</t>
    </rPh>
    <rPh sb="6" eb="8">
      <t>ホウジン</t>
    </rPh>
    <rPh sb="8" eb="10">
      <t>バンゴウ</t>
    </rPh>
    <rPh sb="11" eb="13">
      <t>ニュウリョク</t>
    </rPh>
    <phoneticPr fontId="1"/>
  </si>
  <si>
    <t>法人の代表者名を入力</t>
  </si>
  <si>
    <t>法人の代表者名を入力</t>
    <rPh sb="0" eb="2">
      <t>ホウジン</t>
    </rPh>
    <rPh sb="3" eb="6">
      <t>ダイヒョウシャ</t>
    </rPh>
    <rPh sb="6" eb="7">
      <t>メイ</t>
    </rPh>
    <rPh sb="8" eb="10">
      <t>ニュウリョク</t>
    </rPh>
    <phoneticPr fontId="1"/>
  </si>
  <si>
    <t>担当者名を入力</t>
  </si>
  <si>
    <t>担当者名を入力</t>
    <rPh sb="0" eb="3">
      <t>タントウシャ</t>
    </rPh>
    <rPh sb="3" eb="4">
      <t>メイ</t>
    </rPh>
    <rPh sb="5" eb="7">
      <t>ニュウリョク</t>
    </rPh>
    <phoneticPr fontId="1"/>
  </si>
  <si>
    <t>コンソーシアムの名称を入力</t>
    <rPh sb="8" eb="10">
      <t>メイショウ</t>
    </rPh>
    <rPh sb="11" eb="13">
      <t>ニュウリョク</t>
    </rPh>
    <phoneticPr fontId="1"/>
  </si>
  <si>
    <t>0以上100以下の数値(整数または小数を含む数)を入力</t>
  </si>
  <si>
    <t>0以上100以下の数値(整数または小数を含む数)を入力</t>
    <rPh sb="1" eb="3">
      <t>イジョウ</t>
    </rPh>
    <rPh sb="6" eb="8">
      <t>イカ</t>
    </rPh>
    <rPh sb="9" eb="11">
      <t>スウチ</t>
    </rPh>
    <rPh sb="12" eb="14">
      <t>セイスウ</t>
    </rPh>
    <rPh sb="17" eb="19">
      <t>ショウスウ</t>
    </rPh>
    <rPh sb="20" eb="21">
      <t>フク</t>
    </rPh>
    <rPh sb="22" eb="23">
      <t>スウ</t>
    </rPh>
    <rPh sb="25" eb="27">
      <t>ニュウリョク</t>
    </rPh>
    <phoneticPr fontId="1"/>
  </si>
  <si>
    <t>電源等の設置場所を入力(形式任意)</t>
    <rPh sb="0" eb="2">
      <t>デンゲン</t>
    </rPh>
    <rPh sb="2" eb="3">
      <t>トウ</t>
    </rPh>
    <rPh sb="4" eb="6">
      <t>セッチ</t>
    </rPh>
    <rPh sb="6" eb="8">
      <t>バショ</t>
    </rPh>
    <rPh sb="9" eb="11">
      <t>ニュウリョク</t>
    </rPh>
    <rPh sb="14" eb="16">
      <t>ニンイ</t>
    </rPh>
    <phoneticPr fontId="1"/>
  </si>
  <si>
    <t>参加登録する事業者の単位を選択(プルダウン)</t>
    <rPh sb="0" eb="2">
      <t>サンカ</t>
    </rPh>
    <rPh sb="2" eb="4">
      <t>トウロク</t>
    </rPh>
    <rPh sb="6" eb="9">
      <t>ジギョウシャ</t>
    </rPh>
    <rPh sb="10" eb="12">
      <t>タンイ</t>
    </rPh>
    <rPh sb="13" eb="15">
      <t>センタク</t>
    </rPh>
    <phoneticPr fontId="1"/>
  </si>
  <si>
    <t>発電設備の所有者の事業者名を入力</t>
    <rPh sb="0" eb="2">
      <t>ハツデン</t>
    </rPh>
    <rPh sb="2" eb="4">
      <t>セツビ</t>
    </rPh>
    <rPh sb="5" eb="8">
      <t>ショユウシャ</t>
    </rPh>
    <rPh sb="9" eb="12">
      <t>ジギョウシャ</t>
    </rPh>
    <rPh sb="12" eb="13">
      <t>メイ</t>
    </rPh>
    <rPh sb="14" eb="16">
      <t>ニュウリョク</t>
    </rPh>
    <phoneticPr fontId="1"/>
  </si>
  <si>
    <t>火力</t>
    <rPh sb="0" eb="2">
      <t>カリョク</t>
    </rPh>
    <phoneticPr fontId="1"/>
  </si>
  <si>
    <t>水力</t>
    <rPh sb="0" eb="2">
      <t>スイリョク</t>
    </rPh>
    <phoneticPr fontId="1"/>
  </si>
  <si>
    <t>バイオマス専焼</t>
    <rPh sb="5" eb="6">
      <t>セン</t>
    </rPh>
    <phoneticPr fontId="1"/>
  </si>
  <si>
    <t>新設火力</t>
    <rPh sb="0" eb="2">
      <t>シンセツ</t>
    </rPh>
    <rPh sb="2" eb="4">
      <t>カリョク</t>
    </rPh>
    <phoneticPr fontId="1"/>
  </si>
  <si>
    <t>新設蓄電池</t>
    <rPh sb="0" eb="2">
      <t>シンセツ</t>
    </rPh>
    <rPh sb="2" eb="5">
      <t>チクデンチ</t>
    </rPh>
    <phoneticPr fontId="1"/>
  </si>
  <si>
    <t>新設水力</t>
    <rPh sb="2" eb="4">
      <t>スイリョク</t>
    </rPh>
    <phoneticPr fontId="1"/>
  </si>
  <si>
    <t>新設地熱</t>
    <rPh sb="2" eb="4">
      <t>チネツ</t>
    </rPh>
    <phoneticPr fontId="1"/>
  </si>
  <si>
    <t>リプレース火力</t>
    <rPh sb="5" eb="7">
      <t>カリョク</t>
    </rPh>
    <phoneticPr fontId="1"/>
  </si>
  <si>
    <t>リプレース蓄電池</t>
    <rPh sb="5" eb="8">
      <t>チクデンチ</t>
    </rPh>
    <phoneticPr fontId="1"/>
  </si>
  <si>
    <t>リプレース水力</t>
    <rPh sb="5" eb="7">
      <t>スイリョク</t>
    </rPh>
    <phoneticPr fontId="1"/>
  </si>
  <si>
    <t>リプレース地熱</t>
    <rPh sb="5" eb="7">
      <t>チネツ</t>
    </rPh>
    <phoneticPr fontId="1"/>
  </si>
  <si>
    <t>リプレース原子力</t>
    <rPh sb="5" eb="8">
      <t>ゲンシリョク</t>
    </rPh>
    <phoneticPr fontId="1"/>
  </si>
  <si>
    <t>既設火力の改修火力</t>
    <rPh sb="0" eb="2">
      <t>キセツ</t>
    </rPh>
    <rPh sb="2" eb="4">
      <t>カリョク</t>
    </rPh>
    <rPh sb="5" eb="7">
      <t>カイシュウ</t>
    </rPh>
    <rPh sb="7" eb="9">
      <t>カリョク</t>
    </rPh>
    <phoneticPr fontId="1"/>
  </si>
  <si>
    <t>新設原子力</t>
    <rPh sb="2" eb="5">
      <t>ゲンシリョク</t>
    </rPh>
    <phoneticPr fontId="1"/>
  </si>
  <si>
    <t>水車および発電機、変圧器、遮断器その他の電気設備の全部並びに水圧管路の全部若しくは一部のみを新設し、又は更新するもの</t>
  </si>
  <si>
    <t>オーバーホール（水車および発電機を全て分解し、各部品の点検、手入れ、取替えや修理）を行う場合であって、主要な設備（発電機（固定子）、主要変圧器、制御盤）の全部を更新するもの</t>
    <phoneticPr fontId="1"/>
  </si>
  <si>
    <t>地上設備、蒸気井、還元井の全部を更新するもの</t>
    <phoneticPr fontId="1"/>
  </si>
  <si>
    <t>地上設備の全部を更新するものであって、かつ、蒸気井、還元井の全部又は一部を継続して使用するもの</t>
    <phoneticPr fontId="1"/>
  </si>
  <si>
    <t>水素10%以上の混焼にするための改修</t>
    <rPh sb="0" eb="2">
      <t>スイソ</t>
    </rPh>
    <rPh sb="5" eb="7">
      <t>イジョウ</t>
    </rPh>
    <rPh sb="8" eb="10">
      <t>コンショウ</t>
    </rPh>
    <rPh sb="16" eb="18">
      <t>カイシュウ</t>
    </rPh>
    <phoneticPr fontId="1"/>
  </si>
  <si>
    <t>アンモニア20%以上の混焼にするための改修</t>
    <phoneticPr fontId="1"/>
  </si>
  <si>
    <t>既設火力の化石 kW 部分の全てをバイオマス化するための改修</t>
    <phoneticPr fontId="1"/>
  </si>
  <si>
    <t>リプレース水力揚水</t>
    <rPh sb="5" eb="7">
      <t>スイリョク</t>
    </rPh>
    <rPh sb="7" eb="9">
      <t>ヨウスイ</t>
    </rPh>
    <phoneticPr fontId="1"/>
  </si>
  <si>
    <t>リプレース水力一般(貯水式)</t>
    <rPh sb="5" eb="7">
      <t>スイリョク</t>
    </rPh>
    <rPh sb="7" eb="9">
      <t>イッパン</t>
    </rPh>
    <rPh sb="10" eb="12">
      <t>チョスイ</t>
    </rPh>
    <rPh sb="12" eb="13">
      <t>シキ</t>
    </rPh>
    <phoneticPr fontId="1"/>
  </si>
  <si>
    <t>リプレース水力一般(調整式)</t>
    <rPh sb="5" eb="7">
      <t>スイリョク</t>
    </rPh>
    <rPh sb="7" eb="9">
      <t>イッパン</t>
    </rPh>
    <rPh sb="9" eb="10">
      <t>ミズ</t>
    </rPh>
    <rPh sb="10" eb="12">
      <t>チョウセイ</t>
    </rPh>
    <rPh sb="12" eb="13">
      <t>シキ</t>
    </rPh>
    <phoneticPr fontId="1"/>
  </si>
  <si>
    <t>リプレース地熱-</t>
    <rPh sb="5" eb="7">
      <t>チネツ</t>
    </rPh>
    <phoneticPr fontId="1"/>
  </si>
  <si>
    <t>水素_専焼</t>
    <rPh sb="0" eb="2">
      <t>スイソ</t>
    </rPh>
    <rPh sb="3" eb="4">
      <t>セン</t>
    </rPh>
    <phoneticPr fontId="1"/>
  </si>
  <si>
    <t>水素_混焼</t>
    <rPh sb="0" eb="2">
      <t>スイソ</t>
    </rPh>
    <rPh sb="3" eb="4">
      <t>コン</t>
    </rPh>
    <phoneticPr fontId="1"/>
  </si>
  <si>
    <t>水車および発電機、変圧器、遮断器その他の電気設備の全部並びに水圧管路の全部若しくは一部のみを新設し、又は更新するもの</t>
    <phoneticPr fontId="1"/>
  </si>
  <si>
    <t>同時落札条件の相手先電源(1)を提供する事業者の事業者コードを入力</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1"/>
  </si>
  <si>
    <t>同時落札条件の相手先電源(2)を提供する事業者の事業者コードを入力</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1"/>
  </si>
  <si>
    <t>同時落札条件の相手先電源(3)を提供する事業者の事業者コードを入力</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1"/>
  </si>
  <si>
    <t>同時落札条件の相手先電源(4)を提供する事業者の事業者コードを入力</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1"/>
  </si>
  <si>
    <t>同時落札条件の相手先電源(5)を提供する事業者の事業者コードを入力</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1"/>
  </si>
  <si>
    <t>同時落札条件の相手先電源(1)の名称を入力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1"/>
  </si>
  <si>
    <t>同時落札条件の相手先電源(2)の名称を入力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1"/>
  </si>
  <si>
    <t>同時落札条件の相手先電源(3)の名称を入力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1"/>
  </si>
  <si>
    <t>同時落札条件の相手先電源(4)の名称を入力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1"/>
  </si>
  <si>
    <t>同時落札条件の相手先電源(5)の名称を入力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1"/>
  </si>
  <si>
    <t>接続検討回答日を入力(YYYYMMDD)</t>
    <rPh sb="0" eb="2">
      <t>セツゾク</t>
    </rPh>
    <rPh sb="2" eb="4">
      <t>ケントウ</t>
    </rPh>
    <rPh sb="4" eb="7">
      <t>カイトウビ</t>
    </rPh>
    <rPh sb="8" eb="10">
      <t>ニュウリョク</t>
    </rPh>
    <phoneticPr fontId="1"/>
  </si>
  <si>
    <t>YYYYMMDD</t>
  </si>
  <si>
    <t>環境影響評価の要否を選択(プルダウン)</t>
    <rPh sb="0" eb="2">
      <t>カンキョウ</t>
    </rPh>
    <rPh sb="2" eb="4">
      <t>エイキョウ</t>
    </rPh>
    <rPh sb="4" eb="6">
      <t>ヒョウカ</t>
    </rPh>
    <rPh sb="7" eb="9">
      <t>ヨウヒ</t>
    </rPh>
    <rPh sb="10" eb="12">
      <t>センタク</t>
    </rPh>
    <phoneticPr fontId="1"/>
  </si>
  <si>
    <t>環境アセスメント完了年度(見込みを含む)</t>
  </si>
  <si>
    <t>連絡先(TEL)</t>
    <rPh sb="0" eb="3">
      <t>レンラクサキ</t>
    </rPh>
    <phoneticPr fontId="1"/>
  </si>
  <si>
    <t>出資比率(予定)</t>
    <rPh sb="0" eb="2">
      <t>シュッシ</t>
    </rPh>
    <rPh sb="2" eb="4">
      <t>ヒリツ</t>
    </rPh>
    <rPh sb="5" eb="7">
      <t>ヨテイ</t>
    </rPh>
    <phoneticPr fontId="1"/>
  </si>
  <si>
    <t>議決権保有割合(予定)</t>
    <rPh sb="0" eb="3">
      <t>ギケツケン</t>
    </rPh>
    <rPh sb="3" eb="5">
      <t>ホユウ</t>
    </rPh>
    <rPh sb="5" eb="7">
      <t>ワリアイ</t>
    </rPh>
    <rPh sb="8" eb="10">
      <t>ヨテイ</t>
    </rPh>
    <phoneticPr fontId="1"/>
  </si>
  <si>
    <t>安定電源(固定)</t>
    <rPh sb="0" eb="2">
      <t>アンテイ</t>
    </rPh>
    <rPh sb="2" eb="4">
      <t>デンゲン</t>
    </rPh>
    <rPh sb="5" eb="7">
      <t>コテイ</t>
    </rPh>
    <phoneticPr fontId="1"/>
  </si>
  <si>
    <t>調達事業者(発電事業者に燃料を納入する事業者)</t>
  </si>
  <si>
    <t>調達地域(都道府県市町村・原産国)</t>
  </si>
  <si>
    <t>担当者名(役職)</t>
    <rPh sb="0" eb="3">
      <t>タントウシャ</t>
    </rPh>
    <rPh sb="3" eb="4">
      <t>メイ</t>
    </rPh>
    <rPh sb="5" eb="7">
      <t>ヤクショク</t>
    </rPh>
    <phoneticPr fontId="1"/>
  </si>
  <si>
    <t>設置工事開始予定年月を入力(YYYYMM)</t>
    <rPh sb="0" eb="2">
      <t>セッチ</t>
    </rPh>
    <rPh sb="2" eb="4">
      <t>コウジ</t>
    </rPh>
    <rPh sb="4" eb="6">
      <t>カイシ</t>
    </rPh>
    <rPh sb="6" eb="8">
      <t>ヨテイ</t>
    </rPh>
    <rPh sb="8" eb="10">
      <t>ネンゲツ</t>
    </rPh>
    <rPh sb="11" eb="13">
      <t>ニュウリョク</t>
    </rPh>
    <phoneticPr fontId="1"/>
  </si>
  <si>
    <t>出資者の選定理由を入力</t>
    <rPh sb="0" eb="3">
      <t>シュッシシャ</t>
    </rPh>
    <rPh sb="4" eb="6">
      <t>センテイ</t>
    </rPh>
    <rPh sb="6" eb="8">
      <t>リユウ</t>
    </rPh>
    <rPh sb="10" eb="11">
      <t>リョク</t>
    </rPh>
    <phoneticPr fontId="1"/>
  </si>
  <si>
    <t>出資比率を入力(0以上100以下の整数、または少数を含む数)</t>
    <rPh sb="0" eb="2">
      <t>シュッシ</t>
    </rPh>
    <rPh sb="2" eb="4">
      <t>ヒリツ</t>
    </rPh>
    <rPh sb="9" eb="11">
      <t>イジョウ</t>
    </rPh>
    <rPh sb="14" eb="16">
      <t>イカ</t>
    </rPh>
    <rPh sb="17" eb="19">
      <t>セイスウ</t>
    </rPh>
    <rPh sb="23" eb="25">
      <t>ショウスウ</t>
    </rPh>
    <rPh sb="26" eb="27">
      <t>フク</t>
    </rPh>
    <rPh sb="28" eb="29">
      <t>カズ</t>
    </rPh>
    <phoneticPr fontId="1"/>
  </si>
  <si>
    <t>資本金額を入力(0以上の整数)</t>
    <rPh sb="0" eb="3">
      <t>シホンキン</t>
    </rPh>
    <rPh sb="12" eb="14">
      <t>セイスウ</t>
    </rPh>
    <phoneticPr fontId="1"/>
  </si>
  <si>
    <t>総調達予定額を入力(0以上の整数)</t>
    <rPh sb="0" eb="1">
      <t>ソウ</t>
    </rPh>
    <rPh sb="1" eb="3">
      <t>チョウタツ</t>
    </rPh>
    <rPh sb="3" eb="5">
      <t>ヨテイ</t>
    </rPh>
    <rPh sb="5" eb="6">
      <t>ガク</t>
    </rPh>
    <rPh sb="7" eb="9">
      <t>ニュウリョク</t>
    </rPh>
    <rPh sb="11" eb="13">
      <t>イジョウ</t>
    </rPh>
    <rPh sb="14" eb="16">
      <t>セイスウ</t>
    </rPh>
    <phoneticPr fontId="1"/>
  </si>
  <si>
    <t>総借入額を入力(0以上の整数)</t>
    <rPh sb="12" eb="14">
      <t>セイスウ</t>
    </rPh>
    <phoneticPr fontId="1"/>
  </si>
  <si>
    <t>借入形式を入力(プルダウン)</t>
    <phoneticPr fontId="1"/>
  </si>
  <si>
    <t>借入形式がその他の場合に内容を記入</t>
    <rPh sb="0" eb="2">
      <t>カリイレ</t>
    </rPh>
    <rPh sb="2" eb="4">
      <t>ケイシキ</t>
    </rPh>
    <rPh sb="7" eb="8">
      <t>タ</t>
    </rPh>
    <rPh sb="9" eb="11">
      <t>バアイ</t>
    </rPh>
    <rPh sb="12" eb="14">
      <t>ナイヨウ</t>
    </rPh>
    <rPh sb="15" eb="17">
      <t>キニュウ</t>
    </rPh>
    <phoneticPr fontId="1"/>
  </si>
  <si>
    <t>当該形式を選択する理由を入力</t>
    <rPh sb="0" eb="2">
      <t>トウガイ</t>
    </rPh>
    <rPh sb="2" eb="4">
      <t>ケイシキ</t>
    </rPh>
    <rPh sb="5" eb="7">
      <t>センタク</t>
    </rPh>
    <rPh sb="9" eb="11">
      <t>リユウ</t>
    </rPh>
    <phoneticPr fontId="1"/>
  </si>
  <si>
    <t>借り入れを想定する金融機関(1)の名称を入力</t>
    <rPh sb="0" eb="1">
      <t>カ</t>
    </rPh>
    <rPh sb="2" eb="3">
      <t>イ</t>
    </rPh>
    <rPh sb="17" eb="19">
      <t>メイショウ</t>
    </rPh>
    <phoneticPr fontId="1"/>
  </si>
  <si>
    <t>借り入れを想定する金融機関(2)の名称を入力</t>
    <rPh sb="0" eb="1">
      <t>カ</t>
    </rPh>
    <rPh sb="2" eb="3">
      <t>イ</t>
    </rPh>
    <rPh sb="17" eb="19">
      <t>メイショウ</t>
    </rPh>
    <phoneticPr fontId="1"/>
  </si>
  <si>
    <t>借り入れを想定する金融機関(3)の名称を入力</t>
    <rPh sb="0" eb="1">
      <t>カ</t>
    </rPh>
    <rPh sb="2" eb="3">
      <t>イ</t>
    </rPh>
    <rPh sb="17" eb="19">
      <t>メイショウ</t>
    </rPh>
    <phoneticPr fontId="1"/>
  </si>
  <si>
    <t>借り入れを想定する金融機関(4)の名称を入力</t>
    <rPh sb="0" eb="1">
      <t>カ</t>
    </rPh>
    <rPh sb="2" eb="3">
      <t>イ</t>
    </rPh>
    <rPh sb="17" eb="19">
      <t>メイショウ</t>
    </rPh>
    <phoneticPr fontId="1"/>
  </si>
  <si>
    <t>借り入れを想定する金融機関(5)の名称を入力</t>
    <rPh sb="0" eb="1">
      <t>カ</t>
    </rPh>
    <rPh sb="2" eb="3">
      <t>イ</t>
    </rPh>
    <rPh sb="17" eb="19">
      <t>メイショウ</t>
    </rPh>
    <phoneticPr fontId="1"/>
  </si>
  <si>
    <t>借入比率を入力(0以上100以下の整数、または少数を含む数)</t>
    <rPh sb="0" eb="2">
      <t>カリイレ</t>
    </rPh>
    <rPh sb="2" eb="4">
      <t>ヒリツ</t>
    </rPh>
    <rPh sb="5" eb="7">
      <t>ニュウリョク</t>
    </rPh>
    <phoneticPr fontId="1"/>
  </si>
  <si>
    <t>債権の種類を入力</t>
    <rPh sb="3" eb="5">
      <t>シュルイ</t>
    </rPh>
    <rPh sb="6" eb="8">
      <t>ニュウリョク</t>
    </rPh>
    <phoneticPr fontId="1"/>
  </si>
  <si>
    <t>発行条件を入力</t>
    <rPh sb="0" eb="2">
      <t>ハッコウ</t>
    </rPh>
    <rPh sb="2" eb="4">
      <t>ジョウケン</t>
    </rPh>
    <rPh sb="5" eb="7">
      <t>ニュウリョク</t>
    </rPh>
    <phoneticPr fontId="1"/>
  </si>
  <si>
    <t>債権を選択する理由を入力</t>
    <rPh sb="0" eb="2">
      <t>サイケン</t>
    </rPh>
    <rPh sb="3" eb="5">
      <t>センタク</t>
    </rPh>
    <rPh sb="7" eb="9">
      <t>リユウ</t>
    </rPh>
    <rPh sb="10" eb="12">
      <t>ニュウリョク</t>
    </rPh>
    <phoneticPr fontId="1"/>
  </si>
  <si>
    <t>補助金の名称を入力</t>
    <rPh sb="4" eb="6">
      <t>メイショウ</t>
    </rPh>
    <phoneticPr fontId="1"/>
  </si>
  <si>
    <t>補助金の内容を入力</t>
    <rPh sb="0" eb="3">
      <t>ホジョキン</t>
    </rPh>
    <rPh sb="4" eb="6">
      <t>ナイヨウ</t>
    </rPh>
    <rPh sb="7" eb="9">
      <t>ニュウリョク</t>
    </rPh>
    <phoneticPr fontId="1"/>
  </si>
  <si>
    <t>補助金の受領額を入力(0以上の整数)</t>
    <rPh sb="0" eb="3">
      <t>ホジョキン</t>
    </rPh>
    <rPh sb="4" eb="6">
      <t>ズリョウ</t>
    </rPh>
    <rPh sb="6" eb="7">
      <t>ガク</t>
    </rPh>
    <rPh sb="15" eb="17">
      <t>セイスウ</t>
    </rPh>
    <phoneticPr fontId="1"/>
  </si>
  <si>
    <t>燃料(1)の名称を入力</t>
    <rPh sb="6" eb="8">
      <t>メイショウ</t>
    </rPh>
    <rPh sb="9" eb="11">
      <t>ニュウリョク</t>
    </rPh>
    <phoneticPr fontId="1"/>
  </si>
  <si>
    <t>年間使用量を入力(0以上の整数)</t>
    <rPh sb="0" eb="2">
      <t>ネンカン</t>
    </rPh>
    <rPh sb="2" eb="5">
      <t>シヨウリョウ</t>
    </rPh>
    <rPh sb="6" eb="8">
      <t>ニュウリョク</t>
    </rPh>
    <rPh sb="10" eb="12">
      <t>イジョウ</t>
    </rPh>
    <rPh sb="13" eb="15">
      <t>セイスウ</t>
    </rPh>
    <phoneticPr fontId="1"/>
  </si>
  <si>
    <t>調達事業者を入力</t>
    <rPh sb="0" eb="2">
      <t>チョウタツ</t>
    </rPh>
    <rPh sb="2" eb="5">
      <t>ジギョウシャ</t>
    </rPh>
    <rPh sb="6" eb="8">
      <t>ニュウリョク</t>
    </rPh>
    <phoneticPr fontId="1"/>
  </si>
  <si>
    <t>調達地域を入力</t>
    <rPh sb="0" eb="2">
      <t>チョウタツ</t>
    </rPh>
    <rPh sb="2" eb="4">
      <t>チイキ</t>
    </rPh>
    <rPh sb="5" eb="7">
      <t>ニュウリョク</t>
    </rPh>
    <phoneticPr fontId="1"/>
  </si>
  <si>
    <t>燃料(2)の名称を入力</t>
    <rPh sb="6" eb="8">
      <t>メイショウ</t>
    </rPh>
    <rPh sb="9" eb="11">
      <t>ニュウリョク</t>
    </rPh>
    <phoneticPr fontId="1"/>
  </si>
  <si>
    <t>燃料(3)の名称を入力</t>
    <rPh sb="6" eb="8">
      <t>メイショウ</t>
    </rPh>
    <rPh sb="9" eb="11">
      <t>ニュウリョク</t>
    </rPh>
    <phoneticPr fontId="1"/>
  </si>
  <si>
    <t>燃料(4)の名称を入力</t>
    <rPh sb="6" eb="8">
      <t>メイショウ</t>
    </rPh>
    <rPh sb="9" eb="11">
      <t>ニュウリョク</t>
    </rPh>
    <phoneticPr fontId="1"/>
  </si>
  <si>
    <t>都道府県への説明年月日を入力(YYYYMMDD)</t>
    <rPh sb="6" eb="8">
      <t>セツメイ</t>
    </rPh>
    <rPh sb="8" eb="11">
      <t>ネンガッピ</t>
    </rPh>
    <rPh sb="12" eb="14">
      <t>ニュウリョク</t>
    </rPh>
    <phoneticPr fontId="1"/>
  </si>
  <si>
    <t>説明先部署を入力</t>
    <rPh sb="0" eb="2">
      <t>セツメイ</t>
    </rPh>
    <rPh sb="2" eb="3">
      <t>サキ</t>
    </rPh>
    <rPh sb="3" eb="5">
      <t>ブショ</t>
    </rPh>
    <rPh sb="6" eb="8">
      <t>ニュウリョク</t>
    </rPh>
    <phoneticPr fontId="1"/>
  </si>
  <si>
    <t>担当者名を入力</t>
    <rPh sb="0" eb="2">
      <t>タントウ</t>
    </rPh>
    <rPh sb="2" eb="3">
      <t>シャ</t>
    </rPh>
    <rPh sb="3" eb="4">
      <t>メイ</t>
    </rPh>
    <rPh sb="5" eb="7">
      <t>ニュウリョク</t>
    </rPh>
    <phoneticPr fontId="1"/>
  </si>
  <si>
    <t>助言内容を入力</t>
    <rPh sb="0" eb="2">
      <t>ジョゲン</t>
    </rPh>
    <rPh sb="2" eb="4">
      <t>ナイヨウ</t>
    </rPh>
    <rPh sb="5" eb="7">
      <t>ニュウリョク</t>
    </rPh>
    <phoneticPr fontId="1"/>
  </si>
  <si>
    <t>助言内容に対する対応策を入力</t>
    <rPh sb="0" eb="2">
      <t>ジョゲン</t>
    </rPh>
    <rPh sb="2" eb="4">
      <t>ナイヨウ</t>
    </rPh>
    <rPh sb="5" eb="6">
      <t>タイ</t>
    </rPh>
    <rPh sb="8" eb="10">
      <t>タイオウ</t>
    </rPh>
    <rPh sb="10" eb="11">
      <t>サク</t>
    </rPh>
    <rPh sb="12" eb="14">
      <t>ニュウリョク</t>
    </rPh>
    <phoneticPr fontId="1"/>
  </si>
  <si>
    <t>森林管理局への説明年月日を入力(YYYYMMDD)</t>
    <rPh sb="0" eb="2">
      <t>シンリン</t>
    </rPh>
    <rPh sb="2" eb="4">
      <t>カンリ</t>
    </rPh>
    <rPh sb="4" eb="5">
      <t>キョク</t>
    </rPh>
    <rPh sb="7" eb="9">
      <t>セツメイ</t>
    </rPh>
    <rPh sb="9" eb="12">
      <t>ネンガッピ</t>
    </rPh>
    <rPh sb="13" eb="15">
      <t>ニュウリョク</t>
    </rPh>
    <phoneticPr fontId="1"/>
  </si>
  <si>
    <t>既存事業者(1)の名称を入力</t>
    <rPh sb="9" eb="11">
      <t>メイショウ</t>
    </rPh>
    <rPh sb="12" eb="14">
      <t>ニュウリョク</t>
    </rPh>
    <phoneticPr fontId="1"/>
  </si>
  <si>
    <t>説明年月日を入力(YYYYMMDD)</t>
    <rPh sb="0" eb="2">
      <t>セツメイ</t>
    </rPh>
    <rPh sb="2" eb="5">
      <t>ネンガッピ</t>
    </rPh>
    <rPh sb="6" eb="8">
      <t>ニュウリョク</t>
    </rPh>
    <phoneticPr fontId="1"/>
  </si>
  <si>
    <t>確認方法を入力</t>
    <rPh sb="0" eb="2">
      <t>カクニン</t>
    </rPh>
    <rPh sb="2" eb="4">
      <t>ホウホウ</t>
    </rPh>
    <rPh sb="5" eb="7">
      <t>ニュウリョク</t>
    </rPh>
    <phoneticPr fontId="1"/>
  </si>
  <si>
    <t>事業者の反応を入力</t>
    <rPh sb="0" eb="3">
      <t>ジギョウシャ</t>
    </rPh>
    <rPh sb="4" eb="6">
      <t>ハンノウ</t>
    </rPh>
    <rPh sb="7" eb="9">
      <t>ニュウリョク</t>
    </rPh>
    <phoneticPr fontId="1"/>
  </si>
  <si>
    <t>対応策を入力</t>
    <rPh sb="0" eb="2">
      <t>タイオウ</t>
    </rPh>
    <rPh sb="2" eb="3">
      <t>サク</t>
    </rPh>
    <rPh sb="4" eb="6">
      <t>ニュウリョク</t>
    </rPh>
    <phoneticPr fontId="1"/>
  </si>
  <si>
    <t>既存事業者(2)の名称を入力</t>
    <rPh sb="9" eb="11">
      <t>メイショウ</t>
    </rPh>
    <rPh sb="12" eb="14">
      <t>ニュウリョク</t>
    </rPh>
    <phoneticPr fontId="1"/>
  </si>
  <si>
    <t>脱炭素化ロードマップの実行状況を入力(プルダウン)</t>
    <rPh sb="0" eb="1">
      <t>ダツ</t>
    </rPh>
    <rPh sb="1" eb="3">
      <t>タンソ</t>
    </rPh>
    <rPh sb="3" eb="4">
      <t>カ</t>
    </rPh>
    <rPh sb="11" eb="13">
      <t>ジッコウ</t>
    </rPh>
    <rPh sb="13" eb="15">
      <t>ジョウキョウ</t>
    </rPh>
    <rPh sb="16" eb="18">
      <t>ニュウリョク</t>
    </rPh>
    <phoneticPr fontId="1"/>
  </si>
  <si>
    <t>対象電源種</t>
    <rPh sb="0" eb="2">
      <t>タイショウ</t>
    </rPh>
    <rPh sb="2" eb="4">
      <t>デンゲン</t>
    </rPh>
    <rPh sb="4" eb="5">
      <t>シュ</t>
    </rPh>
    <phoneticPr fontId="1"/>
  </si>
  <si>
    <t>入力箇所(電源等情報登録時)</t>
    <rPh sb="5" eb="7">
      <t>デンゲン</t>
    </rPh>
    <rPh sb="7" eb="8">
      <t>トウ</t>
    </rPh>
    <rPh sb="8" eb="10">
      <t>ジョウホウ</t>
    </rPh>
    <rPh sb="10" eb="12">
      <t>トウロク</t>
    </rPh>
    <rPh sb="12" eb="13">
      <t>ジ</t>
    </rPh>
    <phoneticPr fontId="1"/>
  </si>
  <si>
    <t>単一事業者の場合</t>
    <rPh sb="0" eb="2">
      <t>タンイツ</t>
    </rPh>
    <rPh sb="2" eb="5">
      <t>ジギョウシャ</t>
    </rPh>
    <phoneticPr fontId="1"/>
  </si>
  <si>
    <t>本様式の利用方法：</t>
    <rPh sb="0" eb="1">
      <t>ホン</t>
    </rPh>
    <rPh sb="1" eb="3">
      <t>ヨウシキ</t>
    </rPh>
    <rPh sb="4" eb="6">
      <t>リヨウ</t>
    </rPh>
    <rPh sb="6" eb="8">
      <t>ホウホウ</t>
    </rPh>
    <phoneticPr fontId="1"/>
  </si>
  <si>
    <r>
      <rPr>
        <sz val="11"/>
        <color theme="8"/>
        <rFont val="ＭＳ 明朝"/>
        <family val="1"/>
        <charset val="128"/>
      </rPr>
      <t>発電量調整供給契約に基づく受電地点明細表に記載の番号を入力(半角数字22桁)</t>
    </r>
    <r>
      <rPr>
        <sz val="11"/>
        <color theme="1"/>
        <rFont val="ＭＳ 明朝"/>
        <family val="1"/>
        <charset val="128"/>
      </rPr>
      <t xml:space="preserve">
受電地点特定番号が発番されていない新設電源の場合、「9999999999999999999999(22桁)」を入力</t>
    </r>
    <rPh sb="21" eb="23">
      <t>キサイ</t>
    </rPh>
    <rPh sb="24" eb="26">
      <t>バンゴウ</t>
    </rPh>
    <rPh sb="27" eb="29">
      <t>ニュウリョク</t>
    </rPh>
    <rPh sb="30" eb="32">
      <t>ハンカク</t>
    </rPh>
    <rPh sb="32" eb="34">
      <t>スウジ</t>
    </rPh>
    <rPh sb="36" eb="37">
      <t>ケタ</t>
    </rPh>
    <phoneticPr fontId="1"/>
  </si>
  <si>
    <r>
      <rPr>
        <sz val="11"/>
        <color theme="8"/>
        <rFont val="ＭＳ 明朝"/>
        <family val="1"/>
        <charset val="128"/>
      </rPr>
      <t>マスタ情報を参照し系統コードを入力(半角英数字)</t>
    </r>
    <r>
      <rPr>
        <sz val="11"/>
        <color theme="1"/>
        <rFont val="ＭＳ 明朝"/>
        <family val="1"/>
        <charset val="128"/>
      </rPr>
      <t xml:space="preserve">
系統コードが発番されていない新設電源の場合、「YYYYY(Yを計5個)」を入力</t>
    </r>
    <rPh sb="3" eb="5">
      <t>ジョウホウ</t>
    </rPh>
    <rPh sb="6" eb="8">
      <t>サンショウ</t>
    </rPh>
    <rPh sb="9" eb="11">
      <t>ケイトウ</t>
    </rPh>
    <rPh sb="15" eb="17">
      <t>ニュウリョク</t>
    </rPh>
    <rPh sb="18" eb="20">
      <t>ハンカク</t>
    </rPh>
    <rPh sb="20" eb="23">
      <t>エイスウジ</t>
    </rPh>
    <phoneticPr fontId="1"/>
  </si>
  <si>
    <t>選択肢より選択(プルダウン※新設/リプレース/既設火力の改修の区分と連動)</t>
    <rPh sb="0" eb="3">
      <t>センタクシ</t>
    </rPh>
    <rPh sb="5" eb="7">
      <t>センタク</t>
    </rPh>
    <rPh sb="14" eb="16">
      <t>シンセツ</t>
    </rPh>
    <rPh sb="23" eb="25">
      <t>キセツ</t>
    </rPh>
    <rPh sb="25" eb="27">
      <t>カリョク</t>
    </rPh>
    <rPh sb="28" eb="30">
      <t>カイシュウ</t>
    </rPh>
    <rPh sb="31" eb="33">
      <t>クブン</t>
    </rPh>
    <rPh sb="34" eb="36">
      <t>レンドウ</t>
    </rPh>
    <phoneticPr fontId="1"/>
  </si>
  <si>
    <t>選択肢より選択(プルダウン)</t>
    <rPh sb="0" eb="3">
      <t>センタクシ</t>
    </rPh>
    <rPh sb="5" eb="7">
      <t>センタク</t>
    </rPh>
    <phoneticPr fontId="1"/>
  </si>
  <si>
    <t>選択肢より選択(電源種別と連動)</t>
    <rPh sb="0" eb="3">
      <t>センタクシ</t>
    </rPh>
    <rPh sb="5" eb="7">
      <t>センタク</t>
    </rPh>
    <rPh sb="8" eb="10">
      <t>デンゲン</t>
    </rPh>
    <rPh sb="10" eb="12">
      <t>シュベツ</t>
    </rPh>
    <rPh sb="13" eb="15">
      <t>レンドウ</t>
    </rPh>
    <phoneticPr fontId="1"/>
  </si>
  <si>
    <t>選択肢より選択(電源種別、発電方式と連動)</t>
    <rPh sb="0" eb="3">
      <t>センタクシ</t>
    </rPh>
    <rPh sb="5" eb="7">
      <t>センタク</t>
    </rPh>
    <rPh sb="8" eb="10">
      <t>デンゲン</t>
    </rPh>
    <rPh sb="10" eb="12">
      <t>シュベツ</t>
    </rPh>
    <rPh sb="13" eb="15">
      <t>ハツデン</t>
    </rPh>
    <rPh sb="15" eb="17">
      <t>ホウシキ</t>
    </rPh>
    <rPh sb="18" eb="20">
      <t>レンドウ</t>
    </rPh>
    <phoneticPr fontId="1"/>
  </si>
  <si>
    <t>LNG専焼火力</t>
    <rPh sb="3" eb="5">
      <t>センショウ</t>
    </rPh>
    <rPh sb="5" eb="7">
      <t>カリョク</t>
    </rPh>
    <phoneticPr fontId="1"/>
  </si>
  <si>
    <t>リプレースに係る補足情報</t>
    <rPh sb="6" eb="7">
      <t>カカ</t>
    </rPh>
    <rPh sb="8" eb="10">
      <t>ホソク</t>
    </rPh>
    <rPh sb="10" eb="12">
      <t>ジョウホウ</t>
    </rPh>
    <phoneticPr fontId="1"/>
  </si>
  <si>
    <t>出資者(1)の名称を入力</t>
    <rPh sb="7" eb="9">
      <t>メイショウ</t>
    </rPh>
    <phoneticPr fontId="1"/>
  </si>
  <si>
    <t>出資者(2)の名称を入力</t>
    <phoneticPr fontId="1"/>
  </si>
  <si>
    <t>出資者(3)の名称を入力</t>
    <phoneticPr fontId="1"/>
  </si>
  <si>
    <t>出資者(4)の名称を入力</t>
    <phoneticPr fontId="1"/>
  </si>
  <si>
    <t>出資者(5)の名称を入力</t>
    <phoneticPr fontId="1"/>
  </si>
  <si>
    <t>混焼率</t>
    <rPh sb="0" eb="2">
      <t>コンショウ</t>
    </rPh>
    <rPh sb="2" eb="3">
      <t>リツ</t>
    </rPh>
    <phoneticPr fontId="1"/>
  </si>
  <si>
    <t>混焼火力の場合の混焼率を入力(0以上100以下の整数または少数を含む数)</t>
    <rPh sb="0" eb="2">
      <t>コンショウ</t>
    </rPh>
    <rPh sb="2" eb="3">
      <t>ヒ</t>
    </rPh>
    <rPh sb="3" eb="4">
      <t>リョク</t>
    </rPh>
    <rPh sb="5" eb="7">
      <t>バアイ</t>
    </rPh>
    <rPh sb="8" eb="10">
      <t>コンショウ</t>
    </rPh>
    <rPh sb="10" eb="11">
      <t>リツ</t>
    </rPh>
    <rPh sb="12" eb="14">
      <t>ニュウリョク</t>
    </rPh>
    <rPh sb="16" eb="18">
      <t>イジョウ</t>
    </rPh>
    <rPh sb="21" eb="23">
      <t>イカ</t>
    </rPh>
    <rPh sb="24" eb="26">
      <t>セイスウ</t>
    </rPh>
    <rPh sb="29" eb="31">
      <t>ショウスウ</t>
    </rPh>
    <rPh sb="32" eb="33">
      <t>フク</t>
    </rPh>
    <rPh sb="34" eb="35">
      <t>カズ</t>
    </rPh>
    <phoneticPr fontId="1"/>
  </si>
  <si>
    <t>発電方式</t>
    <rPh sb="0" eb="2">
      <t>ハツデン</t>
    </rPh>
    <rPh sb="2" eb="4">
      <t>ホウシキ</t>
    </rPh>
    <phoneticPr fontId="1"/>
  </si>
  <si>
    <t>混焼率</t>
    <rPh sb="0" eb="2">
      <t>コンショウ</t>
    </rPh>
    <rPh sb="2" eb="3">
      <t>リツ</t>
    </rPh>
    <phoneticPr fontId="1"/>
  </si>
  <si>
    <t>全設備更新型</t>
    <rPh sb="0" eb="6">
      <t>ゼンセツビコウシンガタ</t>
    </rPh>
    <phoneticPr fontId="1"/>
  </si>
  <si>
    <t>地下設備流用型</t>
    <rPh sb="0" eb="2">
      <t>チカ</t>
    </rPh>
    <rPh sb="2" eb="4">
      <t>セツビ</t>
    </rPh>
    <rPh sb="4" eb="6">
      <t>リュウヨウ</t>
    </rPh>
    <rPh sb="6" eb="7">
      <t>ガタ</t>
    </rPh>
    <phoneticPr fontId="1"/>
  </si>
  <si>
    <t>↑選択肢いらないのでは？</t>
    <rPh sb="1" eb="4">
      <t>センタクシ</t>
    </rPh>
    <phoneticPr fontId="1"/>
  </si>
  <si>
    <t>↑その他？も必要では？</t>
    <rPh sb="3" eb="4">
      <t>タ</t>
    </rPh>
    <rPh sb="6" eb="8">
      <t>ヒツヨウ</t>
    </rPh>
    <phoneticPr fontId="1"/>
  </si>
  <si>
    <t>相手先の電源等識別番号</t>
    <rPh sb="0" eb="3">
      <t>アイテサキ</t>
    </rPh>
    <rPh sb="4" eb="11">
      <t>デンゲントウシキベツバンゴウ</t>
    </rPh>
    <phoneticPr fontId="1"/>
  </si>
  <si>
    <t>同時落札条件の相手先電源(1)の電源等識別番号を入力</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1"/>
  </si>
  <si>
    <t>同時落札条件の相手先電源(2)の電源等識別番号を入力</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1"/>
  </si>
  <si>
    <t>同時落札条件の相手先電源(3)の電源等識別番号を入力</t>
    <phoneticPr fontId="1"/>
  </si>
  <si>
    <t>同時落札条件の相手先電源(4)の電源等識別番号を入力</t>
    <phoneticPr fontId="1"/>
  </si>
  <si>
    <t>同時落札条件の相手先電源(5)の電源等識別番号を入力</t>
    <phoneticPr fontId="1"/>
  </si>
  <si>
    <t>条件付き合格</t>
    <rPh sb="0" eb="3">
      <t>ジョウケンツ</t>
    </rPh>
    <rPh sb="4" eb="6">
      <t>ゴウカク</t>
    </rPh>
    <phoneticPr fontId="1"/>
  </si>
  <si>
    <t>電源名称</t>
    <rPh sb="0" eb="4">
      <t>デンゲンメイショウ</t>
    </rPh>
    <phoneticPr fontId="1"/>
  </si>
  <si>
    <t>電源等識別番号</t>
    <rPh sb="0" eb="3">
      <t>デンゲンナド</t>
    </rPh>
    <rPh sb="3" eb="7">
      <t>シキベツバンゴウ</t>
    </rPh>
    <phoneticPr fontId="1"/>
  </si>
  <si>
    <t>一般_貯水式</t>
    <rPh sb="0" eb="2">
      <t>イッパン</t>
    </rPh>
    <rPh sb="3" eb="6">
      <t>チョスイシキ</t>
    </rPh>
    <phoneticPr fontId="1"/>
  </si>
  <si>
    <t>一般_調整式</t>
    <rPh sb="0" eb="2">
      <t>イッパン</t>
    </rPh>
    <rPh sb="3" eb="6">
      <t>チョウセイシキ</t>
    </rPh>
    <phoneticPr fontId="1"/>
  </si>
  <si>
    <t>設備容量(発電端)</t>
    <rPh sb="0" eb="2">
      <t>セツビ</t>
    </rPh>
    <rPh sb="2" eb="4">
      <t>ヨウリョウ</t>
    </rPh>
    <rPh sb="5" eb="7">
      <t>ハツデン</t>
    </rPh>
    <rPh sb="7" eb="8">
      <t>タン</t>
    </rPh>
    <phoneticPr fontId="1"/>
  </si>
  <si>
    <t>所内消費に供出する容量</t>
    <rPh sb="0" eb="4">
      <t>ショナイショウヒ</t>
    </rPh>
    <rPh sb="5" eb="7">
      <t>キョウシュツ</t>
    </rPh>
    <rPh sb="9" eb="11">
      <t>ヨウリョウ</t>
    </rPh>
    <phoneticPr fontId="1"/>
  </si>
  <si>
    <t>本オークションの参加要件を満たさない発電容量</t>
    <rPh sb="0" eb="1">
      <t>ホン</t>
    </rPh>
    <rPh sb="8" eb="10">
      <t>サンカ</t>
    </rPh>
    <rPh sb="10" eb="12">
      <t>ヨウケン</t>
    </rPh>
    <rPh sb="13" eb="14">
      <t>ミ</t>
    </rPh>
    <rPh sb="18" eb="22">
      <t>ハツデンヨウリョウ</t>
    </rPh>
    <phoneticPr fontId="1"/>
  </si>
  <si>
    <t>FIT/FIPに供出する容量</t>
    <rPh sb="8" eb="10">
      <t>キョウシュツ</t>
    </rPh>
    <rPh sb="12" eb="14">
      <t>ヨウリョウ</t>
    </rPh>
    <phoneticPr fontId="1"/>
  </si>
  <si>
    <t>設備容量(送電端)</t>
    <rPh sb="0" eb="4">
      <t>セツビヨウリョウ</t>
    </rPh>
    <rPh sb="5" eb="8">
      <t>ソウデンタン</t>
    </rPh>
    <phoneticPr fontId="1"/>
  </si>
  <si>
    <t>自家消費に供出する容量(ベース分)</t>
    <rPh sb="0" eb="2">
      <t>ジカ</t>
    </rPh>
    <rPh sb="2" eb="4">
      <t>ショウヒ</t>
    </rPh>
    <rPh sb="5" eb="7">
      <t>キョウシュツ</t>
    </rPh>
    <rPh sb="9" eb="11">
      <t>ヨウリョウ</t>
    </rPh>
    <rPh sb="15" eb="16">
      <t>ブン</t>
    </rPh>
    <phoneticPr fontId="1"/>
  </si>
  <si>
    <t>自家消費に供出する容量(変動分)</t>
    <rPh sb="0" eb="2">
      <t>ジカ</t>
    </rPh>
    <rPh sb="2" eb="4">
      <t>ショウヒ</t>
    </rPh>
    <rPh sb="5" eb="7">
      <t>キョウシュツ</t>
    </rPh>
    <rPh sb="9" eb="11">
      <t>ヨウリョウ</t>
    </rPh>
    <rPh sb="12" eb="14">
      <t>ヘンドウ</t>
    </rPh>
    <rPh sb="14" eb="15">
      <t>ブン</t>
    </rPh>
    <phoneticPr fontId="1"/>
  </si>
  <si>
    <t>長期脱炭素電源オークションの制度適用を開始する年度を入力</t>
    <rPh sb="0" eb="2">
      <t>チョウキ</t>
    </rPh>
    <rPh sb="2" eb="3">
      <t>ダツ</t>
    </rPh>
    <rPh sb="3" eb="5">
      <t>タンソ</t>
    </rPh>
    <rPh sb="5" eb="7">
      <t>デンゲン</t>
    </rPh>
    <rPh sb="14" eb="16">
      <t>セイド</t>
    </rPh>
    <rPh sb="16" eb="18">
      <t>テキヨウ</t>
    </rPh>
    <rPh sb="19" eb="21">
      <t>カイシ</t>
    </rPh>
    <rPh sb="23" eb="24">
      <t>ネン</t>
    </rPh>
    <rPh sb="24" eb="25">
      <t>ド</t>
    </rPh>
    <rPh sb="26" eb="28">
      <t>ニュウリョク</t>
    </rPh>
    <phoneticPr fontId="1"/>
  </si>
  <si>
    <t>スクラップする電源の電源等識別番号</t>
    <rPh sb="7" eb="9">
      <t>デンゲン</t>
    </rPh>
    <rPh sb="10" eb="17">
      <t>デンゲントウシキベツバンゴウ</t>
    </rPh>
    <phoneticPr fontId="1"/>
  </si>
  <si>
    <t>対象の場合に入力</t>
    <rPh sb="0" eb="2">
      <t>タイショウ</t>
    </rPh>
    <phoneticPr fontId="1"/>
  </si>
  <si>
    <t>あり</t>
  </si>
  <si>
    <t>電源等識別番号</t>
    <rPh sb="0" eb="2">
      <t>デンゲン</t>
    </rPh>
    <rPh sb="2" eb="3">
      <t>トウ</t>
    </rPh>
    <rPh sb="3" eb="5">
      <t>シキベツ</t>
    </rPh>
    <rPh sb="5" eb="7">
      <t>バンゴウ</t>
    </rPh>
    <phoneticPr fontId="1"/>
  </si>
  <si>
    <t>容量市場システムで発番後に記入※同時落札条件入札の対象者のみ記入</t>
    <rPh sb="9" eb="11">
      <t>ハツバン</t>
    </rPh>
    <rPh sb="11" eb="12">
      <t>ゴ</t>
    </rPh>
    <rPh sb="13" eb="15">
      <t>キニュウ</t>
    </rPh>
    <rPh sb="16" eb="22">
      <t>ドウジラクサツジョウケン</t>
    </rPh>
    <rPh sb="22" eb="24">
      <t>ニュウサツ</t>
    </rPh>
    <rPh sb="25" eb="28">
      <t>タイショウシャ</t>
    </rPh>
    <rPh sb="30" eb="32">
      <t>キニュウ</t>
    </rPh>
    <phoneticPr fontId="1"/>
  </si>
  <si>
    <t>電源等識別番号</t>
    <rPh sb="0" eb="2">
      <t>デンゲン</t>
    </rPh>
    <rPh sb="2" eb="3">
      <t>トウ</t>
    </rPh>
    <rPh sb="3" eb="5">
      <t>シキベツ</t>
    </rPh>
    <rPh sb="5" eb="7">
      <t>バンゴウ</t>
    </rPh>
    <phoneticPr fontId="1"/>
  </si>
  <si>
    <t>kW</t>
  </si>
  <si>
    <t>YYYYMM</t>
  </si>
  <si>
    <t>1.本シートのH列に、参加登録する事業者および電源の情報を記入してください。セルの背景グレーとなっているものは入力不要の項目です。また黄色のセルについても、該当する入力対象がない場合は入力不要です。</t>
    <rPh sb="67" eb="69">
      <t>キイロ</t>
    </rPh>
    <phoneticPr fontId="1"/>
  </si>
  <si>
    <t>FIT 認定 ID を入力した場合、特定契約の終了年月を西暦で入力(半角数字 YYYYMM形式)</t>
    <rPh sb="34" eb="38">
      <t>ハンカクスウジ</t>
    </rPh>
    <rPh sb="45" eb="47">
      <t>ケイシキ</t>
    </rPh>
    <phoneticPr fontId="1"/>
  </si>
  <si>
    <t>参加登録の時点で FIT 認定を受けている場合は、再生可能エネルギー発電設備を用いた発電の認定について（通知）に記載されている「設備 ID」を入力(半角英数字)</t>
    <phoneticPr fontId="1"/>
  </si>
  <si>
    <t>BGコードを入力(半角英数字)
参加登録時点では入力していただく必要はありません。対象実需給年度の前（時期は、別途公表）までに入力してください。</t>
    <rPh sb="6" eb="8">
      <t>ニュウリョク</t>
    </rPh>
    <rPh sb="9" eb="11">
      <t>ハンカク</t>
    </rPh>
    <rPh sb="11" eb="14">
      <t>エイスウジ</t>
    </rPh>
    <phoneticPr fontId="1"/>
  </si>
  <si>
    <t>-</t>
    <phoneticPr fontId="1"/>
  </si>
  <si>
    <t>自動計算</t>
    <rPh sb="0" eb="4">
      <t>ジドウケイサン</t>
    </rPh>
    <phoneticPr fontId="1"/>
  </si>
  <si>
    <t>同上</t>
    <rPh sb="0" eb="2">
      <t>ドウジョウ</t>
    </rPh>
    <phoneticPr fontId="1"/>
  </si>
  <si>
    <t>総合審査結果</t>
    <rPh sb="0" eb="2">
      <t>ソウゴウ</t>
    </rPh>
    <rPh sb="2" eb="6">
      <t>シンサケッカ</t>
    </rPh>
    <phoneticPr fontId="1"/>
  </si>
  <si>
    <t>プロジェクトファイナンス</t>
  </si>
  <si>
    <t>設備容量(発電端)</t>
    <rPh sb="0" eb="4">
      <t>セツビヨウリョウ</t>
    </rPh>
    <rPh sb="5" eb="8">
      <t>ハツデンタン</t>
    </rPh>
    <phoneticPr fontId="1"/>
  </si>
  <si>
    <t>自己託送に供出する容量</t>
    <rPh sb="0" eb="4">
      <t>ジコタクソウ</t>
    </rPh>
    <rPh sb="5" eb="7">
      <t>キョウシュツ</t>
    </rPh>
    <rPh sb="9" eb="11">
      <t>ヨウリョウ</t>
    </rPh>
    <phoneticPr fontId="1"/>
  </si>
  <si>
    <t>特定供給に供出する容量</t>
    <rPh sb="0" eb="4">
      <t>トクテイキョウキュウ</t>
    </rPh>
    <rPh sb="5" eb="7">
      <t>キョウシュツ</t>
    </rPh>
    <rPh sb="9" eb="11">
      <t>ヨウリョウ</t>
    </rPh>
    <phoneticPr fontId="1"/>
  </si>
  <si>
    <t>必要</t>
  </si>
  <si>
    <t>スクラップ＆ビルドの建て替え後の電源（ビルドする電源）を応札する場合には"あり"を選択</t>
    <rPh sb="32" eb="34">
      <t>バアイ</t>
    </rPh>
    <rPh sb="41" eb="43">
      <t>センタク</t>
    </rPh>
    <phoneticPr fontId="1"/>
  </si>
  <si>
    <t>特定送配電事業者に供出する容量</t>
    <phoneticPr fontId="1"/>
  </si>
  <si>
    <t>希望している</t>
  </si>
  <si>
    <t>当該金融機関の選定理由</t>
    <rPh sb="0" eb="6">
      <t>トウガイキンユウキカン</t>
    </rPh>
    <rPh sb="7" eb="11">
      <t>センテイリユウ</t>
    </rPh>
    <phoneticPr fontId="1"/>
  </si>
  <si>
    <t>当該金融機関の選定理由を記載</t>
    <rPh sb="0" eb="6">
      <t>トウガイキンユウキカン</t>
    </rPh>
    <rPh sb="7" eb="11">
      <t>センテイリユウ</t>
    </rPh>
    <rPh sb="12" eb="14">
      <t>キサイ</t>
    </rPh>
    <phoneticPr fontId="1"/>
  </si>
  <si>
    <t>当該金融機関の選定理由</t>
    <phoneticPr fontId="1"/>
  </si>
  <si>
    <t>本オークションに参加可能な設備容量(送電端)</t>
    <rPh sb="0" eb="1">
      <t>ホン</t>
    </rPh>
    <rPh sb="8" eb="12">
      <t>サンカカノウ</t>
    </rPh>
    <rPh sb="13" eb="15">
      <t>セツビ</t>
    </rPh>
    <rPh sb="15" eb="17">
      <t>ヨウリョウ</t>
    </rPh>
    <rPh sb="18" eb="20">
      <t>ソウデン</t>
    </rPh>
    <rPh sb="20" eb="21">
      <t>タン</t>
    </rPh>
    <phoneticPr fontId="1"/>
  </si>
  <si>
    <t>本オークションに参加可能な設備容量(送電端)</t>
    <rPh sb="0" eb="1">
      <t>ホン</t>
    </rPh>
    <rPh sb="8" eb="12">
      <t>サンカカノウ</t>
    </rPh>
    <rPh sb="13" eb="17">
      <t>セツビヨウリョウ</t>
    </rPh>
    <rPh sb="18" eb="20">
      <t>ソウデン</t>
    </rPh>
    <rPh sb="20" eb="21">
      <t>タン</t>
    </rPh>
    <phoneticPr fontId="1"/>
  </si>
  <si>
    <t>事業者名（コンソーシアムの場合は代表企業の事業者名）</t>
    <rPh sb="0" eb="4">
      <t>ジギョウシャメイ</t>
    </rPh>
    <rPh sb="13" eb="15">
      <t>バアイ</t>
    </rPh>
    <rPh sb="16" eb="18">
      <t>ダイヒョウ</t>
    </rPh>
    <rPh sb="18" eb="20">
      <t>キギョウ</t>
    </rPh>
    <rPh sb="21" eb="24">
      <t>ジギョウシャ</t>
    </rPh>
    <rPh sb="24" eb="25">
      <t>メイ</t>
    </rPh>
    <phoneticPr fontId="1"/>
  </si>
  <si>
    <t>2.本シートの記入完了後、「事業計画書」・「電源等情報登録様式」シートの全項目が埋まっていることを確認してください。</t>
    <rPh sb="7" eb="12">
      <t>キニュウカンリョウゴ</t>
    </rPh>
    <rPh sb="14" eb="19">
      <t>ジギョウケイカクショ</t>
    </rPh>
    <rPh sb="22" eb="27">
      <t>デンゲントウジョウホウ</t>
    </rPh>
    <rPh sb="27" eb="31">
      <t>トウロクヨウシキ</t>
    </rPh>
    <rPh sb="36" eb="39">
      <t>ゼンコウモク</t>
    </rPh>
    <rPh sb="40" eb="41">
      <t>ウ</t>
    </rPh>
    <rPh sb="49" eb="51">
      <t>カクニン</t>
    </rPh>
    <phoneticPr fontId="1"/>
  </si>
  <si>
    <t>3.本シートの入力が完了後、隣接する「事業計画書シート」を印刷し、右上部の記入欄に記入・押印のうえpdf形式で出力してください。</t>
    <rPh sb="7" eb="9">
      <t>ニュウリョク</t>
    </rPh>
    <rPh sb="10" eb="12">
      <t>カンリョウ</t>
    </rPh>
    <rPh sb="12" eb="13">
      <t>ゴ</t>
    </rPh>
    <rPh sb="14" eb="16">
      <t>リンセツ</t>
    </rPh>
    <rPh sb="19" eb="21">
      <t>ジギョウ</t>
    </rPh>
    <rPh sb="21" eb="24">
      <t>ケイカクショ</t>
    </rPh>
    <rPh sb="29" eb="31">
      <t>インサツ</t>
    </rPh>
    <rPh sb="33" eb="35">
      <t>ミギウエ</t>
    </rPh>
    <rPh sb="35" eb="36">
      <t>ブ</t>
    </rPh>
    <rPh sb="37" eb="39">
      <t>キニュウ</t>
    </rPh>
    <rPh sb="39" eb="40">
      <t>ラン</t>
    </rPh>
    <rPh sb="41" eb="43">
      <t>キニュウ</t>
    </rPh>
    <rPh sb="44" eb="46">
      <t>オウイン</t>
    </rPh>
    <rPh sb="52" eb="54">
      <t>ケイシキ</t>
    </rPh>
    <rPh sb="55" eb="57">
      <t>シュツリョク</t>
    </rPh>
    <phoneticPr fontId="1"/>
  </si>
  <si>
    <t>4.事業計画書のpdf出力完了後、本様式(Excel)および事業計画書(pdf)を、容量市場システムに添付資料としてアップロードしてください。</t>
    <rPh sb="2" eb="4">
      <t>ジギョウ</t>
    </rPh>
    <rPh sb="4" eb="7">
      <t>ケイカクショ</t>
    </rPh>
    <rPh sb="11" eb="13">
      <t>シュツリョク</t>
    </rPh>
    <rPh sb="13" eb="15">
      <t>カンリョウ</t>
    </rPh>
    <rPh sb="15" eb="16">
      <t>ゴ</t>
    </rPh>
    <rPh sb="17" eb="18">
      <t>ホン</t>
    </rPh>
    <rPh sb="18" eb="20">
      <t>ヨウシキ</t>
    </rPh>
    <rPh sb="30" eb="32">
      <t>ジギョウ</t>
    </rPh>
    <rPh sb="32" eb="35">
      <t>ケイカクショ</t>
    </rPh>
    <rPh sb="42" eb="44">
      <t>ヨウリョウ</t>
    </rPh>
    <rPh sb="44" eb="46">
      <t>シジョウ</t>
    </rPh>
    <rPh sb="51" eb="53">
      <t>テンプ</t>
    </rPh>
    <rPh sb="53" eb="55">
      <t>シリョウ</t>
    </rPh>
    <phoneticPr fontId="1"/>
  </si>
  <si>
    <t>同時落札条件に係る共用設備(燃料基地)の有無</t>
  </si>
  <si>
    <t>同時落札条件に係る共用設備(燃料基地)の有無</t>
    <rPh sb="0" eb="2">
      <t>ドウジ</t>
    </rPh>
    <rPh sb="2" eb="4">
      <t>ラクサツ</t>
    </rPh>
    <rPh sb="4" eb="6">
      <t>ジョウケン</t>
    </rPh>
    <rPh sb="7" eb="8">
      <t>カカ</t>
    </rPh>
    <phoneticPr fontId="1"/>
  </si>
  <si>
    <t>同時落札条件の対象有無</t>
    <phoneticPr fontId="1"/>
  </si>
  <si>
    <t>スクラップ&amp;ビルドの有無</t>
    <rPh sb="10" eb="12">
      <t>ウム</t>
    </rPh>
    <phoneticPr fontId="1"/>
  </si>
  <si>
    <t>事業計画書</t>
    <rPh sb="0" eb="5">
      <t>ジギョウケイカクショ</t>
    </rPh>
    <phoneticPr fontId="1"/>
  </si>
  <si>
    <t>-</t>
    <phoneticPr fontId="1"/>
  </si>
  <si>
    <t>様式5</t>
    <rPh sb="0" eb="2">
      <t>ヨウシキ</t>
    </rPh>
    <phoneticPr fontId="14"/>
  </si>
  <si>
    <t>制度を適用する期間を入力（原則20年間だが20年以上も入力可能）</t>
    <rPh sb="0" eb="2">
      <t>セイド</t>
    </rPh>
    <rPh sb="3" eb="5">
      <t>テキヨウ</t>
    </rPh>
    <rPh sb="7" eb="9">
      <t>キカン</t>
    </rPh>
    <rPh sb="10" eb="12">
      <t>ニュウリョク</t>
    </rPh>
    <rPh sb="13" eb="15">
      <t>ゲンソク</t>
    </rPh>
    <rPh sb="17" eb="18">
      <t>ネン</t>
    </rPh>
    <rPh sb="18" eb="19">
      <t>カン</t>
    </rPh>
    <rPh sb="23" eb="26">
      <t>ネンイジョウ</t>
    </rPh>
    <rPh sb="27" eb="29">
      <t>ニュウリョク</t>
    </rPh>
    <rPh sb="29" eb="31">
      <t>カノウ</t>
    </rPh>
    <phoneticPr fontId="1"/>
  </si>
  <si>
    <t>サプライチェーン支援制度適用希望 の有無を選択(プルダウン)
※水素・アンモニア混焼火力または水素専焼火力の場合のみ</t>
    <rPh sb="8" eb="10">
      <t>シエン</t>
    </rPh>
    <rPh sb="10" eb="12">
      <t>セイド</t>
    </rPh>
    <rPh sb="12" eb="14">
      <t>テキヨウ</t>
    </rPh>
    <rPh sb="14" eb="16">
      <t>キボウ</t>
    </rPh>
    <rPh sb="18" eb="20">
      <t>ウム</t>
    </rPh>
    <rPh sb="21" eb="23">
      <t>センタク</t>
    </rPh>
    <rPh sb="54" eb="56">
      <t>バアイ</t>
    </rPh>
    <phoneticPr fontId="1"/>
  </si>
  <si>
    <t>拠点整備支援制度適用希望 の有無を選択(プルダウン)
※水素・アンモニア混焼火力または水素専焼火力の場合のみ</t>
    <rPh sb="0" eb="2">
      <t>キョテン</t>
    </rPh>
    <rPh sb="2" eb="4">
      <t>セイビ</t>
    </rPh>
    <rPh sb="4" eb="6">
      <t>シエン</t>
    </rPh>
    <rPh sb="6" eb="8">
      <t>セイド</t>
    </rPh>
    <rPh sb="8" eb="10">
      <t>テキヨウ</t>
    </rPh>
    <rPh sb="10" eb="12">
      <t>キボウ</t>
    </rPh>
    <rPh sb="14" eb="16">
      <t>ウム</t>
    </rPh>
    <rPh sb="17" eb="19">
      <t>センタク</t>
    </rPh>
    <phoneticPr fontId="1"/>
  </si>
  <si>
    <t>系統コードの上1桁(下記参照)をもとに選択(プルダウン)
系統接続するエリアが複数存在する場合は、主として系統接続するエリアを選択
参考：系統コードの上1桁
1.北海道　2.東北　3.東京　4.中部　5.北陸　6.関西　7.中国　8.四国　9.九州</t>
    <phoneticPr fontId="1"/>
  </si>
  <si>
    <t>審査管理ツール用</t>
    <rPh sb="0" eb="4">
      <t>シンサカンリ</t>
    </rPh>
    <rPh sb="7" eb="8">
      <t>ヨウ</t>
    </rPh>
    <phoneticPr fontId="1"/>
  </si>
  <si>
    <t>重複チェック用</t>
    <rPh sb="0" eb="2">
      <t>ジュウフク</t>
    </rPh>
    <rPh sb="6" eb="7">
      <t>ヨウ</t>
    </rPh>
    <phoneticPr fontId="1"/>
  </si>
  <si>
    <t>発電所名称</t>
    <rPh sb="0" eb="5">
      <t>ハツデンショメイショウ</t>
    </rPh>
    <phoneticPr fontId="1"/>
  </si>
  <si>
    <t>設置場所</t>
    <rPh sb="0" eb="4">
      <t>セッチバショ</t>
    </rPh>
    <phoneticPr fontId="1"/>
  </si>
  <si>
    <t>総合審査結果</t>
    <rPh sb="0" eb="6">
      <t>ソウゴウシンサケッカ</t>
    </rPh>
    <phoneticPr fontId="1"/>
  </si>
  <si>
    <t>-</t>
    <phoneticPr fontId="1"/>
  </si>
  <si>
    <t>相対契約を締結している電源の場合に限り入力。
なお、参加登録時点では入力していただく必要はありません。対象実需給年度の前（時期は、別途公表）までに入力してください。</t>
    <phoneticPr fontId="1"/>
  </si>
  <si>
    <t>相対契約上の契約変更締切時間</t>
    <rPh sb="0" eb="2">
      <t>アイタイ</t>
    </rPh>
    <rPh sb="2" eb="4">
      <t>ケイヤク</t>
    </rPh>
    <rPh sb="4" eb="5">
      <t>ジョウ</t>
    </rPh>
    <rPh sb="6" eb="8">
      <t>ケイヤク</t>
    </rPh>
    <rPh sb="8" eb="10">
      <t>ヘンコウ</t>
    </rPh>
    <rPh sb="10" eb="12">
      <t>シメキリ</t>
    </rPh>
    <rPh sb="12" eb="14">
      <t>ジカン</t>
    </rPh>
    <phoneticPr fontId="1"/>
  </si>
  <si>
    <t>電源の起動時間を入力。
電源等が起動操作の開始から系統並列までの時間および系統並列から容量確保契約容量に到達するまでの時間をパターン毎に入力。なお、参加登録時点では入力していただく必要はありません。対象実需給年度の前（時期は、別途公表）までに入力してください。</t>
    <rPh sb="0" eb="2">
      <t>デンゲン</t>
    </rPh>
    <rPh sb="3" eb="5">
      <t>キドウ</t>
    </rPh>
    <rPh sb="5" eb="7">
      <t>ジカン</t>
    </rPh>
    <rPh sb="8" eb="10">
      <t>ニュウリョク</t>
    </rPh>
    <phoneticPr fontId="1"/>
  </si>
  <si>
    <t>脱炭素化に向けた対応（脱炭素化ロードマップの提出）</t>
    <rPh sb="0" eb="4">
      <t>ダツタンソカ</t>
    </rPh>
    <rPh sb="5" eb="6">
      <t>ム</t>
    </rPh>
    <rPh sb="8" eb="10">
      <t>タイオウ</t>
    </rPh>
    <rPh sb="11" eb="15">
      <t>ダツタンソカ</t>
    </rPh>
    <rPh sb="22" eb="24">
      <t>テイシュツ</t>
    </rPh>
    <phoneticPr fontId="1"/>
  </si>
  <si>
    <t>脱炭素化に向けた対応（脱炭素化ロードマップの提出）</t>
    <rPh sb="0" eb="1">
      <t>ダツ</t>
    </rPh>
    <rPh sb="1" eb="3">
      <t>タンソ</t>
    </rPh>
    <rPh sb="3" eb="4">
      <t>カ</t>
    </rPh>
    <rPh sb="5" eb="6">
      <t>ム</t>
    </rPh>
    <rPh sb="8" eb="10">
      <t>タイオウ</t>
    </rPh>
    <rPh sb="11" eb="12">
      <t>ダツ</t>
    </rPh>
    <rPh sb="12" eb="14">
      <t>タンソ</t>
    </rPh>
    <rPh sb="14" eb="15">
      <t>カ</t>
    </rPh>
    <rPh sb="22" eb="24">
      <t>テイシュツ</t>
    </rPh>
    <phoneticPr fontId="1"/>
  </si>
  <si>
    <t>○○株式会社</t>
    <rPh sb="2" eb="6">
      <t>カブシキカイシャ</t>
    </rPh>
    <phoneticPr fontId="1"/>
  </si>
  <si>
    <t xml:space="preserve">①パターン名：「コールド」
起動～並列：○時間〇分
並列～古出力：○時間〇分
</t>
    <rPh sb="5" eb="6">
      <t>メイ</t>
    </rPh>
    <rPh sb="14" eb="16">
      <t>キドウ</t>
    </rPh>
    <rPh sb="17" eb="19">
      <t>ヘイレツ</t>
    </rPh>
    <rPh sb="21" eb="23">
      <t>ジカン</t>
    </rPh>
    <rPh sb="23" eb="25">
      <t>マルフン</t>
    </rPh>
    <rPh sb="26" eb="28">
      <t>ヘイレツ</t>
    </rPh>
    <rPh sb="29" eb="32">
      <t>フルシュツリョク</t>
    </rPh>
    <rPh sb="34" eb="36">
      <t>ジカン</t>
    </rPh>
    <rPh sb="36" eb="38">
      <t>マルフン</t>
    </rPh>
    <phoneticPr fontId="1"/>
  </si>
  <si>
    <t>新設</t>
  </si>
  <si>
    <t>工事費負担金額を入力(0以上の整数)</t>
    <rPh sb="0" eb="2">
      <t>コウジ</t>
    </rPh>
    <rPh sb="2" eb="3">
      <t>ヒ</t>
    </rPh>
    <rPh sb="3" eb="5">
      <t>フタン</t>
    </rPh>
    <rPh sb="5" eb="7">
      <t>キンガク</t>
    </rPh>
    <rPh sb="8" eb="10">
      <t>ニュウリョク</t>
    </rPh>
    <rPh sb="12" eb="14">
      <t>イジョウ</t>
    </rPh>
    <rPh sb="15" eb="17">
      <t>セイスウ</t>
    </rPh>
    <phoneticPr fontId="1"/>
  </si>
  <si>
    <t>7Y02</t>
  </si>
  <si>
    <t>電話番号</t>
    <rPh sb="0" eb="4">
      <t>デンワバンゴウ</t>
    </rPh>
    <phoneticPr fontId="1"/>
  </si>
  <si>
    <t>メールアドレス</t>
  </si>
  <si>
    <t>メールアドレス</t>
    <phoneticPr fontId="1"/>
  </si>
  <si>
    <t>担当者の電話番号を入力</t>
    <rPh sb="0" eb="3">
      <t>タントウシャ</t>
    </rPh>
    <rPh sb="4" eb="8">
      <t>デンワバンゴウ</t>
    </rPh>
    <rPh sb="9" eb="11">
      <t>ニュウリョク</t>
    </rPh>
    <phoneticPr fontId="1"/>
  </si>
  <si>
    <t>担当者のメールアドレスを入力</t>
    <rPh sb="0" eb="3">
      <t>タントウシャ</t>
    </rPh>
    <rPh sb="12" eb="14">
      <t>ニュウリョク</t>
    </rPh>
    <phoneticPr fontId="1"/>
  </si>
  <si>
    <t>-</t>
    <phoneticPr fontId="1"/>
  </si>
  <si>
    <t>単一事業者による参加登録</t>
  </si>
  <si>
    <t>完了年度（見込みを含む）を入力</t>
    <phoneticPr fontId="1"/>
  </si>
  <si>
    <t>法人の代表者（役職、氏名）</t>
    <rPh sb="0" eb="2">
      <t>ホウジン</t>
    </rPh>
    <rPh sb="3" eb="6">
      <t>ダイヒョウシャ</t>
    </rPh>
    <rPh sb="7" eb="9">
      <t>ヤクショク</t>
    </rPh>
    <rPh sb="10" eb="12">
      <t>シメイ</t>
    </rPh>
    <phoneticPr fontId="1"/>
  </si>
  <si>
    <t>担当者（所属、氏名）</t>
    <rPh sb="0" eb="2">
      <t>タントウ</t>
    </rPh>
    <rPh sb="2" eb="3">
      <t>シャ</t>
    </rPh>
    <rPh sb="4" eb="6">
      <t>ショゾク</t>
    </rPh>
    <rPh sb="7" eb="9">
      <t>シメイ</t>
    </rPh>
    <phoneticPr fontId="1"/>
  </si>
  <si>
    <t>代表者（役職、氏名）</t>
    <rPh sb="0" eb="3">
      <t>ダイヒョウシャ</t>
    </rPh>
    <rPh sb="4" eb="6">
      <t>ヤクショク</t>
    </rPh>
    <rPh sb="7" eb="9">
      <t>シメイ</t>
    </rPh>
    <phoneticPr fontId="1"/>
  </si>
  <si>
    <t>メールアドレス</t>
    <phoneticPr fontId="1"/>
  </si>
  <si>
    <t>連絡先を入力</t>
    <rPh sb="0" eb="2">
      <t>レンラク</t>
    </rPh>
    <rPh sb="2" eb="3">
      <t>サキ</t>
    </rPh>
    <rPh sb="4" eb="6">
      <t>ニュウリョク</t>
    </rPh>
    <phoneticPr fontId="1"/>
  </si>
  <si>
    <t>7Y03</t>
  </si>
  <si>
    <t>東京都千代田区○-○-○</t>
    <rPh sb="0" eb="7">
      <t>トウキョウトチヨダク</t>
    </rPh>
    <phoneticPr fontId="1"/>
  </si>
  <si>
    <t>代表取締役　広域太郎</t>
    <rPh sb="0" eb="5">
      <t>ダイヒョウトリシマリヤク</t>
    </rPh>
    <rPh sb="6" eb="8">
      <t>コウイキ</t>
    </rPh>
    <rPh sb="8" eb="10">
      <t>タロウ</t>
    </rPh>
    <phoneticPr fontId="1"/>
  </si>
  <si>
    <t>○○@○○.co.jp</t>
    <phoneticPr fontId="1"/>
  </si>
  <si>
    <t>0000018401</t>
  </si>
  <si>
    <t>9999999999999999999999</t>
  </si>
  <si>
    <t>YYYYY</t>
  </si>
  <si>
    <t>前日計画提出締切の 13 日前 16 時まで</t>
  </si>
  <si>
    <t>G****</t>
  </si>
  <si>
    <t>BBB</t>
  </si>
  <si>
    <t>0000022222</t>
  </si>
  <si>
    <t>CCC</t>
  </si>
  <si>
    <t>0000033333</t>
  </si>
  <si>
    <t>7Y04</t>
  </si>
  <si>
    <t>DDD</t>
  </si>
  <si>
    <t>0000044444</t>
  </si>
  <si>
    <t>7Y05</t>
  </si>
  <si>
    <t>EEE</t>
  </si>
  <si>
    <t>0000055555</t>
  </si>
  <si>
    <t>7Y06</t>
  </si>
  <si>
    <t>FFF</t>
  </si>
  <si>
    <t>0000066666</t>
  </si>
  <si>
    <t>9999999999</t>
  </si>
  <si>
    <t>AAA</t>
  </si>
  <si>
    <t>XXXXXのため</t>
  </si>
  <si>
    <t>○○のため</t>
  </si>
  <si>
    <t>aaa</t>
  </si>
  <si>
    <t>XXXX.Ltd</t>
  </si>
  <si>
    <t>オーストラリア</t>
  </si>
  <si>
    <t>愛知県</t>
  </si>
  <si>
    <t>-</t>
    <phoneticPr fontId="1"/>
  </si>
  <si>
    <t>環境影響評価の手続予定期間を入力</t>
    <rPh sb="0" eb="2">
      <t>カンキョウ</t>
    </rPh>
    <rPh sb="2" eb="4">
      <t>エイキョウ</t>
    </rPh>
    <rPh sb="4" eb="6">
      <t>ヒョウカ</t>
    </rPh>
    <rPh sb="7" eb="9">
      <t>テツヅ</t>
    </rPh>
    <rPh sb="9" eb="11">
      <t>ヨテイ</t>
    </rPh>
    <rPh sb="11" eb="13">
      <t>キカン</t>
    </rPh>
    <rPh sb="14" eb="16">
      <t>ニュウリョク</t>
    </rPh>
    <phoneticPr fontId="1"/>
  </si>
  <si>
    <t>2020年09月～2020年12月</t>
    <rPh sb="4" eb="5">
      <t>ネン</t>
    </rPh>
    <rPh sb="7" eb="8">
      <t>ガツ</t>
    </rPh>
    <rPh sb="13" eb="14">
      <t>ネン</t>
    </rPh>
    <rPh sb="16" eb="17">
      <t>ガツ</t>
    </rPh>
    <phoneticPr fontId="1"/>
  </si>
  <si>
    <t>○○部　広域次郎</t>
    <rPh sb="0" eb="3">
      <t>マルマルブ</t>
    </rPh>
    <rPh sb="4" eb="6">
      <t>コウイキ</t>
    </rPh>
    <rPh sb="6" eb="8">
      <t>ジロウ</t>
    </rPh>
    <phoneticPr fontId="1"/>
  </si>
  <si>
    <t>○○</t>
    <phoneticPr fontId="1"/>
  </si>
  <si>
    <t>□□</t>
    <phoneticPr fontId="1"/>
  </si>
  <si>
    <t>△△</t>
    <phoneticPr fontId="1"/>
  </si>
  <si>
    <t>××</t>
    <phoneticPr fontId="1"/>
  </si>
  <si>
    <t>0kW以上の整数で容量を入力(半角数字)※小数以下の桁が入力された場合、小数以下を切り捨てて算定します</t>
  </si>
  <si>
    <t>0kW以上の整数で容量を入力(半角数字)※小数以下の桁が入力された場合、小数以下を切り捨てて算定します</t>
    <rPh sb="3" eb="5">
      <t>イジョウ</t>
    </rPh>
    <rPh sb="6" eb="8">
      <t>セイスウ</t>
    </rPh>
    <rPh sb="9" eb="11">
      <t>ヨウリョウ</t>
    </rPh>
    <rPh sb="12" eb="14">
      <t>ニュウリョク</t>
    </rPh>
    <rPh sb="15" eb="17">
      <t>ハンカク</t>
    </rPh>
    <rPh sb="17" eb="19">
      <t>スウジ</t>
    </rPh>
    <rPh sb="21" eb="23">
      <t>ショウスウ</t>
    </rPh>
    <rPh sb="23" eb="25">
      <t>イカ</t>
    </rPh>
    <rPh sb="26" eb="27">
      <t>ケタ</t>
    </rPh>
    <rPh sb="28" eb="30">
      <t>ニュウリョク</t>
    </rPh>
    <rPh sb="33" eb="35">
      <t>バアイ</t>
    </rPh>
    <rPh sb="36" eb="40">
      <t>ショウスウイカ</t>
    </rPh>
    <rPh sb="41" eb="42">
      <t>キ</t>
    </rPh>
    <rPh sb="43" eb="44">
      <t>ス</t>
    </rPh>
    <rPh sb="46" eb="48">
      <t>サンテイ</t>
    </rPh>
    <phoneticPr fontId="1"/>
  </si>
  <si>
    <t>G列：広域使用欄</t>
    <rPh sb="1" eb="2">
      <t>レツ</t>
    </rPh>
    <rPh sb="3" eb="8">
      <t>コウイキシヨウラン</t>
    </rPh>
    <phoneticPr fontId="1"/>
  </si>
  <si>
    <t>H列：広域使用欄</t>
    <rPh sb="1" eb="2">
      <t>レツ</t>
    </rPh>
    <rPh sb="3" eb="8">
      <t>コウイキシヨウラン</t>
    </rPh>
    <phoneticPr fontId="1"/>
  </si>
  <si>
    <t>既存事業者(1)</t>
    <rPh sb="0" eb="5">
      <t>キソンジギョウシャ</t>
    </rPh>
    <phoneticPr fontId="1"/>
  </si>
  <si>
    <t>既存事業者(2)</t>
    <rPh sb="0" eb="5">
      <t>キソンジギョウシャ</t>
    </rPh>
    <phoneticPr fontId="1"/>
  </si>
  <si>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1"/>
  </si>
  <si>
    <t>自家消費に供出する容量(ベース分)</t>
    <rPh sb="0" eb="4">
      <t>ジカショウヒ</t>
    </rPh>
    <rPh sb="5" eb="7">
      <t>キョウシュツ</t>
    </rPh>
    <rPh sb="9" eb="11">
      <t>ヨウリョウ</t>
    </rPh>
    <rPh sb="15" eb="16">
      <t>ブン</t>
    </rPh>
    <phoneticPr fontId="1"/>
  </si>
  <si>
    <t>自家消費に供出する容量(変動分)</t>
    <rPh sb="0" eb="4">
      <t>ジカショウヒ</t>
    </rPh>
    <rPh sb="5" eb="7">
      <t>キョウシュツ</t>
    </rPh>
    <rPh sb="9" eb="11">
      <t>ヨウリョウ</t>
    </rPh>
    <rPh sb="12" eb="15">
      <t>ヘンドウブン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</si>
</sst>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General\%"/>
    <numFmt numFmtId="178" formatCode="General&quot;年&quot;&quot;度&quot;"/>
    <numFmt numFmtId="179" formatCode="General&quot;年間&quot;"/>
    <numFmt numFmtId="180" formatCode="#,##0\ &quot;kW&quot;"/>
    <numFmt numFmtId="181" formatCode="#,##0\ &quot;円&quot;"/>
    <numFmt numFmtId="182" formatCode="General\ &quot;t/年&quot;"/>
    <numFmt numFmtId="183" formatCode="General\ \%"/>
    <numFmt numFmtId="184" formatCode="####&quot;年&quot;##&quot;月&quot;"/>
    <numFmt numFmtId="185" formatCode="####&quot;年&quot;##&quot;月&quot;##&quot;日&quot;"/>
  </numFmts>
  <fonts count="16"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游ゴシック"/>
      <family val="2"/>
      <scheme val="minor"/>
    </font>
    <font>
      <b/>
      <u/>
      <sz val="11"/>
      <color theme="1"/>
      <name val="ＭＳ 明朝"/>
      <family val="1"/>
      <charset val="128"/>
    </font>
    <font>
      <sz val="11"/>
      <color theme="1"/>
      <name val="ＭＳ 明朝"/>
      <family val="1"/>
      <charset val="128"/>
    </font>
    <font>
      <b/>
      <sz val="16"/>
      <color theme="1"/>
      <name val="ＭＳ 明朝"/>
      <family val="1"/>
      <charset val="128"/>
    </font>
    <font>
      <sz val="14"/>
      <color theme="1"/>
      <name val="ＭＳ 明朝"/>
      <family val="1"/>
      <charset val="128"/>
    </font>
    <font>
      <sz val="16"/>
      <color theme="1"/>
      <name val="ＭＳ 明朝"/>
      <family val="1"/>
      <charset val="128"/>
    </font>
    <font>
      <sz val="11"/>
      <color rgb="FFC00000"/>
      <name val="ＭＳ 明朝"/>
      <family val="1"/>
      <charset val="128"/>
    </font>
    <font>
      <sz val="11"/>
      <color theme="8"/>
      <name val="ＭＳ 明朝"/>
      <family val="1"/>
      <charset val="128"/>
    </font>
    <font>
      <sz val="10"/>
      <color theme="1"/>
      <name val="Meiryo UI"/>
      <family val="3"/>
      <charset val="128"/>
    </font>
    <font>
      <sz val="12"/>
      <color theme="1"/>
      <name val="Meiryo UI"/>
      <family val="3"/>
      <charset val="128"/>
    </font>
    <font>
      <sz val="11"/>
      <color theme="0"/>
      <name val="Meiryo UI"/>
      <family val="3"/>
      <charset val="128"/>
    </font>
    <font>
      <b/>
      <u/>
      <sz val="11"/>
      <color theme="1"/>
      <name val="Meiryo UI"/>
      <family val="3"/>
      <charset val="128"/>
    </font>
    <font>
      <b/>
      <sz val="11"/>
      <color theme="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86">
    <border>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medium">
        <color theme="0" tint="-0.249977111117893"/>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right/>
      <top style="thin">
        <color theme="0" tint="-0.249977111117893"/>
      </top>
      <bottom/>
      <diagonal/>
    </border>
    <border>
      <left/>
      <right style="thin">
        <color theme="0" tint="-0.249977111117893"/>
      </right>
      <top/>
      <bottom style="medium">
        <color theme="0" tint="-0.249977111117893"/>
      </bottom>
      <diagonal/>
    </border>
    <border>
      <left/>
      <right style="thin">
        <color theme="0" tint="-0.249977111117893"/>
      </right>
      <top/>
      <bottom/>
      <diagonal/>
    </border>
    <border>
      <left style="medium">
        <color theme="0" tint="-0.249977111117893"/>
      </left>
      <right/>
      <top style="thin">
        <color theme="0" tint="-0.249977111117893"/>
      </top>
      <bottom/>
      <diagonal/>
    </border>
    <border>
      <left style="medium">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medium">
        <color theme="0" tint="-0.249977111117893"/>
      </bottom>
      <diagonal/>
    </border>
    <border>
      <left style="medium">
        <color theme="0" tint="-0.249977111117893"/>
      </left>
      <right/>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medium">
        <color theme="0" tint="-0.249977111117893"/>
      </top>
      <bottom/>
      <diagonal/>
    </border>
    <border>
      <left style="medium">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bottom/>
      <diagonal/>
    </border>
    <border>
      <left/>
      <right style="medium">
        <color theme="0" tint="-0.249977111117893"/>
      </right>
      <top style="medium">
        <color theme="0" tint="-0.249977111117893"/>
      </top>
      <bottom/>
      <diagonal/>
    </border>
    <border>
      <left/>
      <right style="medium">
        <color theme="0" tint="-0.249977111117893"/>
      </right>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top style="medium">
        <color theme="0" tint="-0.249977111117893"/>
      </top>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bottom/>
      <diagonal/>
    </border>
    <border>
      <left/>
      <right style="thin">
        <color theme="0" tint="-0.249977111117893"/>
      </right>
      <top style="medium">
        <color theme="0" tint="-0.249977111117893"/>
      </top>
      <bottom/>
      <diagonal/>
    </border>
    <border>
      <left style="thin">
        <color theme="0" tint="-0.249977111117893"/>
      </left>
      <right/>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auto="1"/>
      </left>
      <right style="thin">
        <color auto="1"/>
      </right>
      <top style="thin">
        <color auto="1"/>
      </top>
      <bottom style="thin">
        <color auto="1"/>
      </bottom>
      <diagonal/>
    </border>
    <border>
      <left style="medium">
        <color theme="0" tint="-0.249977111117893"/>
      </left>
      <right style="medium">
        <color theme="0" tint="-0.14996795556505021"/>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4659260841701"/>
      </bottom>
      <diagonal/>
    </border>
    <border>
      <left/>
      <right/>
      <top/>
      <bottom style="medium">
        <color theme="0" tint="-0.24994659260841701"/>
      </bottom>
      <diagonal/>
    </border>
    <border>
      <left/>
      <right style="medium">
        <color theme="0" tint="-0.249977111117893"/>
      </right>
      <top/>
      <bottom style="medium">
        <color theme="0" tint="-0.24994659260841701"/>
      </bottom>
      <diagonal/>
    </border>
    <border>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style="thin">
        <color theme="0" tint="-0.249977111117893"/>
      </top>
      <bottom style="medium">
        <color theme="0" tint="-0.24994659260841701"/>
      </bottom>
      <diagonal/>
    </border>
    <border>
      <left style="medium">
        <color theme="0" tint="-0.249977111117893"/>
      </left>
      <right style="medium">
        <color theme="0" tint="-0.24994659260841701"/>
      </right>
      <top style="medium">
        <color theme="0" tint="-0.249977111117893"/>
      </top>
      <bottom style="thin">
        <color theme="0" tint="-0.249977111117893"/>
      </bottom>
      <diagonal/>
    </border>
    <border>
      <left style="medium">
        <color theme="0" tint="-0.249977111117893"/>
      </left>
      <right style="medium">
        <color theme="0" tint="-0.24994659260841701"/>
      </right>
      <top/>
      <bottom style="thin">
        <color theme="0" tint="-0.249977111117893"/>
      </bottom>
      <diagonal/>
    </border>
    <border>
      <left style="medium">
        <color theme="0" tint="-0.249977111117893"/>
      </left>
      <right style="medium">
        <color theme="0" tint="-0.24994659260841701"/>
      </right>
      <top style="thin">
        <color theme="0" tint="-0.249977111117893"/>
      </top>
      <bottom style="thin">
        <color theme="0" tint="-0.249977111117893"/>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theme="0" tint="-0.249977111117893"/>
      </left>
      <right style="thin">
        <color theme="0" tint="-0.499984740745262"/>
      </right>
      <top style="medium">
        <color theme="0" tint="-0.249977111117893"/>
      </top>
      <bottom/>
      <diagonal/>
    </border>
    <border>
      <left style="medium">
        <color theme="0" tint="-0.249977111117893"/>
      </left>
      <right style="thin">
        <color theme="0" tint="-0.499984740745262"/>
      </right>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4659260841701"/>
      </bottom>
      <diagonal/>
    </border>
  </borders>
  <cellStyleXfs count="2">
    <xf numFmtId="0" fontId="0" fillId="0" borderId="0"/>
    <xf numFmtId="38" fontId="3" fillId="0" borderId="0" applyFont="0" applyFill="0" applyBorder="0" applyAlignment="0" applyProtection="0">
      <alignment vertical="center"/>
    </xf>
  </cellStyleXfs>
  <cellXfs count="482">
    <xf numFmtId="0" fontId="0" fillId="0" borderId="0" xfId="0"/>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0" fillId="0" borderId="0" xfId="0" applyBorder="1"/>
    <xf numFmtId="0" fontId="0" fillId="3" borderId="0" xfId="0" applyFill="1" applyBorder="1"/>
    <xf numFmtId="0" fontId="2" fillId="0" borderId="0" xfId="0" applyFont="1" applyBorder="1" applyAlignment="1">
      <alignment horizontal="center" vertical="center"/>
    </xf>
    <xf numFmtId="0" fontId="0" fillId="0" borderId="0" xfId="0" applyFill="1" applyBorder="1"/>
    <xf numFmtId="0" fontId="5" fillId="0" borderId="0" xfId="0" applyFont="1"/>
    <xf numFmtId="0" fontId="5" fillId="0" borderId="0" xfId="0" applyFont="1" applyBorder="1"/>
    <xf numFmtId="0" fontId="5" fillId="0" borderId="0" xfId="0" applyFont="1" applyAlignment="1">
      <alignment horizontal="right"/>
    </xf>
    <xf numFmtId="0" fontId="5" fillId="0" borderId="0" xfId="0" applyFont="1" applyAlignment="1">
      <alignment horizontal="left"/>
    </xf>
    <xf numFmtId="0" fontId="7" fillId="0" borderId="0" xfId="0" applyFont="1"/>
    <xf numFmtId="0" fontId="7" fillId="0" borderId="0" xfId="0" applyFont="1" applyBorder="1"/>
    <xf numFmtId="0" fontId="5" fillId="0" borderId="0" xfId="0" applyFont="1" applyAlignment="1">
      <alignment horizontal="right" vertical="top" wrapText="1"/>
    </xf>
    <xf numFmtId="0" fontId="5" fillId="0" borderId="0" xfId="0" applyFont="1" applyAlignment="1">
      <alignment horizontal="left" vertical="top" wrapText="1"/>
    </xf>
    <xf numFmtId="0" fontId="5" fillId="2" borderId="1" xfId="0" applyFont="1" applyFill="1" applyBorder="1" applyAlignment="1">
      <alignment horizontal="left" vertical="top" wrapText="1"/>
    </xf>
    <xf numFmtId="0" fontId="5" fillId="2" borderId="12" xfId="0" applyFont="1" applyFill="1" applyBorder="1" applyAlignment="1">
      <alignment horizontal="left"/>
    </xf>
    <xf numFmtId="0" fontId="5" fillId="2" borderId="30" xfId="0" applyFont="1" applyFill="1" applyBorder="1"/>
    <xf numFmtId="0" fontId="5" fillId="2" borderId="12" xfId="0" applyFont="1" applyFill="1" applyBorder="1"/>
    <xf numFmtId="0" fontId="5" fillId="2" borderId="28" xfId="0" applyFont="1" applyFill="1" applyBorder="1" applyAlignment="1"/>
    <xf numFmtId="0" fontId="5" fillId="2" borderId="33" xfId="0" applyFont="1" applyFill="1" applyBorder="1"/>
    <xf numFmtId="0" fontId="5" fillId="2" borderId="19" xfId="0" applyFont="1" applyFill="1" applyBorder="1"/>
    <xf numFmtId="0" fontId="5" fillId="2" borderId="17" xfId="0" applyFont="1" applyFill="1" applyBorder="1" applyAlignment="1">
      <alignment horizontal="left"/>
    </xf>
    <xf numFmtId="0" fontId="5" fillId="2" borderId="0" xfId="0" applyFont="1" applyFill="1" applyBorder="1" applyAlignment="1">
      <alignment horizontal="left" vertical="top" wrapText="1"/>
    </xf>
    <xf numFmtId="0" fontId="5" fillId="0" borderId="0" xfId="0" applyFont="1" applyFill="1"/>
    <xf numFmtId="0" fontId="5" fillId="0" borderId="0" xfId="0" applyFont="1" applyFill="1" applyBorder="1" applyAlignment="1">
      <alignment vertical="top" wrapText="1"/>
    </xf>
    <xf numFmtId="0" fontId="5" fillId="0" borderId="0" xfId="0" applyFont="1" applyFill="1" applyBorder="1" applyAlignment="1">
      <alignment horizontal="left" vertical="top"/>
    </xf>
    <xf numFmtId="0" fontId="7" fillId="0" borderId="0" xfId="0" applyFont="1" applyFill="1" applyBorder="1" applyAlignment="1">
      <alignment horizontal="left" vertical="top"/>
    </xf>
    <xf numFmtId="0" fontId="5" fillId="0" borderId="0" xfId="0" applyFont="1" applyFill="1" applyAlignment="1">
      <alignment wrapText="1"/>
    </xf>
    <xf numFmtId="0" fontId="5" fillId="0" borderId="0" xfId="0" applyFont="1" applyFill="1" applyBorder="1" applyAlignment="1">
      <alignment vertical="top"/>
    </xf>
    <xf numFmtId="0" fontId="5" fillId="2" borderId="24" xfId="0" applyFont="1" applyFill="1" applyBorder="1" applyAlignment="1">
      <alignment horizontal="center" vertical="top" wrapText="1"/>
    </xf>
    <xf numFmtId="0" fontId="5" fillId="0" borderId="25" xfId="0" applyFont="1" applyFill="1" applyBorder="1" applyAlignment="1">
      <alignment horizontal="center" vertical="top"/>
    </xf>
    <xf numFmtId="0" fontId="5" fillId="0" borderId="31" xfId="0" applyFont="1" applyFill="1" applyBorder="1" applyAlignment="1">
      <alignment vertical="top" wrapText="1"/>
    </xf>
    <xf numFmtId="0" fontId="5" fillId="2" borderId="26" xfId="0" applyFont="1" applyFill="1" applyBorder="1" applyAlignment="1">
      <alignment horizontal="center" vertical="top" wrapText="1"/>
    </xf>
    <xf numFmtId="0" fontId="5" fillId="2" borderId="25" xfId="0" applyFont="1" applyFill="1" applyBorder="1" applyAlignment="1">
      <alignment horizontal="left" vertical="top"/>
    </xf>
    <xf numFmtId="0" fontId="5" fillId="2" borderId="30" xfId="0" applyFont="1" applyFill="1" applyBorder="1" applyAlignment="1">
      <alignment horizontal="left" vertical="top"/>
    </xf>
    <xf numFmtId="0" fontId="5" fillId="0" borderId="24" xfId="0" applyFont="1" applyFill="1" applyBorder="1" applyAlignment="1">
      <alignment horizontal="left" vertical="center"/>
    </xf>
    <xf numFmtId="0" fontId="5" fillId="0" borderId="24" xfId="0" applyFont="1" applyBorder="1" applyAlignment="1">
      <alignment horizontal="left" vertical="center"/>
    </xf>
    <xf numFmtId="0" fontId="5" fillId="0" borderId="24" xfId="0" applyFont="1" applyBorder="1" applyAlignment="1">
      <alignment horizontal="left" vertical="center" wrapText="1"/>
    </xf>
    <xf numFmtId="0" fontId="5" fillId="2" borderId="36" xfId="0" applyFont="1" applyFill="1" applyBorder="1"/>
    <xf numFmtId="0" fontId="5" fillId="2" borderId="11" xfId="0" applyFont="1" applyFill="1" applyBorder="1"/>
    <xf numFmtId="0" fontId="5" fillId="0" borderId="0" xfId="0" applyFont="1" applyFill="1" applyBorder="1" applyAlignment="1">
      <alignment vertical="center" wrapText="1"/>
    </xf>
    <xf numFmtId="0" fontId="5" fillId="0" borderId="24"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Border="1" applyAlignment="1">
      <alignment vertical="center"/>
    </xf>
    <xf numFmtId="0" fontId="5" fillId="0" borderId="0" xfId="0" applyFont="1" applyBorder="1" applyAlignment="1">
      <alignment wrapText="1"/>
    </xf>
    <xf numFmtId="0" fontId="4" fillId="0" borderId="0" xfId="0" applyFont="1" applyBorder="1" applyAlignment="1">
      <alignment horizontal="left"/>
    </xf>
    <xf numFmtId="0" fontId="4" fillId="0" borderId="0" xfId="0" applyFont="1" applyBorder="1" applyAlignment="1"/>
    <xf numFmtId="0" fontId="5" fillId="0" borderId="0" xfId="0" applyFont="1" applyFill="1" applyBorder="1" applyAlignment="1">
      <alignment horizontal="center" vertical="center" wrapText="1"/>
    </xf>
    <xf numFmtId="0" fontId="5" fillId="0" borderId="54" xfId="0" applyFont="1" applyFill="1" applyBorder="1" applyAlignment="1">
      <alignment vertical="center" wrapText="1"/>
    </xf>
    <xf numFmtId="0" fontId="5" fillId="0" borderId="35" xfId="0" applyFont="1" applyFill="1" applyBorder="1" applyAlignment="1">
      <alignment vertical="top"/>
    </xf>
    <xf numFmtId="0" fontId="5" fillId="0" borderId="36" xfId="0" applyFont="1" applyFill="1" applyBorder="1" applyAlignment="1">
      <alignment vertical="top"/>
    </xf>
    <xf numFmtId="0" fontId="5" fillId="0" borderId="22" xfId="0" applyFont="1" applyFill="1" applyBorder="1" applyAlignment="1">
      <alignment vertical="center" wrapText="1"/>
    </xf>
    <xf numFmtId="0" fontId="5" fillId="0" borderId="11" xfId="0" applyFont="1" applyFill="1" applyBorder="1" applyAlignment="1">
      <alignment vertical="top"/>
    </xf>
    <xf numFmtId="0" fontId="5" fillId="0" borderId="51" xfId="0" applyFont="1" applyFill="1" applyBorder="1" applyAlignment="1">
      <alignment vertical="top"/>
    </xf>
    <xf numFmtId="0" fontId="5" fillId="2" borderId="6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52" xfId="0" applyFont="1" applyFill="1" applyBorder="1" applyAlignment="1">
      <alignment vertical="top"/>
    </xf>
    <xf numFmtId="0" fontId="5" fillId="0" borderId="15" xfId="0" applyFont="1" applyFill="1" applyBorder="1" applyAlignment="1">
      <alignment vertical="top"/>
    </xf>
    <xf numFmtId="0" fontId="5" fillId="0" borderId="16" xfId="0" applyFont="1" applyFill="1" applyBorder="1" applyAlignment="1">
      <alignment vertical="top"/>
    </xf>
    <xf numFmtId="0" fontId="5" fillId="0" borderId="35" xfId="0" applyFont="1" applyFill="1" applyBorder="1" applyAlignment="1">
      <alignment vertical="center"/>
    </xf>
    <xf numFmtId="0" fontId="5" fillId="0" borderId="26" xfId="0" applyFont="1" applyFill="1" applyBorder="1" applyAlignment="1">
      <alignment vertical="top"/>
    </xf>
    <xf numFmtId="0" fontId="5" fillId="0" borderId="27" xfId="0" applyFont="1" applyFill="1" applyBorder="1" applyAlignment="1">
      <alignment vertical="top"/>
    </xf>
    <xf numFmtId="0" fontId="5" fillId="0" borderId="25" xfId="0" applyFont="1" applyFill="1" applyBorder="1" applyAlignment="1">
      <alignment vertical="top"/>
    </xf>
    <xf numFmtId="0" fontId="5" fillId="0" borderId="26" xfId="0" applyFont="1" applyFill="1" applyBorder="1" applyAlignment="1">
      <alignment vertical="top" wrapText="1"/>
    </xf>
    <xf numFmtId="0" fontId="5" fillId="0" borderId="25" xfId="0" applyFont="1" applyFill="1" applyBorder="1" applyAlignment="1">
      <alignment vertical="top" wrapText="1"/>
    </xf>
    <xf numFmtId="0" fontId="5" fillId="0" borderId="27" xfId="0" applyFont="1" applyFill="1" applyBorder="1" applyAlignment="1">
      <alignment vertical="top" wrapText="1"/>
    </xf>
    <xf numFmtId="0" fontId="5" fillId="0" borderId="49" xfId="0" applyFont="1" applyFill="1" applyBorder="1" applyAlignment="1">
      <alignment vertical="top"/>
    </xf>
    <xf numFmtId="0" fontId="5" fillId="0" borderId="31" xfId="0" applyFont="1" applyFill="1" applyBorder="1" applyAlignment="1">
      <alignment vertical="top"/>
    </xf>
    <xf numFmtId="0" fontId="5" fillId="0" borderId="29" xfId="0" applyFont="1" applyFill="1" applyBorder="1" applyAlignment="1">
      <alignment vertical="top"/>
    </xf>
    <xf numFmtId="0" fontId="5" fillId="0" borderId="33" xfId="0" applyFont="1" applyFill="1" applyBorder="1" applyAlignment="1">
      <alignment vertical="top"/>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wrapText="1"/>
    </xf>
    <xf numFmtId="0" fontId="5" fillId="3" borderId="0"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0" borderId="35" xfId="0" applyFont="1" applyFill="1" applyBorder="1" applyAlignment="1">
      <alignment vertical="center" wrapText="1"/>
    </xf>
    <xf numFmtId="0" fontId="5" fillId="0"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49" fontId="5" fillId="3" borderId="24" xfId="0" applyNumberFormat="1" applyFont="1" applyFill="1" applyBorder="1" applyAlignment="1">
      <alignment horizontal="center" vertical="center" wrapText="1"/>
    </xf>
    <xf numFmtId="0" fontId="5" fillId="3" borderId="24" xfId="0" applyNumberFormat="1" applyFont="1" applyFill="1" applyBorder="1" applyAlignment="1">
      <alignment horizontal="center" vertical="center" wrapText="1"/>
    </xf>
    <xf numFmtId="0" fontId="5" fillId="0" borderId="56" xfId="0" applyFont="1" applyFill="1" applyBorder="1" applyAlignment="1">
      <alignment vertical="center" wrapText="1"/>
    </xf>
    <xf numFmtId="0" fontId="5" fillId="0" borderId="6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0" borderId="49" xfId="0" applyFont="1" applyFill="1" applyBorder="1" applyAlignment="1">
      <alignment vertical="center" wrapText="1"/>
    </xf>
    <xf numFmtId="0" fontId="5" fillId="0" borderId="53" xfId="0" applyFont="1" applyFill="1" applyBorder="1" applyAlignment="1">
      <alignment vertical="center" wrapText="1"/>
    </xf>
    <xf numFmtId="0" fontId="5" fillId="0" borderId="1" xfId="0" applyFont="1" applyFill="1" applyBorder="1" applyAlignment="1">
      <alignment vertical="center" wrapText="1"/>
    </xf>
    <xf numFmtId="0" fontId="5" fillId="0" borderId="45" xfId="0" applyFont="1" applyFill="1" applyBorder="1" applyAlignment="1">
      <alignment vertical="center" wrapText="1"/>
    </xf>
    <xf numFmtId="0" fontId="5" fillId="0" borderId="12" xfId="0" applyFont="1" applyFill="1" applyBorder="1" applyAlignment="1">
      <alignment vertical="center" wrapText="1"/>
    </xf>
    <xf numFmtId="0" fontId="5" fillId="0" borderId="30" xfId="0" applyFont="1" applyFill="1" applyBorder="1" applyAlignment="1">
      <alignment vertical="center" wrapText="1"/>
    </xf>
    <xf numFmtId="0" fontId="5" fillId="0" borderId="33" xfId="0" applyFont="1" applyFill="1" applyBorder="1" applyAlignment="1">
      <alignment vertical="center" wrapText="1"/>
    </xf>
    <xf numFmtId="0" fontId="5" fillId="0" borderId="50" xfId="0" applyFont="1" applyFill="1" applyBorder="1" applyAlignment="1">
      <alignment vertical="center"/>
    </xf>
    <xf numFmtId="0" fontId="5" fillId="0" borderId="8" xfId="0" applyFont="1" applyFill="1" applyBorder="1" applyAlignment="1">
      <alignment vertical="center"/>
    </xf>
    <xf numFmtId="0" fontId="5" fillId="0" borderId="57" xfId="0" applyFont="1" applyFill="1" applyBorder="1" applyAlignment="1">
      <alignment vertical="top"/>
    </xf>
    <xf numFmtId="0" fontId="5" fillId="0" borderId="9" xfId="0" applyFont="1" applyFill="1" applyBorder="1" applyAlignment="1">
      <alignment vertical="center"/>
    </xf>
    <xf numFmtId="0" fontId="5" fillId="0" borderId="53" xfId="0" applyFont="1" applyFill="1" applyBorder="1" applyAlignment="1">
      <alignment vertical="top" wrapText="1"/>
    </xf>
    <xf numFmtId="0" fontId="5" fillId="0" borderId="65" xfId="0" applyFont="1" applyFill="1" applyBorder="1" applyAlignment="1">
      <alignment vertical="center"/>
    </xf>
    <xf numFmtId="0" fontId="5" fillId="0" borderId="30" xfId="0" applyFont="1" applyFill="1" applyBorder="1" applyAlignment="1">
      <alignment vertical="top" wrapText="1"/>
    </xf>
    <xf numFmtId="0" fontId="5" fillId="0" borderId="46" xfId="0" applyFont="1" applyFill="1" applyBorder="1" applyAlignment="1">
      <alignment vertical="top" wrapText="1"/>
    </xf>
    <xf numFmtId="0" fontId="5" fillId="0" borderId="33" xfId="0" applyFont="1" applyFill="1" applyBorder="1" applyAlignment="1">
      <alignment vertical="top" wrapText="1"/>
    </xf>
    <xf numFmtId="0" fontId="5" fillId="0" borderId="45" xfId="0" applyFont="1" applyFill="1" applyBorder="1" applyAlignment="1">
      <alignment vertical="top" wrapText="1"/>
    </xf>
    <xf numFmtId="0" fontId="5" fillId="0" borderId="58" xfId="0" applyFont="1" applyFill="1" applyBorder="1" applyAlignment="1">
      <alignment vertical="center" wrapText="1"/>
    </xf>
    <xf numFmtId="0" fontId="5" fillId="0" borderId="1" xfId="0" applyFont="1" applyFill="1" applyBorder="1" applyAlignment="1">
      <alignment vertical="top" wrapText="1"/>
    </xf>
    <xf numFmtId="0" fontId="5" fillId="0" borderId="67" xfId="0" applyFont="1" applyFill="1" applyBorder="1" applyAlignment="1">
      <alignment vertical="top"/>
    </xf>
    <xf numFmtId="0" fontId="5" fillId="0" borderId="67" xfId="0" applyFont="1" applyBorder="1" applyAlignment="1"/>
    <xf numFmtId="0" fontId="5" fillId="0" borderId="64" xfId="0" applyFont="1" applyFill="1" applyBorder="1" applyAlignment="1">
      <alignment vertical="top"/>
    </xf>
    <xf numFmtId="0" fontId="5" fillId="0" borderId="60" xfId="0" applyFont="1" applyFill="1" applyBorder="1" applyAlignment="1">
      <alignment vertical="top"/>
    </xf>
    <xf numFmtId="176" fontId="5" fillId="3" borderId="24" xfId="0" applyNumberFormat="1" applyFont="1" applyFill="1" applyBorder="1" applyAlignment="1">
      <alignment horizontal="center" vertical="center" wrapText="1"/>
    </xf>
    <xf numFmtId="0" fontId="10" fillId="0" borderId="24" xfId="0" applyFont="1" applyFill="1" applyBorder="1" applyAlignment="1">
      <alignment horizontal="left" vertical="center" wrapText="1"/>
    </xf>
    <xf numFmtId="0" fontId="5" fillId="0" borderId="7" xfId="0" applyFont="1" applyFill="1" applyBorder="1" applyAlignment="1">
      <alignment vertical="top"/>
    </xf>
    <xf numFmtId="0" fontId="5" fillId="0" borderId="14" xfId="0" applyFont="1" applyFill="1" applyBorder="1" applyAlignment="1">
      <alignment vertical="center" wrapText="1"/>
    </xf>
    <xf numFmtId="0" fontId="5" fillId="0" borderId="63" xfId="0" applyFont="1" applyFill="1" applyBorder="1" applyAlignment="1">
      <alignment vertical="center" wrapText="1"/>
    </xf>
    <xf numFmtId="0" fontId="5" fillId="0" borderId="61"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5" fillId="2" borderId="50" xfId="0" applyFont="1" applyFill="1" applyBorder="1" applyAlignment="1">
      <alignment horizontal="left"/>
    </xf>
    <xf numFmtId="0" fontId="5" fillId="2" borderId="49"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53" xfId="0" applyFont="1" applyFill="1" applyBorder="1" applyAlignment="1">
      <alignment horizontal="left"/>
    </xf>
    <xf numFmtId="0" fontId="5" fillId="2" borderId="46" xfId="0" applyFont="1" applyFill="1" applyBorder="1" applyAlignment="1">
      <alignment horizontal="left"/>
    </xf>
    <xf numFmtId="0" fontId="5" fillId="2" borderId="48" xfId="0" applyFont="1" applyFill="1" applyBorder="1" applyAlignment="1">
      <alignment horizontal="left"/>
    </xf>
    <xf numFmtId="0" fontId="5" fillId="2" borderId="49" xfId="0" applyFont="1" applyFill="1" applyBorder="1"/>
    <xf numFmtId="0" fontId="5" fillId="2" borderId="49" xfId="0" applyFont="1" applyFill="1" applyBorder="1" applyAlignment="1"/>
    <xf numFmtId="0" fontId="5" fillId="2" borderId="18" xfId="0" applyFont="1" applyFill="1" applyBorder="1"/>
    <xf numFmtId="0" fontId="5" fillId="2" borderId="43" xfId="0" applyFont="1" applyFill="1" applyBorder="1"/>
    <xf numFmtId="0" fontId="5" fillId="2" borderId="45" xfId="0" applyFont="1" applyFill="1" applyBorder="1"/>
    <xf numFmtId="0" fontId="5" fillId="2" borderId="46" xfId="0" applyFont="1" applyFill="1" applyBorder="1"/>
    <xf numFmtId="0" fontId="5" fillId="2" borderId="48" xfId="0" applyFont="1" applyFill="1" applyBorder="1"/>
    <xf numFmtId="0" fontId="5" fillId="2" borderId="51" xfId="0" applyFont="1" applyFill="1" applyBorder="1"/>
    <xf numFmtId="0" fontId="5" fillId="2" borderId="59" xfId="0" applyFont="1" applyFill="1" applyBorder="1"/>
    <xf numFmtId="0" fontId="5" fillId="2" borderId="59" xfId="0" applyFont="1" applyFill="1" applyBorder="1" applyAlignment="1"/>
    <xf numFmtId="0" fontId="5" fillId="2" borderId="55" xfId="0" applyFont="1" applyFill="1" applyBorder="1" applyAlignment="1"/>
    <xf numFmtId="0" fontId="5" fillId="2" borderId="42" xfId="0" applyFont="1" applyFill="1" applyBorder="1"/>
    <xf numFmtId="0" fontId="5" fillId="2" borderId="53" xfId="0" applyFont="1" applyFill="1" applyBorder="1"/>
    <xf numFmtId="0" fontId="5" fillId="2" borderId="13" xfId="0" applyFont="1" applyFill="1" applyBorder="1"/>
    <xf numFmtId="0" fontId="5" fillId="2" borderId="1" xfId="0" applyFont="1" applyFill="1" applyBorder="1"/>
    <xf numFmtId="0" fontId="5" fillId="2" borderId="68" xfId="0" applyFont="1" applyFill="1" applyBorder="1"/>
    <xf numFmtId="38" fontId="5" fillId="3" borderId="24" xfId="1" applyFont="1" applyFill="1" applyBorder="1" applyAlignment="1">
      <alignment horizontal="center" vertical="center" wrapText="1"/>
    </xf>
    <xf numFmtId="38" fontId="5" fillId="3" borderId="25" xfId="1"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47" xfId="0" applyFont="1" applyFill="1" applyBorder="1" applyAlignment="1">
      <alignment vertical="top" wrapText="1"/>
    </xf>
    <xf numFmtId="0" fontId="5" fillId="0" borderId="56" xfId="0" applyFont="1" applyBorder="1" applyAlignment="1">
      <alignment horizontal="left" vertical="center" wrapText="1"/>
    </xf>
    <xf numFmtId="0" fontId="5" fillId="0" borderId="19" xfId="0" applyFont="1" applyFill="1" applyBorder="1" applyAlignment="1">
      <alignment horizontal="center" vertical="center" wrapText="1"/>
    </xf>
    <xf numFmtId="38" fontId="5" fillId="3" borderId="27" xfId="1"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48" xfId="0" applyFont="1" applyFill="1" applyBorder="1" applyAlignment="1">
      <alignment vertical="center" wrapText="1"/>
    </xf>
    <xf numFmtId="0" fontId="5" fillId="2" borderId="0" xfId="0" applyFont="1" applyFill="1" applyBorder="1" applyAlignment="1">
      <alignment horizontal="left"/>
    </xf>
    <xf numFmtId="0" fontId="5" fillId="2" borderId="19" xfId="0" applyFont="1" applyFill="1" applyBorder="1" applyAlignment="1">
      <alignment horizontal="left"/>
    </xf>
    <xf numFmtId="0" fontId="5" fillId="2" borderId="31" xfId="0" applyFont="1" applyFill="1" applyBorder="1" applyAlignment="1">
      <alignment vertical="top" wrapText="1"/>
    </xf>
    <xf numFmtId="0" fontId="5" fillId="2" borderId="29" xfId="0" applyFont="1" applyFill="1" applyBorder="1" applyAlignment="1">
      <alignment vertical="top" wrapText="1"/>
    </xf>
    <xf numFmtId="0" fontId="5" fillId="2" borderId="36" xfId="0" applyFont="1" applyFill="1" applyBorder="1" applyAlignment="1">
      <alignment horizontal="left"/>
    </xf>
    <xf numFmtId="0" fontId="5" fillId="2" borderId="47" xfId="0" applyFont="1" applyFill="1" applyBorder="1" applyAlignment="1">
      <alignment horizontal="left"/>
    </xf>
    <xf numFmtId="0" fontId="5" fillId="2" borderId="22" xfId="0" applyFont="1" applyFill="1" applyBorder="1" applyAlignment="1">
      <alignment vertical="center" wrapText="1"/>
    </xf>
    <xf numFmtId="0" fontId="5" fillId="2" borderId="58" xfId="0" applyFont="1" applyFill="1" applyBorder="1" applyAlignment="1">
      <alignment vertical="center" wrapText="1"/>
    </xf>
    <xf numFmtId="0" fontId="5" fillId="2" borderId="56" xfId="0" applyFont="1" applyFill="1" applyBorder="1" applyAlignment="1">
      <alignment horizontal="left" wrapText="1"/>
    </xf>
    <xf numFmtId="0" fontId="5" fillId="2" borderId="51" xfId="0" applyFont="1" applyFill="1" applyBorder="1" applyAlignment="1"/>
    <xf numFmtId="0" fontId="5" fillId="2" borderId="42" xfId="0" applyFont="1" applyFill="1" applyBorder="1" applyAlignment="1"/>
    <xf numFmtId="0" fontId="5" fillId="2" borderId="63" xfId="0" applyFont="1" applyFill="1" applyBorder="1" applyAlignment="1">
      <alignment horizontal="left"/>
    </xf>
    <xf numFmtId="0" fontId="5" fillId="2" borderId="68" xfId="0" applyFont="1" applyFill="1" applyBorder="1" applyAlignment="1"/>
    <xf numFmtId="0" fontId="5" fillId="2" borderId="50" xfId="0" applyFont="1" applyFill="1" applyBorder="1" applyAlignment="1">
      <alignment horizontal="left" vertical="top" wrapText="1"/>
    </xf>
    <xf numFmtId="0" fontId="5" fillId="2" borderId="49"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63" xfId="0" applyFont="1" applyFill="1" applyBorder="1" applyAlignment="1">
      <alignment horizontal="left" vertical="top" wrapText="1"/>
    </xf>
    <xf numFmtId="0" fontId="5" fillId="2" borderId="67" xfId="0" applyFont="1" applyFill="1" applyBorder="1" applyAlignment="1">
      <alignment vertical="top"/>
    </xf>
    <xf numFmtId="0" fontId="5" fillId="2" borderId="46" xfId="0" applyFont="1" applyFill="1" applyBorder="1" applyAlignment="1">
      <alignment vertical="center" wrapText="1"/>
    </xf>
    <xf numFmtId="0" fontId="5" fillId="2" borderId="64" xfId="0" applyFont="1" applyFill="1" applyBorder="1" applyAlignment="1">
      <alignment vertical="top"/>
    </xf>
    <xf numFmtId="0" fontId="5" fillId="2" borderId="48" xfId="0" applyFont="1" applyFill="1" applyBorder="1" applyAlignment="1">
      <alignment vertical="center" wrapText="1"/>
    </xf>
    <xf numFmtId="0" fontId="5" fillId="2" borderId="8"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56" xfId="0" applyFont="1" applyFill="1" applyBorder="1" applyAlignment="1">
      <alignment horizontal="left" vertical="top" wrapText="1"/>
    </xf>
    <xf numFmtId="0" fontId="5" fillId="2" borderId="45" xfId="0" applyFont="1" applyFill="1" applyBorder="1" applyAlignment="1">
      <alignment vertical="center" wrapText="1"/>
    </xf>
    <xf numFmtId="0" fontId="5" fillId="2" borderId="35" xfId="0" applyFont="1" applyFill="1" applyBorder="1" applyAlignment="1">
      <alignment horizontal="left" vertical="top" wrapText="1"/>
    </xf>
    <xf numFmtId="0" fontId="5" fillId="2" borderId="47" xfId="0" applyFont="1" applyFill="1" applyBorder="1" applyAlignment="1">
      <alignment vertical="center" wrapText="1"/>
    </xf>
    <xf numFmtId="0" fontId="5" fillId="2" borderId="33" xfId="0" applyFont="1" applyFill="1" applyBorder="1" applyAlignment="1">
      <alignment horizontal="left" vertical="top"/>
    </xf>
    <xf numFmtId="0" fontId="5" fillId="2" borderId="36" xfId="0" applyFont="1" applyFill="1" applyBorder="1" applyAlignment="1">
      <alignment horizontal="left" vertical="top"/>
    </xf>
    <xf numFmtId="0" fontId="5" fillId="2" borderId="11" xfId="0" applyFont="1" applyFill="1" applyBorder="1" applyAlignment="1">
      <alignment horizontal="left" vertical="top"/>
    </xf>
    <xf numFmtId="0" fontId="5" fillId="2" borderId="17" xfId="0" applyFont="1" applyFill="1" applyBorder="1" applyAlignment="1">
      <alignment horizontal="left" vertical="top" wrapText="1"/>
    </xf>
    <xf numFmtId="0" fontId="5" fillId="2" borderId="69" xfId="0" applyFont="1" applyFill="1" applyBorder="1" applyAlignment="1">
      <alignment horizontal="left" vertical="top"/>
    </xf>
    <xf numFmtId="0" fontId="5" fillId="2" borderId="42" xfId="0" applyFont="1" applyFill="1" applyBorder="1" applyAlignment="1">
      <alignment horizontal="left" vertical="top"/>
    </xf>
    <xf numFmtId="0" fontId="5" fillId="2" borderId="51" xfId="0" applyFont="1" applyFill="1" applyBorder="1" applyAlignment="1">
      <alignment horizontal="left" vertical="top"/>
    </xf>
    <xf numFmtId="0" fontId="5" fillId="0" borderId="54" xfId="0" applyFont="1" applyFill="1" applyBorder="1" applyAlignment="1">
      <alignment vertical="top" wrapText="1"/>
    </xf>
    <xf numFmtId="0" fontId="5" fillId="0" borderId="32" xfId="0" applyFont="1" applyFill="1" applyBorder="1" applyAlignment="1">
      <alignment horizontal="center" vertical="center" wrapText="1"/>
    </xf>
    <xf numFmtId="0" fontId="5" fillId="0" borderId="56" xfId="0" applyFont="1" applyFill="1" applyBorder="1" applyAlignment="1">
      <alignment vertical="top" wrapText="1"/>
    </xf>
    <xf numFmtId="0" fontId="5" fillId="2" borderId="3" xfId="0" applyFont="1" applyFill="1" applyBorder="1" applyAlignment="1">
      <alignment horizontal="center" vertical="center" wrapText="1"/>
    </xf>
    <xf numFmtId="0" fontId="5" fillId="2" borderId="14" xfId="0" applyFont="1" applyFill="1" applyBorder="1" applyAlignment="1">
      <alignment horizontal="centerContinuous" vertical="center" wrapText="1"/>
    </xf>
    <xf numFmtId="0" fontId="5" fillId="2" borderId="14" xfId="0" applyFont="1" applyFill="1" applyBorder="1" applyAlignment="1">
      <alignment horizontal="centerContinuous" vertical="center"/>
    </xf>
    <xf numFmtId="0" fontId="5" fillId="2" borderId="61" xfId="0" applyFont="1" applyFill="1" applyBorder="1" applyAlignment="1">
      <alignment horizontal="center" vertical="center" wrapText="1"/>
    </xf>
    <xf numFmtId="0" fontId="5" fillId="0" borderId="19" xfId="0" applyFont="1" applyFill="1" applyBorder="1" applyAlignment="1">
      <alignment vertical="top"/>
    </xf>
    <xf numFmtId="0" fontId="5" fillId="0" borderId="18" xfId="0" applyFont="1" applyFill="1" applyBorder="1" applyAlignment="1">
      <alignment vertical="top"/>
    </xf>
    <xf numFmtId="0" fontId="5" fillId="0" borderId="42" xfId="0" applyFont="1" applyFill="1" applyBorder="1" applyAlignment="1">
      <alignment vertical="center" wrapText="1"/>
    </xf>
    <xf numFmtId="0" fontId="5" fillId="0" borderId="67" xfId="0" applyFont="1" applyFill="1" applyBorder="1" applyAlignment="1">
      <alignment vertical="center"/>
    </xf>
    <xf numFmtId="0" fontId="5" fillId="0" borderId="64" xfId="0" applyFont="1" applyFill="1" applyBorder="1" applyAlignment="1">
      <alignment vertical="center"/>
    </xf>
    <xf numFmtId="0" fontId="5" fillId="0" borderId="66" xfId="0" applyFont="1" applyFill="1" applyBorder="1" applyAlignment="1">
      <alignment vertical="top" wrapText="1"/>
    </xf>
    <xf numFmtId="0" fontId="5" fillId="0" borderId="67" xfId="0" applyFont="1" applyFill="1" applyBorder="1" applyAlignment="1">
      <alignment vertical="top" wrapText="1"/>
    </xf>
    <xf numFmtId="0" fontId="5" fillId="0" borderId="66" xfId="0" applyFont="1" applyFill="1" applyBorder="1" applyAlignment="1"/>
    <xf numFmtId="0" fontId="5" fillId="0" borderId="57" xfId="0" applyFont="1" applyFill="1" applyBorder="1" applyAlignment="1"/>
    <xf numFmtId="0" fontId="5" fillId="0" borderId="67" xfId="0" applyFont="1" applyFill="1" applyBorder="1" applyAlignment="1"/>
    <xf numFmtId="0" fontId="5" fillId="0" borderId="65" xfId="0" applyFont="1" applyFill="1" applyBorder="1" applyAlignment="1">
      <alignment vertical="top"/>
    </xf>
    <xf numFmtId="0" fontId="5" fillId="2" borderId="59" xfId="0" applyFont="1" applyFill="1" applyBorder="1" applyAlignment="1">
      <alignment horizontal="centerContinuous" vertical="center" wrapText="1"/>
    </xf>
    <xf numFmtId="0" fontId="5" fillId="0" borderId="7" xfId="0" applyFont="1" applyFill="1" applyBorder="1" applyAlignment="1">
      <alignment horizontal="left" vertical="center"/>
    </xf>
    <xf numFmtId="0" fontId="5" fillId="0" borderId="14" xfId="0" applyFont="1" applyFill="1" applyBorder="1" applyAlignment="1">
      <alignment horizontal="centerContinuous" vertical="center"/>
    </xf>
    <xf numFmtId="0" fontId="5" fillId="0" borderId="14" xfId="0" applyFont="1" applyFill="1" applyBorder="1" applyAlignment="1">
      <alignment horizontal="centerContinuous" vertical="center" wrapText="1"/>
    </xf>
    <xf numFmtId="0" fontId="10" fillId="0" borderId="7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2" xfId="0" applyFont="1" applyFill="1" applyBorder="1" applyAlignment="1">
      <alignment horizontal="left" vertical="center" wrapText="1"/>
    </xf>
    <xf numFmtId="38" fontId="5" fillId="2" borderId="38" xfId="1" applyFont="1" applyFill="1" applyBorder="1" applyAlignment="1">
      <alignment horizontal="center" vertical="center" wrapText="1"/>
    </xf>
    <xf numFmtId="0" fontId="0" fillId="4" borderId="0" xfId="0" applyFill="1" applyBorder="1"/>
    <xf numFmtId="38" fontId="0" fillId="0" borderId="0" xfId="1" applyFont="1" applyBorder="1" applyAlignment="1"/>
    <xf numFmtId="0" fontId="0" fillId="0" borderId="0" xfId="0" applyBorder="1" applyAlignment="1"/>
    <xf numFmtId="0" fontId="0" fillId="5" borderId="0" xfId="0" applyFill="1" applyBorder="1"/>
    <xf numFmtId="0" fontId="5" fillId="0" borderId="68" xfId="0" applyFont="1" applyFill="1" applyBorder="1" applyAlignment="1">
      <alignment horizontal="center" vertical="center" wrapText="1"/>
    </xf>
    <xf numFmtId="0" fontId="5" fillId="0" borderId="42" xfId="0" applyFont="1" applyFill="1" applyBorder="1" applyAlignment="1">
      <alignment vertical="top" wrapText="1"/>
    </xf>
    <xf numFmtId="0" fontId="5" fillId="0" borderId="29" xfId="0" applyFont="1" applyFill="1" applyBorder="1" applyAlignment="1">
      <alignment vertical="top" wrapText="1"/>
    </xf>
    <xf numFmtId="0" fontId="5" fillId="0" borderId="69" xfId="0" applyFont="1" applyFill="1" applyBorder="1" applyAlignment="1">
      <alignment vertical="top" wrapText="1"/>
    </xf>
    <xf numFmtId="0" fontId="5" fillId="0" borderId="69" xfId="0" applyFont="1" applyBorder="1" applyAlignment="1">
      <alignment horizontal="left" vertical="center" wrapText="1"/>
    </xf>
    <xf numFmtId="0" fontId="5" fillId="0" borderId="36" xfId="0" applyFont="1" applyBorder="1" applyAlignment="1"/>
    <xf numFmtId="0" fontId="5" fillId="0" borderId="12" xfId="0" applyFont="1" applyFill="1" applyBorder="1" applyAlignment="1">
      <alignment vertical="top" wrapText="1"/>
    </xf>
    <xf numFmtId="0" fontId="5" fillId="0" borderId="51" xfId="0" applyFont="1" applyFill="1" applyBorder="1" applyAlignment="1">
      <alignment vertical="center"/>
    </xf>
    <xf numFmtId="0" fontId="10" fillId="0" borderId="38" xfId="0" applyFont="1" applyFill="1" applyBorder="1" applyAlignment="1">
      <alignment vertical="center" wrapText="1"/>
    </xf>
    <xf numFmtId="0" fontId="2" fillId="0" borderId="0" xfId="0" applyFont="1"/>
    <xf numFmtId="0" fontId="2" fillId="0" borderId="0" xfId="0" applyFont="1" applyBorder="1" applyAlignment="1">
      <alignment vertical="center" wrapText="1"/>
    </xf>
    <xf numFmtId="0" fontId="2" fillId="0" borderId="0" xfId="0" applyFont="1" applyAlignment="1"/>
    <xf numFmtId="0" fontId="11" fillId="3" borderId="0" xfId="0" applyFont="1" applyFill="1" applyAlignment="1">
      <alignment horizontal="center" vertical="center"/>
    </xf>
    <xf numFmtId="0" fontId="11" fillId="0" borderId="0" xfId="0" applyFont="1" applyFill="1" applyAlignment="1">
      <alignment horizontal="centerContinuous" vertical="center"/>
    </xf>
    <xf numFmtId="0" fontId="12" fillId="0" borderId="0" xfId="0" applyFont="1" applyFill="1" applyAlignment="1">
      <alignment horizontal="centerContinuous"/>
    </xf>
    <xf numFmtId="0" fontId="13" fillId="0" borderId="0" xfId="0" applyFont="1" applyFill="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xf>
    <xf numFmtId="0" fontId="2" fillId="0" borderId="0" xfId="0" applyFont="1" applyAlignment="1">
      <alignment horizontal="centerContinuous"/>
    </xf>
    <xf numFmtId="0" fontId="2" fillId="0" borderId="0" xfId="0" applyFont="1" applyAlignment="1">
      <alignment horizontal="left"/>
    </xf>
    <xf numFmtId="0" fontId="2" fillId="0" borderId="0" xfId="0" applyFont="1" applyBorder="1" applyAlignment="1">
      <alignment horizontal="center" vertical="center" wrapText="1"/>
    </xf>
    <xf numFmtId="0" fontId="2" fillId="0" borderId="0" xfId="0" applyFont="1" applyBorder="1" applyAlignment="1">
      <alignment vertical="center"/>
    </xf>
    <xf numFmtId="0" fontId="15" fillId="0" borderId="0" xfId="0" applyFont="1" applyAlignment="1">
      <alignment horizontal="center"/>
    </xf>
    <xf numFmtId="0" fontId="5" fillId="2" borderId="20" xfId="0" applyFont="1" applyFill="1" applyBorder="1" applyAlignment="1">
      <alignment horizontal="left"/>
    </xf>
    <xf numFmtId="0" fontId="5" fillId="2" borderId="17" xfId="0" applyFont="1" applyFill="1" applyBorder="1" applyAlignment="1">
      <alignment horizontal="left"/>
    </xf>
    <xf numFmtId="0" fontId="0" fillId="6" borderId="0" xfId="0" applyFill="1" applyBorder="1"/>
    <xf numFmtId="11" fontId="4" fillId="0" borderId="0" xfId="0" applyNumberFormat="1" applyFont="1" applyAlignment="1" applyProtection="1">
      <alignment horizontal="left"/>
    </xf>
    <xf numFmtId="11" fontId="4" fillId="0" borderId="0" xfId="0" applyNumberFormat="1" applyFont="1" applyAlignment="1" applyProtection="1">
      <alignment horizontal="left" vertical="center"/>
    </xf>
    <xf numFmtId="11" fontId="5" fillId="0" borderId="0" xfId="0" applyNumberFormat="1" applyFont="1" applyAlignment="1" applyProtection="1">
      <alignment vertical="center"/>
    </xf>
    <xf numFmtId="11" fontId="5" fillId="0" borderId="0" xfId="0" applyNumberFormat="1" applyFont="1" applyAlignment="1" applyProtection="1">
      <alignment horizontal="center" vertical="center"/>
    </xf>
    <xf numFmtId="11" fontId="5" fillId="0" borderId="0" xfId="0" applyNumberFormat="1" applyFont="1" applyFill="1" applyAlignment="1" applyProtection="1">
      <alignment horizontal="center" vertical="center" wrapText="1"/>
    </xf>
    <xf numFmtId="11" fontId="9" fillId="0" borderId="0" xfId="0" applyNumberFormat="1" applyFont="1" applyFill="1" applyBorder="1" applyAlignment="1" applyProtection="1">
      <alignment horizontal="center" vertical="center"/>
    </xf>
    <xf numFmtId="11" fontId="5" fillId="0" borderId="0" xfId="0" applyNumberFormat="1" applyFont="1" applyProtection="1"/>
    <xf numFmtId="11" fontId="5" fillId="2" borderId="36" xfId="0" applyNumberFormat="1" applyFont="1" applyFill="1" applyBorder="1" applyProtection="1"/>
    <xf numFmtId="0" fontId="5" fillId="2" borderId="4" xfId="0" applyNumberFormat="1" applyFont="1" applyFill="1" applyBorder="1" applyAlignment="1" applyProtection="1">
      <alignment horizontal="center" vertical="center"/>
    </xf>
    <xf numFmtId="11" fontId="5" fillId="2" borderId="1" xfId="0" applyNumberFormat="1" applyFont="1" applyFill="1" applyBorder="1" applyAlignment="1" applyProtection="1">
      <alignment horizontal="left" vertical="center"/>
    </xf>
    <xf numFmtId="11" fontId="5" fillId="2" borderId="45" xfId="0" applyNumberFormat="1" applyFont="1" applyFill="1" applyBorder="1" applyAlignment="1" applyProtection="1">
      <alignment horizontal="left" vertical="center"/>
    </xf>
    <xf numFmtId="11" fontId="5" fillId="2" borderId="4" xfId="0" applyNumberFormat="1" applyFont="1" applyFill="1" applyBorder="1" applyAlignment="1" applyProtection="1">
      <alignment horizontal="center" vertical="center"/>
    </xf>
    <xf numFmtId="11" fontId="5" fillId="0" borderId="4" xfId="0" applyNumberFormat="1" applyFont="1" applyFill="1" applyBorder="1" applyAlignment="1" applyProtection="1">
      <alignment horizontal="center" vertical="center"/>
    </xf>
    <xf numFmtId="11" fontId="5" fillId="2" borderId="12" xfId="0" applyNumberFormat="1" applyFont="1" applyFill="1" applyBorder="1" applyAlignment="1" applyProtection="1">
      <alignment horizontal="left" vertical="center"/>
    </xf>
    <xf numFmtId="11" fontId="5" fillId="2" borderId="46" xfId="0" applyNumberFormat="1" applyFont="1" applyFill="1" applyBorder="1" applyAlignment="1" applyProtection="1">
      <alignment horizontal="left" vertical="center"/>
    </xf>
    <xf numFmtId="11" fontId="5" fillId="2" borderId="5" xfId="0" applyNumberFormat="1" applyFont="1" applyFill="1" applyBorder="1" applyAlignment="1" applyProtection="1">
      <alignment horizontal="center" vertical="center"/>
    </xf>
    <xf numFmtId="11" fontId="5" fillId="0" borderId="5" xfId="0" applyNumberFormat="1" applyFont="1" applyFill="1" applyBorder="1" applyAlignment="1" applyProtection="1">
      <alignment horizontal="center" vertical="center"/>
    </xf>
    <xf numFmtId="0" fontId="5" fillId="2" borderId="36" xfId="0" applyFont="1" applyFill="1" applyBorder="1" applyProtection="1"/>
    <xf numFmtId="0" fontId="5" fillId="2" borderId="12" xfId="0" applyFont="1" applyFill="1" applyBorder="1" applyAlignment="1" applyProtection="1">
      <alignment horizontal="left" vertical="center"/>
    </xf>
    <xf numFmtId="0" fontId="5" fillId="2" borderId="46" xfId="0" applyFont="1" applyFill="1" applyBorder="1" applyAlignment="1" applyProtection="1">
      <alignment horizontal="left" vertical="center"/>
    </xf>
    <xf numFmtId="0" fontId="5" fillId="2" borderId="5" xfId="0"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Protection="1"/>
    <xf numFmtId="0" fontId="5" fillId="2" borderId="11" xfId="0" applyFont="1" applyFill="1" applyBorder="1" applyProtection="1"/>
    <xf numFmtId="0" fontId="5" fillId="2" borderId="13" xfId="0" applyFont="1" applyFill="1" applyBorder="1" applyAlignment="1" applyProtection="1">
      <alignment horizontal="left" vertical="center"/>
    </xf>
    <xf numFmtId="0" fontId="5" fillId="2" borderId="48" xfId="0" applyFont="1" applyFill="1" applyBorder="1" applyAlignment="1" applyProtection="1">
      <alignment horizontal="left" vertical="center"/>
    </xf>
    <xf numFmtId="0" fontId="5" fillId="2" borderId="6" xfId="0"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6" xfId="0" applyFont="1" applyBorder="1" applyAlignment="1" applyProtection="1">
      <alignment horizontal="center" vertical="center"/>
    </xf>
    <xf numFmtId="0" fontId="5" fillId="2" borderId="52" xfId="0" applyFont="1" applyFill="1" applyBorder="1" applyProtection="1"/>
    <xf numFmtId="0" fontId="5" fillId="2" borderId="4"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4" xfId="0" applyFont="1" applyBorder="1" applyAlignment="1" applyProtection="1">
      <alignment horizontal="center" vertical="center"/>
    </xf>
    <xf numFmtId="0" fontId="5" fillId="2" borderId="15" xfId="0" applyFont="1" applyFill="1" applyBorder="1" applyProtection="1"/>
    <xf numFmtId="0" fontId="5" fillId="0" borderId="21" xfId="0" applyFont="1" applyBorder="1" applyAlignment="1" applyProtection="1">
      <alignment horizontal="center" vertical="center"/>
    </xf>
    <xf numFmtId="0" fontId="5" fillId="0" borderId="0" xfId="0" applyFont="1" applyAlignment="1" applyProtection="1">
      <alignment horizontal="center" vertical="center"/>
    </xf>
    <xf numFmtId="0" fontId="5" fillId="2" borderId="0" xfId="0" applyFont="1" applyFill="1" applyBorder="1" applyProtection="1"/>
    <xf numFmtId="176" fontId="5" fillId="3" borderId="41" xfId="0" applyNumberFormat="1" applyFont="1" applyFill="1" applyBorder="1" applyAlignment="1">
      <alignment horizontal="center" vertical="center" wrapText="1"/>
    </xf>
    <xf numFmtId="0" fontId="5" fillId="0" borderId="12" xfId="0" applyFont="1" applyFill="1" applyBorder="1" applyAlignment="1">
      <alignment vertical="center"/>
    </xf>
    <xf numFmtId="0" fontId="5" fillId="0" borderId="46" xfId="0" applyFont="1" applyFill="1" applyBorder="1" applyAlignment="1">
      <alignment vertical="center"/>
    </xf>
    <xf numFmtId="38" fontId="5" fillId="3" borderId="65" xfId="1" applyFont="1" applyFill="1" applyBorder="1" applyAlignment="1">
      <alignment horizontal="center" vertical="center" wrapText="1"/>
    </xf>
    <xf numFmtId="0" fontId="5" fillId="0" borderId="73" xfId="0" applyFont="1" applyFill="1" applyBorder="1" applyAlignment="1"/>
    <xf numFmtId="0" fontId="5" fillId="0" borderId="74" xfId="0" applyFont="1" applyFill="1" applyBorder="1" applyAlignment="1">
      <alignment vertical="center" wrapText="1"/>
    </xf>
    <xf numFmtId="0" fontId="5" fillId="0" borderId="75" xfId="0" applyFont="1" applyFill="1" applyBorder="1" applyAlignment="1">
      <alignment vertical="center" wrapText="1"/>
    </xf>
    <xf numFmtId="0" fontId="5" fillId="0" borderId="76"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0" borderId="55" xfId="0" applyFont="1" applyFill="1" applyBorder="1" applyAlignment="1">
      <alignment vertical="top" wrapText="1"/>
    </xf>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2" borderId="50" xfId="0" applyFont="1" applyFill="1" applyBorder="1" applyAlignment="1">
      <alignment vertical="center"/>
    </xf>
    <xf numFmtId="0" fontId="5" fillId="2" borderId="49" xfId="0" applyFont="1" applyFill="1" applyBorder="1" applyAlignment="1">
      <alignment vertical="center" wrapText="1"/>
    </xf>
    <xf numFmtId="0" fontId="5" fillId="2" borderId="9" xfId="0" applyFont="1" applyFill="1" applyBorder="1" applyAlignment="1">
      <alignment vertical="center"/>
    </xf>
    <xf numFmtId="0" fontId="5" fillId="2" borderId="12" xfId="0" applyFont="1" applyFill="1" applyBorder="1" applyAlignment="1">
      <alignment vertical="center" wrapText="1"/>
    </xf>
    <xf numFmtId="0" fontId="5" fillId="2" borderId="66" xfId="0" applyFont="1" applyFill="1" applyBorder="1" applyAlignment="1">
      <alignment vertical="top" wrapText="1"/>
    </xf>
    <xf numFmtId="0" fontId="5" fillId="2" borderId="67" xfId="0" applyFont="1" applyFill="1" applyBorder="1" applyAlignment="1">
      <alignment vertical="top" wrapText="1"/>
    </xf>
    <xf numFmtId="0" fontId="5" fillId="2" borderId="1" xfId="0" applyFont="1" applyFill="1" applyBorder="1" applyAlignment="1">
      <alignment vertical="center" wrapText="1"/>
    </xf>
    <xf numFmtId="0" fontId="5" fillId="2" borderId="26" xfId="0" applyFont="1" applyFill="1" applyBorder="1" applyAlignment="1">
      <alignment vertical="top" wrapText="1"/>
    </xf>
    <xf numFmtId="0" fontId="5" fillId="2" borderId="27" xfId="0" applyFont="1" applyFill="1" applyBorder="1" applyAlignment="1">
      <alignment vertical="top" wrapText="1"/>
    </xf>
    <xf numFmtId="0" fontId="5" fillId="2" borderId="25" xfId="0" applyFont="1" applyFill="1" applyBorder="1" applyAlignment="1">
      <alignment vertical="top" wrapText="1"/>
    </xf>
    <xf numFmtId="0" fontId="5" fillId="2" borderId="30" xfId="0" applyFont="1" applyFill="1" applyBorder="1" applyAlignment="1">
      <alignment vertical="top" wrapText="1"/>
    </xf>
    <xf numFmtId="0" fontId="5" fillId="2" borderId="12" xfId="0" applyFont="1" applyFill="1" applyBorder="1" applyAlignment="1">
      <alignment vertical="center"/>
    </xf>
    <xf numFmtId="0" fontId="5" fillId="2" borderId="8" xfId="0" applyFont="1" applyFill="1" applyBorder="1" applyAlignment="1">
      <alignment vertical="center"/>
    </xf>
    <xf numFmtId="0" fontId="5" fillId="0" borderId="72" xfId="0" applyFont="1" applyFill="1" applyBorder="1" applyAlignment="1">
      <alignment horizontal="center" vertical="center"/>
    </xf>
    <xf numFmtId="11" fontId="9" fillId="0" borderId="81" xfId="0" applyNumberFormat="1" applyFont="1" applyFill="1" applyBorder="1" applyAlignment="1" applyProtection="1">
      <alignment horizontal="center" vertical="center"/>
    </xf>
    <xf numFmtId="11" fontId="9" fillId="0" borderId="82" xfId="0" applyNumberFormat="1" applyFont="1" applyFill="1" applyBorder="1" applyAlignment="1" applyProtection="1">
      <alignment horizontal="center" vertical="center"/>
    </xf>
    <xf numFmtId="11" fontId="5" fillId="0" borderId="0" xfId="0" applyNumberFormat="1" applyFont="1" applyBorder="1" applyAlignment="1" applyProtection="1">
      <alignment vertical="center"/>
    </xf>
    <xf numFmtId="0" fontId="5" fillId="2" borderId="31" xfId="0" applyFont="1" applyFill="1" applyBorder="1"/>
    <xf numFmtId="0" fontId="5" fillId="2" borderId="47" xfId="0" applyFont="1" applyFill="1" applyBorder="1"/>
    <xf numFmtId="0" fontId="5" fillId="3" borderId="41" xfId="0" applyNumberFormat="1" applyFont="1" applyFill="1" applyBorder="1" applyAlignment="1">
      <alignment horizontal="center" vertical="center" wrapText="1"/>
    </xf>
    <xf numFmtId="0" fontId="10" fillId="0" borderId="8" xfId="0" applyFont="1" applyFill="1" applyBorder="1" applyAlignment="1">
      <alignment vertical="center"/>
    </xf>
    <xf numFmtId="0" fontId="2" fillId="0" borderId="0" xfId="0" applyFont="1" applyBorder="1" applyAlignment="1"/>
    <xf numFmtId="0" fontId="5" fillId="2" borderId="15" xfId="0" applyFont="1" applyFill="1" applyBorder="1" applyAlignment="1">
      <alignment horizontal="left" vertical="top" wrapText="1"/>
    </xf>
    <xf numFmtId="0" fontId="5" fillId="0" borderId="20" xfId="0" applyFont="1" applyFill="1" applyBorder="1" applyAlignment="1">
      <alignment vertical="center"/>
    </xf>
    <xf numFmtId="49" fontId="5" fillId="3" borderId="25" xfId="0" applyNumberFormat="1" applyFont="1" applyFill="1" applyBorder="1" applyAlignment="1">
      <alignment horizontal="center" vertical="center" wrapText="1"/>
    </xf>
    <xf numFmtId="11" fontId="5" fillId="0" borderId="85" xfId="0" applyNumberFormat="1" applyFont="1" applyFill="1" applyBorder="1" applyAlignment="1" applyProtection="1">
      <alignment horizontal="center" vertical="center"/>
    </xf>
    <xf numFmtId="38" fontId="5" fillId="0" borderId="4" xfId="1" applyFont="1" applyFill="1" applyBorder="1" applyAlignment="1" applyProtection="1">
      <alignment horizontal="center" vertical="center"/>
    </xf>
    <xf numFmtId="0" fontId="10" fillId="0" borderId="41"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10" fillId="0" borderId="27" xfId="0" applyFont="1" applyFill="1" applyBorder="1" applyAlignment="1">
      <alignment horizontal="left" vertical="center" wrapText="1"/>
    </xf>
    <xf numFmtId="49" fontId="5" fillId="3" borderId="1" xfId="0" applyNumberFormat="1" applyFont="1" applyFill="1" applyBorder="1" applyAlignment="1">
      <alignment horizontal="center" vertical="center"/>
    </xf>
    <xf numFmtId="0" fontId="5" fillId="2" borderId="6" xfId="0" applyNumberFormat="1" applyFont="1" applyFill="1" applyBorder="1" applyAlignment="1" applyProtection="1">
      <alignment horizontal="center" vertical="center"/>
    </xf>
    <xf numFmtId="0" fontId="5" fillId="2" borderId="10" xfId="0" applyFont="1" applyFill="1" applyBorder="1" applyAlignment="1">
      <alignment vertical="center"/>
    </xf>
    <xf numFmtId="0" fontId="5" fillId="2" borderId="13" xfId="0" applyFont="1" applyFill="1" applyBorder="1" applyAlignment="1">
      <alignment vertical="center" wrapText="1"/>
    </xf>
    <xf numFmtId="0" fontId="5" fillId="0" borderId="6" xfId="0" applyFont="1" applyFill="1" applyBorder="1" applyAlignment="1" applyProtection="1">
      <alignment horizontal="center" vertical="center"/>
    </xf>
    <xf numFmtId="11" fontId="5" fillId="0" borderId="6" xfId="0" applyNumberFormat="1" applyFont="1" applyFill="1" applyBorder="1" applyAlignment="1" applyProtection="1">
      <alignment horizontal="center" vertical="center"/>
    </xf>
    <xf numFmtId="11" fontId="0" fillId="0" borderId="71" xfId="0" applyNumberFormat="1" applyBorder="1"/>
    <xf numFmtId="0" fontId="0" fillId="0" borderId="0" xfId="0"/>
    <xf numFmtId="0" fontId="0" fillId="0" borderId="71" xfId="0" applyBorder="1"/>
    <xf numFmtId="0" fontId="5" fillId="0" borderId="4" xfId="0" applyFont="1" applyFill="1" applyBorder="1" applyAlignment="1" applyProtection="1">
      <alignment horizontal="center" vertical="center" wrapText="1"/>
    </xf>
    <xf numFmtId="0" fontId="5" fillId="2" borderId="20" xfId="0" applyFont="1" applyFill="1" applyBorder="1" applyAlignment="1">
      <alignment horizontal="left"/>
    </xf>
    <xf numFmtId="0" fontId="5" fillId="2" borderId="17" xfId="0" applyFont="1" applyFill="1" applyBorder="1" applyAlignment="1">
      <alignment horizontal="left"/>
    </xf>
    <xf numFmtId="49" fontId="5" fillId="3" borderId="26" xfId="0" applyNumberFormat="1" applyFont="1" applyFill="1" applyBorder="1" applyAlignment="1">
      <alignment horizontal="center" vertical="center" wrapText="1"/>
    </xf>
    <xf numFmtId="0" fontId="5" fillId="2" borderId="9" xfId="0" applyFont="1" applyFill="1" applyBorder="1" applyAlignment="1">
      <alignment vertical="top" wrapText="1"/>
    </xf>
    <xf numFmtId="0" fontId="5" fillId="2" borderId="22" xfId="0" applyFont="1" applyFill="1" applyBorder="1" applyAlignment="1">
      <alignment horizontal="left" vertical="top"/>
    </xf>
    <xf numFmtId="0" fontId="5" fillId="0" borderId="67" xfId="0" applyFont="1" applyFill="1" applyBorder="1" applyAlignment="1">
      <alignment horizontal="center" vertical="center" wrapText="1"/>
    </xf>
    <xf numFmtId="0" fontId="5" fillId="0" borderId="15" xfId="0" applyFont="1" applyBorder="1" applyAlignment="1" applyProtection="1">
      <alignment horizontal="center" vertical="center"/>
    </xf>
    <xf numFmtId="0" fontId="5" fillId="3" borderId="62"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176" fontId="5" fillId="3" borderId="24" xfId="0" applyNumberFormat="1" applyFont="1" applyFill="1" applyBorder="1" applyAlignment="1" applyProtection="1">
      <alignment horizontal="center" vertical="center" wrapText="1"/>
      <protection locked="0"/>
    </xf>
    <xf numFmtId="49" fontId="5" fillId="3" borderId="26" xfId="0" applyNumberFormat="1"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49" fontId="5" fillId="3" borderId="24" xfId="0" applyNumberFormat="1" applyFont="1" applyFill="1" applyBorder="1" applyAlignment="1" applyProtection="1">
      <alignment horizontal="center" vertical="center" wrapText="1"/>
      <protection locked="0"/>
    </xf>
    <xf numFmtId="176" fontId="5" fillId="3" borderId="41" xfId="0" applyNumberFormat="1" applyFont="1" applyFill="1" applyBorder="1" applyAlignment="1" applyProtection="1">
      <alignment horizontal="center" vertical="center" wrapText="1"/>
      <protection locked="0"/>
    </xf>
    <xf numFmtId="0" fontId="5" fillId="3" borderId="24" xfId="0" applyNumberFormat="1" applyFont="1" applyFill="1" applyBorder="1" applyAlignment="1" applyProtection="1">
      <alignment horizontal="center" vertical="center" wrapText="1"/>
      <protection locked="0"/>
    </xf>
    <xf numFmtId="0" fontId="5" fillId="3" borderId="41" xfId="0" applyNumberFormat="1" applyFont="1" applyFill="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38" fontId="5" fillId="3" borderId="24" xfId="1" applyFont="1" applyFill="1" applyBorder="1" applyAlignment="1" applyProtection="1">
      <alignment horizontal="center" vertical="center" wrapText="1"/>
      <protection locked="0"/>
    </xf>
    <xf numFmtId="49" fontId="5" fillId="3" borderId="25"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protection locked="0"/>
    </xf>
    <xf numFmtId="38" fontId="5" fillId="3" borderId="27" xfId="1" applyFont="1" applyFill="1" applyBorder="1" applyAlignment="1" applyProtection="1">
      <alignment horizontal="center" vertical="center" wrapText="1"/>
      <protection locked="0"/>
    </xf>
    <xf numFmtId="0" fontId="5" fillId="3" borderId="77" xfId="0" applyFont="1" applyFill="1" applyBorder="1" applyAlignment="1" applyProtection="1">
      <alignment horizontal="center" vertical="center" wrapText="1"/>
      <protection locked="0"/>
    </xf>
    <xf numFmtId="38" fontId="5" fillId="3" borderId="65" xfId="1" applyFont="1" applyFill="1" applyBorder="1" applyAlignment="1" applyProtection="1">
      <alignment horizontal="center" vertical="center" wrapText="1"/>
      <protection locked="0"/>
    </xf>
    <xf numFmtId="38" fontId="5" fillId="3" borderId="25" xfId="1" applyFont="1" applyFill="1" applyBorder="1" applyAlignment="1" applyProtection="1">
      <alignment horizontal="center" vertical="center" wrapText="1"/>
      <protection locked="0"/>
    </xf>
    <xf numFmtId="38" fontId="5" fillId="2" borderId="24" xfId="1" applyFont="1" applyFill="1" applyBorder="1" applyAlignment="1" applyProtection="1">
      <alignment horizontal="center" vertical="center" wrapText="1"/>
      <protection hidden="1"/>
    </xf>
    <xf numFmtId="0" fontId="5" fillId="0" borderId="53" xfId="0" applyFont="1" applyBorder="1" applyAlignment="1" applyProtection="1">
      <alignment horizontal="center" vertical="top"/>
      <protection hidden="1"/>
    </xf>
    <xf numFmtId="0" fontId="5" fillId="0" borderId="46" xfId="0" applyFont="1" applyBorder="1" applyAlignment="1" applyProtection="1">
      <alignment horizontal="center" vertical="top"/>
      <protection hidden="1"/>
    </xf>
    <xf numFmtId="176" fontId="5" fillId="0" borderId="46" xfId="0" applyNumberFormat="1" applyFont="1" applyBorder="1" applyAlignment="1" applyProtection="1">
      <alignment horizontal="center" vertical="top"/>
      <protection hidden="1"/>
    </xf>
    <xf numFmtId="0" fontId="5" fillId="0" borderId="48" xfId="0" applyFont="1" applyBorder="1" applyAlignment="1" applyProtection="1">
      <alignment horizontal="center" vertical="top"/>
      <protection hidden="1"/>
    </xf>
    <xf numFmtId="0" fontId="5" fillId="0" borderId="55" xfId="0" applyFont="1" applyBorder="1" applyAlignment="1" applyProtection="1">
      <alignment horizontal="center" vertical="top"/>
      <protection hidden="1"/>
    </xf>
    <xf numFmtId="177" fontId="5" fillId="0" borderId="46" xfId="0" applyNumberFormat="1" applyFont="1" applyBorder="1" applyAlignment="1" applyProtection="1">
      <alignment horizontal="center" vertical="top"/>
      <protection hidden="1"/>
    </xf>
    <xf numFmtId="177" fontId="5" fillId="0" borderId="56" xfId="0" applyNumberFormat="1" applyFont="1" applyBorder="1" applyAlignment="1" applyProtection="1">
      <alignment horizontal="center" vertical="top"/>
      <protection hidden="1"/>
    </xf>
    <xf numFmtId="0" fontId="5" fillId="0" borderId="45" xfId="0" applyFont="1" applyBorder="1" applyAlignment="1" applyProtection="1">
      <alignment horizontal="center" vertical="top"/>
      <protection hidden="1"/>
    </xf>
    <xf numFmtId="177" fontId="5" fillId="0" borderId="45" xfId="0" applyNumberFormat="1" applyFont="1" applyBorder="1" applyAlignment="1" applyProtection="1">
      <alignment horizontal="center" vertical="top"/>
      <protection hidden="1"/>
    </xf>
    <xf numFmtId="0" fontId="5" fillId="0" borderId="46" xfId="0" applyFont="1" applyBorder="1" applyAlignment="1" applyProtection="1">
      <alignment horizontal="center" vertical="top" wrapText="1"/>
      <protection hidden="1"/>
    </xf>
    <xf numFmtId="183" fontId="5" fillId="0" borderId="46" xfId="0" applyNumberFormat="1" applyFont="1" applyBorder="1" applyAlignment="1" applyProtection="1">
      <alignment horizontal="center" vertical="top"/>
      <protection hidden="1"/>
    </xf>
    <xf numFmtId="0" fontId="5" fillId="0" borderId="47" xfId="0" applyFont="1" applyBorder="1" applyAlignment="1" applyProtection="1">
      <alignment horizontal="center" vertical="top"/>
      <protection hidden="1"/>
    </xf>
    <xf numFmtId="178" fontId="5" fillId="0" borderId="53" xfId="0" applyNumberFormat="1" applyFont="1" applyBorder="1" applyAlignment="1" applyProtection="1">
      <alignment horizontal="center" vertical="top"/>
      <protection hidden="1"/>
    </xf>
    <xf numFmtId="179" fontId="5" fillId="0" borderId="47" xfId="0" applyNumberFormat="1" applyFont="1" applyBorder="1" applyAlignment="1" applyProtection="1">
      <alignment horizontal="center" vertical="top"/>
      <protection hidden="1"/>
    </xf>
    <xf numFmtId="179" fontId="5" fillId="0" borderId="63" xfId="0" applyNumberFormat="1" applyFont="1" applyBorder="1" applyAlignment="1" applyProtection="1">
      <alignment horizontal="center" vertical="top"/>
      <protection hidden="1"/>
    </xf>
    <xf numFmtId="179" fontId="5" fillId="0" borderId="53" xfId="0" applyNumberFormat="1" applyFont="1" applyBorder="1" applyAlignment="1" applyProtection="1">
      <alignment horizontal="center" vertical="top"/>
      <protection hidden="1"/>
    </xf>
    <xf numFmtId="0" fontId="5" fillId="0" borderId="46" xfId="0" applyNumberFormat="1" applyFont="1" applyBorder="1" applyAlignment="1" applyProtection="1">
      <alignment horizontal="center" vertical="top"/>
      <protection hidden="1"/>
    </xf>
    <xf numFmtId="179" fontId="5" fillId="0" borderId="46" xfId="0" applyNumberFormat="1" applyFont="1" applyBorder="1" applyAlignment="1" applyProtection="1">
      <alignment horizontal="center" vertical="top"/>
      <protection hidden="1"/>
    </xf>
    <xf numFmtId="180" fontId="5" fillId="0" borderId="45" xfId="1" applyNumberFormat="1" applyFont="1" applyBorder="1" applyAlignment="1" applyProtection="1">
      <alignment horizontal="center" vertical="top"/>
      <protection hidden="1"/>
    </xf>
    <xf numFmtId="180" fontId="5" fillId="0" borderId="56" xfId="1" applyNumberFormat="1" applyFont="1" applyBorder="1" applyAlignment="1" applyProtection="1">
      <alignment horizontal="center" vertical="top"/>
      <protection hidden="1"/>
    </xf>
    <xf numFmtId="185" fontId="5" fillId="0" borderId="45" xfId="1" applyNumberFormat="1" applyFont="1" applyBorder="1" applyAlignment="1" applyProtection="1">
      <alignment horizontal="center" vertical="top"/>
      <protection hidden="1"/>
    </xf>
    <xf numFmtId="181" fontId="5" fillId="0" borderId="48" xfId="1" applyNumberFormat="1" applyFont="1" applyBorder="1" applyAlignment="1" applyProtection="1">
      <alignment horizontal="center" vertical="top"/>
      <protection hidden="1"/>
    </xf>
    <xf numFmtId="0" fontId="5" fillId="0" borderId="53" xfId="0" applyNumberFormat="1" applyFont="1" applyBorder="1" applyAlignment="1" applyProtection="1">
      <alignment horizontal="center" vertical="top"/>
      <protection hidden="1"/>
    </xf>
    <xf numFmtId="184" fontId="5" fillId="0" borderId="46" xfId="0" applyNumberFormat="1" applyFont="1" applyBorder="1" applyAlignment="1" applyProtection="1">
      <alignment horizontal="center" vertical="top"/>
      <protection hidden="1"/>
    </xf>
    <xf numFmtId="184" fontId="5" fillId="0" borderId="48" xfId="0" applyNumberFormat="1" applyFont="1" applyBorder="1" applyAlignment="1" applyProtection="1">
      <alignment horizontal="center" vertical="top"/>
      <protection hidden="1"/>
    </xf>
    <xf numFmtId="181" fontId="5" fillId="0" borderId="45" xfId="1" applyNumberFormat="1" applyFont="1" applyBorder="1" applyAlignment="1" applyProtection="1">
      <alignment horizontal="center" vertical="top"/>
      <protection hidden="1"/>
    </xf>
    <xf numFmtId="181" fontId="5" fillId="0" borderId="46" xfId="1" applyNumberFormat="1" applyFont="1" applyBorder="1" applyAlignment="1" applyProtection="1">
      <alignment horizontal="center" vertical="top"/>
      <protection hidden="1"/>
    </xf>
    <xf numFmtId="181" fontId="5" fillId="0" borderId="6" xfId="1" applyNumberFormat="1" applyFont="1" applyBorder="1" applyAlignment="1" applyProtection="1">
      <alignment horizontal="center" vertical="top"/>
      <protection hidden="1"/>
    </xf>
    <xf numFmtId="181" fontId="5" fillId="0" borderId="3" xfId="1" applyNumberFormat="1" applyFont="1" applyBorder="1" applyAlignment="1" applyProtection="1">
      <alignment horizontal="center"/>
      <protection hidden="1"/>
    </xf>
    <xf numFmtId="181" fontId="5" fillId="0" borderId="48" xfId="1" applyNumberFormat="1" applyFont="1" applyBorder="1" applyAlignment="1" applyProtection="1">
      <alignment horizontal="center"/>
      <protection hidden="1"/>
    </xf>
    <xf numFmtId="0" fontId="5" fillId="0" borderId="53" xfId="0" applyFont="1" applyFill="1" applyBorder="1" applyAlignment="1" applyProtection="1">
      <alignment horizontal="center" vertical="center" wrapText="1"/>
      <protection hidden="1"/>
    </xf>
    <xf numFmtId="177" fontId="5" fillId="0" borderId="5" xfId="0" applyNumberFormat="1" applyFont="1" applyBorder="1" applyAlignment="1" applyProtection="1">
      <alignment horizontal="center"/>
      <protection hidden="1"/>
    </xf>
    <xf numFmtId="0" fontId="5" fillId="0" borderId="56" xfId="0" applyFont="1" applyFill="1" applyBorder="1" applyAlignment="1" applyProtection="1">
      <alignment horizontal="center" vertical="center" wrapText="1"/>
      <protection hidden="1"/>
    </xf>
    <xf numFmtId="0" fontId="5" fillId="0" borderId="45" xfId="0" applyFont="1" applyFill="1" applyBorder="1" applyAlignment="1" applyProtection="1">
      <alignment horizontal="center" vertical="center" wrapText="1"/>
      <protection hidden="1"/>
    </xf>
    <xf numFmtId="181" fontId="5" fillId="0" borderId="3" xfId="0" applyNumberFormat="1" applyFont="1" applyBorder="1" applyAlignment="1" applyProtection="1">
      <alignment horizontal="center" vertical="top" wrapText="1"/>
      <protection hidden="1"/>
    </xf>
    <xf numFmtId="181" fontId="5" fillId="0" borderId="52" xfId="0" applyNumberFormat="1" applyFont="1" applyBorder="1" applyAlignment="1" applyProtection="1">
      <alignment horizontal="center" vertical="top" wrapText="1"/>
      <protection hidden="1"/>
    </xf>
    <xf numFmtId="181" fontId="5" fillId="0" borderId="5" xfId="0" applyNumberFormat="1" applyFont="1" applyBorder="1" applyAlignment="1" applyProtection="1">
      <alignment horizontal="center" vertical="top" wrapText="1"/>
      <protection hidden="1"/>
    </xf>
    <xf numFmtId="181" fontId="5" fillId="0" borderId="16" xfId="0" applyNumberFormat="1" applyFont="1" applyBorder="1" applyAlignment="1" applyProtection="1">
      <alignment horizontal="center" vertical="top" wrapText="1"/>
      <protection hidden="1"/>
    </xf>
    <xf numFmtId="177" fontId="5" fillId="0" borderId="5" xfId="0" applyNumberFormat="1"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5" fillId="0" borderId="6" xfId="0" applyFont="1" applyBorder="1" applyAlignment="1" applyProtection="1">
      <alignment horizontal="center" vertical="top" wrapText="1"/>
      <protection hidden="1"/>
    </xf>
    <xf numFmtId="0" fontId="5" fillId="0" borderId="24" xfId="0" applyFont="1" applyFill="1" applyBorder="1" applyAlignment="1" applyProtection="1">
      <alignment horizontal="center" vertical="top"/>
      <protection hidden="1"/>
    </xf>
    <xf numFmtId="182" fontId="5" fillId="0" borderId="24" xfId="0" applyNumberFormat="1" applyFont="1" applyFill="1" applyBorder="1" applyAlignment="1" applyProtection="1">
      <alignment horizontal="center" vertical="top"/>
      <protection hidden="1"/>
    </xf>
    <xf numFmtId="0" fontId="5" fillId="0" borderId="34" xfId="0" applyFont="1" applyFill="1" applyBorder="1" applyAlignment="1" applyProtection="1">
      <alignment horizontal="center" vertical="top"/>
      <protection hidden="1"/>
    </xf>
    <xf numFmtId="182" fontId="5" fillId="0" borderId="34" xfId="0" applyNumberFormat="1" applyFont="1" applyFill="1" applyBorder="1" applyAlignment="1" applyProtection="1">
      <alignment horizontal="center" vertical="top"/>
      <protection hidden="1"/>
    </xf>
    <xf numFmtId="182" fontId="5" fillId="0" borderId="25" xfId="0" applyNumberFormat="1" applyFont="1" applyFill="1" applyBorder="1" applyAlignment="1" applyProtection="1">
      <alignment horizontal="center" vertical="top"/>
      <protection hidden="1"/>
    </xf>
    <xf numFmtId="0" fontId="5" fillId="0" borderId="25" xfId="0" applyFont="1" applyFill="1" applyBorder="1" applyAlignment="1" applyProtection="1">
      <alignment horizontal="center" vertical="top"/>
      <protection hidden="1"/>
    </xf>
    <xf numFmtId="185" fontId="5" fillId="0" borderId="24" xfId="0" applyNumberFormat="1" applyFont="1" applyFill="1" applyBorder="1" applyAlignment="1" applyProtection="1">
      <alignment horizontal="center" vertical="top"/>
      <protection hidden="1"/>
    </xf>
    <xf numFmtId="11" fontId="5" fillId="0" borderId="4" xfId="0" applyNumberFormat="1" applyFont="1" applyFill="1" applyBorder="1" applyAlignment="1" applyProtection="1">
      <alignment horizontal="center" vertical="center"/>
      <protection hidden="1"/>
    </xf>
    <xf numFmtId="0" fontId="5" fillId="0" borderId="5" xfId="0" applyNumberFormat="1" applyFont="1" applyFill="1" applyBorder="1" applyAlignment="1" applyProtection="1">
      <alignment horizontal="center" vertical="center"/>
      <protection hidden="1"/>
    </xf>
    <xf numFmtId="0" fontId="5" fillId="0" borderId="6" xfId="0" applyNumberFormat="1"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38" fontId="5" fillId="0" borderId="4" xfId="1"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protection hidden="1"/>
    </xf>
    <xf numFmtId="11" fontId="9" fillId="0" borderId="82" xfId="0" applyNumberFormat="1" applyFont="1" applyFill="1" applyBorder="1" applyAlignment="1" applyProtection="1">
      <alignment horizontal="center" vertical="center"/>
      <protection hidden="1"/>
    </xf>
    <xf numFmtId="11" fontId="5" fillId="0" borderId="4" xfId="0" applyNumberFormat="1" applyFont="1" applyFill="1" applyBorder="1" applyAlignment="1" applyProtection="1">
      <alignment horizontal="center" vertical="center"/>
      <protection locked="0"/>
    </xf>
    <xf numFmtId="11" fontId="5" fillId="0" borderId="5"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11" fontId="5" fillId="0" borderId="85" xfId="0" applyNumberFormat="1" applyFont="1" applyFill="1" applyBorder="1" applyAlignment="1" applyProtection="1">
      <alignment horizontal="center" vertical="center"/>
      <protection locked="0"/>
    </xf>
    <xf numFmtId="11" fontId="5" fillId="0" borderId="6" xfId="0" applyNumberFormat="1" applyFont="1" applyFill="1" applyBorder="1" applyAlignment="1" applyProtection="1">
      <alignment horizontal="center" vertical="center"/>
      <protection locked="0"/>
    </xf>
    <xf numFmtId="0" fontId="5" fillId="2" borderId="24" xfId="0" applyFont="1" applyFill="1" applyBorder="1" applyAlignment="1">
      <alignment vertical="top"/>
    </xf>
    <xf numFmtId="0" fontId="5" fillId="0" borderId="24" xfId="0" applyFont="1" applyFill="1" applyBorder="1" applyAlignment="1">
      <alignment horizontal="left" vertical="top" wrapText="1"/>
    </xf>
    <xf numFmtId="0" fontId="5" fillId="0" borderId="24" xfId="0" applyFont="1" applyBorder="1" applyAlignment="1">
      <alignment horizontal="left" vertical="top" wrapText="1"/>
    </xf>
    <xf numFmtId="0" fontId="5" fillId="2" borderId="36"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5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29" xfId="0" applyFont="1" applyBorder="1" applyAlignment="1">
      <alignment horizontal="center" vertical="top" wrapText="1"/>
    </xf>
    <xf numFmtId="0" fontId="5" fillId="0" borderId="19" xfId="0" applyFont="1" applyBorder="1" applyAlignment="1">
      <alignment horizontal="center" vertical="top" wrapText="1"/>
    </xf>
    <xf numFmtId="0" fontId="5" fillId="0" borderId="33" xfId="0" applyFont="1" applyBorder="1" applyAlignment="1">
      <alignment horizontal="center" vertical="top" wrapText="1"/>
    </xf>
    <xf numFmtId="0" fontId="5" fillId="0" borderId="2" xfId="0" applyFont="1" applyBorder="1" applyAlignment="1">
      <alignment horizontal="center"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5" xfId="0" applyFont="1" applyBorder="1" applyAlignment="1">
      <alignment horizontal="left" vertical="top" wrapText="1"/>
    </xf>
    <xf numFmtId="0" fontId="6" fillId="0" borderId="0" xfId="0" applyFont="1" applyAlignment="1">
      <alignment horizontal="center"/>
    </xf>
    <xf numFmtId="0" fontId="8" fillId="0" borderId="0" xfId="0" applyFont="1" applyAlignment="1">
      <alignment horizontal="center" vertical="top" wrapText="1"/>
    </xf>
    <xf numFmtId="0" fontId="5" fillId="2" borderId="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xf>
    <xf numFmtId="0" fontId="5" fillId="2" borderId="14" xfId="0" applyFont="1" applyFill="1" applyBorder="1" applyAlignment="1">
      <alignment horizontal="left"/>
    </xf>
    <xf numFmtId="0" fontId="5" fillId="2" borderId="11" xfId="0" applyFont="1" applyFill="1" applyBorder="1" applyAlignment="1">
      <alignment horizontal="left" wrapText="1"/>
    </xf>
    <xf numFmtId="0" fontId="5" fillId="2" borderId="35" xfId="0" applyFont="1" applyFill="1" applyBorder="1" applyAlignment="1">
      <alignment horizontal="left" wrapText="1"/>
    </xf>
    <xf numFmtId="0" fontId="5" fillId="2" borderId="50" xfId="0" applyFont="1" applyFill="1" applyBorder="1" applyAlignment="1">
      <alignment horizontal="left"/>
    </xf>
    <xf numFmtId="0" fontId="5" fillId="2" borderId="49" xfId="0" applyFont="1" applyFill="1" applyBorder="1" applyAlignment="1">
      <alignment horizontal="left"/>
    </xf>
    <xf numFmtId="0" fontId="5" fillId="2" borderId="9" xfId="0" applyFont="1" applyFill="1" applyBorder="1" applyAlignment="1">
      <alignment horizontal="left"/>
    </xf>
    <xf numFmtId="0" fontId="5" fillId="2" borderId="12" xfId="0" applyFont="1" applyFill="1" applyBorder="1" applyAlignment="1">
      <alignment horizontal="left"/>
    </xf>
    <xf numFmtId="0" fontId="5" fillId="2" borderId="20" xfId="0" applyFont="1" applyFill="1" applyBorder="1" applyAlignment="1">
      <alignment horizontal="left"/>
    </xf>
    <xf numFmtId="0" fontId="5" fillId="2" borderId="17" xfId="0" applyFont="1" applyFill="1" applyBorder="1" applyAlignment="1">
      <alignment horizontal="left"/>
    </xf>
    <xf numFmtId="0" fontId="5" fillId="2" borderId="24" xfId="0" applyFont="1" applyFill="1" applyBorder="1" applyAlignment="1">
      <alignment horizontal="left" vertical="top"/>
    </xf>
    <xf numFmtId="11" fontId="5" fillId="2" borderId="83" xfId="0" applyNumberFormat="1" applyFont="1" applyFill="1" applyBorder="1" applyAlignment="1" applyProtection="1">
      <alignment horizontal="center" vertical="center" wrapText="1"/>
    </xf>
    <xf numFmtId="11" fontId="5" fillId="2" borderId="84" xfId="0" applyNumberFormat="1" applyFont="1" applyFill="1" applyBorder="1" applyAlignment="1" applyProtection="1">
      <alignment horizontal="center" vertical="center" wrapText="1"/>
    </xf>
    <xf numFmtId="11" fontId="5" fillId="2" borderId="52" xfId="0" applyNumberFormat="1" applyFont="1" applyFill="1" applyBorder="1" applyAlignment="1" applyProtection="1">
      <alignment horizontal="center" vertical="center"/>
    </xf>
    <xf numFmtId="11" fontId="5" fillId="2" borderId="16" xfId="0" applyNumberFormat="1" applyFont="1" applyFill="1" applyBorder="1" applyAlignment="1" applyProtection="1">
      <alignment horizontal="center" vertical="center"/>
    </xf>
    <xf numFmtId="11" fontId="5" fillId="2" borderId="51" xfId="0" applyNumberFormat="1" applyFont="1" applyFill="1" applyBorder="1" applyAlignment="1" applyProtection="1">
      <alignment horizontal="center" vertical="center"/>
    </xf>
    <xf numFmtId="11" fontId="5" fillId="2" borderId="55" xfId="0" applyNumberFormat="1" applyFont="1" applyFill="1" applyBorder="1" applyAlignment="1" applyProtection="1">
      <alignment horizontal="center" vertical="center"/>
    </xf>
    <xf numFmtId="11" fontId="5" fillId="2" borderId="11" xfId="0" applyNumberFormat="1" applyFont="1" applyFill="1" applyBorder="1" applyAlignment="1" applyProtection="1">
      <alignment horizontal="center" vertical="center"/>
    </xf>
    <xf numFmtId="11" fontId="5" fillId="2" borderId="56" xfId="0" applyNumberFormat="1" applyFont="1" applyFill="1" applyBorder="1" applyAlignment="1" applyProtection="1">
      <alignment horizontal="center" vertical="center"/>
    </xf>
    <xf numFmtId="11" fontId="5" fillId="2" borderId="52" xfId="0" applyNumberFormat="1" applyFont="1" applyFill="1" applyBorder="1" applyAlignment="1" applyProtection="1">
      <alignment horizontal="center" vertical="center" wrapText="1"/>
    </xf>
    <xf numFmtId="11" fontId="5" fillId="2" borderId="16" xfId="0" applyNumberFormat="1" applyFont="1" applyFill="1" applyBorder="1" applyAlignment="1" applyProtection="1">
      <alignment horizontal="center" vertical="center" wrapText="1"/>
    </xf>
    <xf numFmtId="11" fontId="5" fillId="2" borderId="15" xfId="0" applyNumberFormat="1" applyFont="1" applyFill="1" applyBorder="1" applyAlignment="1" applyProtection="1">
      <alignment horizontal="center" vertical="center" wrapText="1"/>
    </xf>
  </cellXfs>
  <cellStyles count="2">
    <cellStyle name="桁区切り" xfId="1" builtinId="6"/>
    <cellStyle name="標準" xfId="0" builtinId="0"/>
  </cellStyles>
  <dxfs count="33">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1883228</xdr:colOff>
      <xdr:row>3</xdr:row>
      <xdr:rowOff>117565</xdr:rowOff>
    </xdr:from>
    <xdr:to>
      <xdr:col>4</xdr:col>
      <xdr:colOff>2819399</xdr:colOff>
      <xdr:row>5</xdr:row>
      <xdr:rowOff>78376</xdr:rowOff>
    </xdr:to>
    <xdr:sp macro="" textlink="">
      <xdr:nvSpPr>
        <xdr:cNvPr id="2" name="正方形/長方形 1">
          <a:extLst>
            <a:ext uri="{FF2B5EF4-FFF2-40B4-BE49-F238E27FC236}">
              <a16:creationId xmlns:a16="http://schemas.microsoft.com/office/drawing/2014/main" id="{94F54115-C739-180E-DAFC-FBBE46B59FC5}"/>
            </a:ext>
          </a:extLst>
        </xdr:cNvPr>
        <xdr:cNvSpPr/>
      </xdr:nvSpPr>
      <xdr:spPr>
        <a:xfrm>
          <a:off x="6379028" y="607422"/>
          <a:ext cx="936171" cy="2873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ra-k\Desktop\&#26032;&#12375;&#12356;&#12501;&#12457;&#12523;&#12480;&#12540;%20(2)\20230721_&#38651;&#28304;&#31561;&#24773;&#22577;&#30331;&#37682;&#27096;&#24335;(&#23433;&#23450;&#38651;&#28304;)_&#36865;&#20184;&#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登録申請者記入シート"/>
      <sheetName val="合否（非表示）"/>
      <sheetName val="事業計画書"/>
      <sheetName val="電源等情報登録様式"/>
      <sheetName val="プルダウンテーブル(非表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6E3D-B7EC-4681-9C34-A4FEE63B1068}">
  <sheetPr>
    <tabColor theme="1" tint="0.499984740745262"/>
  </sheetPr>
  <dimension ref="A1:O211"/>
  <sheetViews>
    <sheetView showGridLines="0" topLeftCell="C1" zoomScale="80" zoomScaleNormal="100" workbookViewId="0">
      <pane ySplit="9" topLeftCell="A10" activePane="bottomLeft" state="frozen"/>
      <selection pane="bottomLeft" activeCell="H88" sqref="H88"/>
    </sheetView>
  </sheetViews>
  <sheetFormatPr defaultColWidth="20.09765625" defaultRowHeight="13.2" x14ac:dyDescent="0.2"/>
  <cols>
    <col min="1" max="1" width="4.59765625" style="75" customWidth="1"/>
    <col min="2" max="2" width="23.09765625" style="74" customWidth="1"/>
    <col min="3" max="3" width="25.09765625" style="45" customWidth="1"/>
    <col min="4" max="4" width="43.3984375" style="45" customWidth="1"/>
    <col min="5" max="5" width="41.09765625" style="74" customWidth="1"/>
    <col min="6" max="6" width="16.5" style="74" customWidth="1"/>
    <col min="7" max="7" width="10.5" style="75" customWidth="1"/>
    <col min="8" max="8" width="38.09765625" style="75" customWidth="1"/>
    <col min="9" max="9" width="112" style="46" customWidth="1"/>
    <col min="10" max="10" width="20.09765625" style="74"/>
    <col min="11" max="16384" width="20.09765625" style="46"/>
  </cols>
  <sheetData>
    <row r="1" spans="1:15" ht="16.2" x14ac:dyDescent="0.3">
      <c r="B1" s="236" t="s">
        <v>345</v>
      </c>
      <c r="C1" s="237"/>
      <c r="D1" s="238"/>
      <c r="E1" s="238"/>
      <c r="F1" s="239"/>
      <c r="G1" s="233"/>
      <c r="H1" s="233"/>
      <c r="I1" s="233"/>
      <c r="J1" s="233"/>
      <c r="K1" s="233"/>
      <c r="L1" s="233"/>
      <c r="M1" s="233"/>
      <c r="N1" s="233"/>
      <c r="O1" s="233"/>
    </row>
    <row r="2" spans="1:15" ht="15" x14ac:dyDescent="0.3">
      <c r="B2" s="241" t="s">
        <v>427</v>
      </c>
      <c r="C2" s="233"/>
      <c r="D2" s="233"/>
      <c r="E2" s="233"/>
      <c r="F2" s="233"/>
      <c r="G2" s="233"/>
      <c r="H2" s="233"/>
      <c r="I2" s="233"/>
      <c r="J2" s="233"/>
      <c r="K2" s="233"/>
      <c r="L2" s="233"/>
      <c r="M2" s="233"/>
      <c r="N2" s="233"/>
      <c r="O2" s="233"/>
    </row>
    <row r="3" spans="1:15" ht="15" x14ac:dyDescent="0.3">
      <c r="B3" s="240" t="s">
        <v>344</v>
      </c>
      <c r="C3" s="240" t="s">
        <v>34</v>
      </c>
      <c r="D3" s="233"/>
      <c r="E3" s="233"/>
      <c r="F3" s="233"/>
      <c r="G3" s="233"/>
      <c r="H3" s="233"/>
      <c r="I3" s="233"/>
      <c r="J3" s="233"/>
      <c r="K3" s="233"/>
      <c r="L3" s="233"/>
      <c r="M3" s="233"/>
      <c r="N3" s="233"/>
      <c r="O3" s="233"/>
    </row>
    <row r="4" spans="1:15" ht="15" x14ac:dyDescent="0.3">
      <c r="B4" s="246" t="s">
        <v>347</v>
      </c>
      <c r="C4" s="243" t="s">
        <v>396</v>
      </c>
      <c r="D4" s="242"/>
      <c r="E4" s="242"/>
      <c r="F4" s="242"/>
      <c r="G4" s="242"/>
      <c r="H4" s="242"/>
      <c r="I4" s="242"/>
      <c r="J4" s="235"/>
      <c r="K4" s="235"/>
      <c r="L4" s="235"/>
      <c r="M4" s="235"/>
      <c r="N4" s="235"/>
      <c r="O4" s="235"/>
    </row>
    <row r="5" spans="1:15" ht="15" x14ac:dyDescent="0.2">
      <c r="B5" s="244"/>
      <c r="C5" s="245" t="s">
        <v>418</v>
      </c>
      <c r="D5" s="234"/>
      <c r="E5" s="234"/>
      <c r="F5" s="234"/>
      <c r="G5" s="234"/>
      <c r="H5" s="234"/>
      <c r="I5" s="234"/>
      <c r="J5" s="234"/>
      <c r="K5" s="234"/>
      <c r="L5" s="234"/>
      <c r="M5" s="234"/>
      <c r="N5" s="234"/>
      <c r="O5" s="234"/>
    </row>
    <row r="6" spans="1:15" ht="15" x14ac:dyDescent="0.2">
      <c r="C6" s="245" t="s">
        <v>419</v>
      </c>
    </row>
    <row r="7" spans="1:15" ht="15" x14ac:dyDescent="0.2">
      <c r="C7" s="245" t="s">
        <v>420</v>
      </c>
    </row>
    <row r="8" spans="1:15" ht="15.6" thickBot="1" x14ac:dyDescent="0.35">
      <c r="A8" s="47"/>
      <c r="B8" s="76"/>
      <c r="C8" s="323"/>
      <c r="D8" s="48"/>
      <c r="H8" s="77" t="s">
        <v>175</v>
      </c>
    </row>
    <row r="9" spans="1:15" s="74" customFormat="1" ht="13.8" thickBot="1" x14ac:dyDescent="0.5">
      <c r="A9" s="197" t="s">
        <v>54</v>
      </c>
      <c r="B9" s="212" t="s">
        <v>55</v>
      </c>
      <c r="C9" s="199"/>
      <c r="D9" s="199"/>
      <c r="E9" s="198"/>
      <c r="F9" s="198"/>
      <c r="G9" s="200" t="s">
        <v>22</v>
      </c>
      <c r="H9" s="56" t="s">
        <v>21</v>
      </c>
      <c r="I9" s="56" t="s">
        <v>232</v>
      </c>
      <c r="J9" s="74" t="s">
        <v>67</v>
      </c>
    </row>
    <row r="10" spans="1:15" s="74" customFormat="1" ht="13.8" thickBot="1" x14ac:dyDescent="0.5">
      <c r="A10" s="299">
        <f>ROW()-9</f>
        <v>1</v>
      </c>
      <c r="B10" s="298" t="s">
        <v>176</v>
      </c>
      <c r="C10" s="213" t="s">
        <v>236</v>
      </c>
      <c r="D10" s="214"/>
      <c r="E10" s="215"/>
      <c r="F10" s="215"/>
      <c r="G10" s="120" t="s">
        <v>23</v>
      </c>
      <c r="H10" s="121" t="s">
        <v>454</v>
      </c>
      <c r="I10" s="216" t="s">
        <v>252</v>
      </c>
      <c r="J10" s="74" t="s">
        <v>67</v>
      </c>
    </row>
    <row r="11" spans="1:15" s="41" customFormat="1" x14ac:dyDescent="0.45">
      <c r="A11" s="300">
        <f t="shared" ref="A11:A90" si="0">ROW()-9</f>
        <v>2</v>
      </c>
      <c r="B11" s="194"/>
      <c r="C11" s="29" t="s">
        <v>346</v>
      </c>
      <c r="D11" s="201"/>
      <c r="E11" s="98" t="s">
        <v>4</v>
      </c>
      <c r="F11" s="95"/>
      <c r="G11" s="78" t="s">
        <v>23</v>
      </c>
      <c r="H11" s="79">
        <v>9999</v>
      </c>
      <c r="I11" s="116" t="s">
        <v>237</v>
      </c>
      <c r="J11" s="74" t="s">
        <v>67</v>
      </c>
    </row>
    <row r="12" spans="1:15" s="41" customFormat="1" x14ac:dyDescent="0.45">
      <c r="A12" s="301">
        <f t="shared" si="0"/>
        <v>3</v>
      </c>
      <c r="B12" s="194"/>
      <c r="C12" s="29"/>
      <c r="D12" s="201"/>
      <c r="E12" s="98" t="s">
        <v>77</v>
      </c>
      <c r="F12" s="95"/>
      <c r="G12" s="78" t="s">
        <v>23</v>
      </c>
      <c r="H12" s="81" t="s">
        <v>443</v>
      </c>
      <c r="I12" s="116" t="s">
        <v>239</v>
      </c>
      <c r="J12" s="74" t="s">
        <v>67</v>
      </c>
    </row>
    <row r="13" spans="1:15" s="41" customFormat="1" x14ac:dyDescent="0.45">
      <c r="A13" s="300">
        <f t="shared" si="0"/>
        <v>4</v>
      </c>
      <c r="B13" s="194"/>
      <c r="C13" s="29"/>
      <c r="D13" s="201"/>
      <c r="E13" s="98" t="s">
        <v>79</v>
      </c>
      <c r="F13" s="95"/>
      <c r="G13" s="78" t="s">
        <v>23</v>
      </c>
      <c r="H13" s="81" t="s">
        <v>462</v>
      </c>
      <c r="I13" s="116" t="s">
        <v>241</v>
      </c>
      <c r="J13" s="74" t="s">
        <v>67</v>
      </c>
    </row>
    <row r="14" spans="1:15" s="41" customFormat="1" x14ac:dyDescent="0.45">
      <c r="A14" s="300">
        <f t="shared" si="0"/>
        <v>5</v>
      </c>
      <c r="B14" s="194"/>
      <c r="C14" s="29"/>
      <c r="D14" s="201"/>
      <c r="E14" s="98" t="s">
        <v>81</v>
      </c>
      <c r="F14" s="95"/>
      <c r="G14" s="78" t="s">
        <v>23</v>
      </c>
      <c r="H14" s="115">
        <v>9999999999999</v>
      </c>
      <c r="I14" s="116" t="s">
        <v>243</v>
      </c>
      <c r="J14" s="74" t="s">
        <v>67</v>
      </c>
    </row>
    <row r="15" spans="1:15" s="41" customFormat="1" x14ac:dyDescent="0.45">
      <c r="A15" s="301">
        <f t="shared" si="0"/>
        <v>6</v>
      </c>
      <c r="B15" s="194"/>
      <c r="C15" s="29"/>
      <c r="D15" s="201"/>
      <c r="E15" s="97" t="s">
        <v>456</v>
      </c>
      <c r="F15" s="59"/>
      <c r="G15" s="78" t="s">
        <v>23</v>
      </c>
      <c r="H15" s="81" t="s">
        <v>463</v>
      </c>
      <c r="I15" s="116" t="s">
        <v>245</v>
      </c>
      <c r="J15" s="74" t="s">
        <v>67</v>
      </c>
    </row>
    <row r="16" spans="1:15" s="41" customFormat="1" x14ac:dyDescent="0.45">
      <c r="A16" s="300">
        <f t="shared" si="0"/>
        <v>7</v>
      </c>
      <c r="B16" s="194"/>
      <c r="C16" s="29"/>
      <c r="D16" s="201"/>
      <c r="E16" s="97" t="s">
        <v>457</v>
      </c>
      <c r="F16" s="59"/>
      <c r="G16" s="78" t="s">
        <v>23</v>
      </c>
      <c r="H16" s="81" t="s">
        <v>494</v>
      </c>
      <c r="I16" s="116" t="s">
        <v>247</v>
      </c>
      <c r="J16" s="74" t="s">
        <v>67</v>
      </c>
    </row>
    <row r="17" spans="1:10" s="41" customFormat="1" x14ac:dyDescent="0.45">
      <c r="A17" s="301">
        <f t="shared" si="0"/>
        <v>8</v>
      </c>
      <c r="B17" s="194"/>
      <c r="C17" s="29"/>
      <c r="D17" s="201"/>
      <c r="E17" s="97" t="s">
        <v>448</v>
      </c>
      <c r="F17" s="59"/>
      <c r="G17" s="349" t="s">
        <v>453</v>
      </c>
      <c r="H17" s="346" t="s">
        <v>214</v>
      </c>
      <c r="I17" s="217" t="s">
        <v>451</v>
      </c>
      <c r="J17" s="74"/>
    </row>
    <row r="18" spans="1:10" s="41" customFormat="1" ht="13.8" thickBot="1" x14ac:dyDescent="0.5">
      <c r="A18" s="300">
        <f t="shared" si="0"/>
        <v>9</v>
      </c>
      <c r="B18" s="194"/>
      <c r="C18" s="51"/>
      <c r="D18" s="202"/>
      <c r="E18" s="41" t="s">
        <v>450</v>
      </c>
      <c r="F18" s="50"/>
      <c r="G18" s="88" t="s">
        <v>57</v>
      </c>
      <c r="H18" s="89" t="s">
        <v>464</v>
      </c>
      <c r="I18" s="217" t="s">
        <v>452</v>
      </c>
      <c r="J18" s="74" t="s">
        <v>67</v>
      </c>
    </row>
    <row r="19" spans="1:10" s="41" customFormat="1" ht="13.8" thickBot="1" x14ac:dyDescent="0.5">
      <c r="A19" s="301">
        <f t="shared" si="0"/>
        <v>10</v>
      </c>
      <c r="B19" s="194"/>
      <c r="C19" s="29" t="s">
        <v>85</v>
      </c>
      <c r="D19" s="117" t="s">
        <v>86</v>
      </c>
      <c r="E19" s="118"/>
      <c r="F19" s="119"/>
      <c r="G19" s="120" t="s">
        <v>57</v>
      </c>
      <c r="H19" s="121"/>
      <c r="I19" s="218" t="s">
        <v>248</v>
      </c>
      <c r="J19" s="74" t="s">
        <v>67</v>
      </c>
    </row>
    <row r="20" spans="1:10" s="41" customFormat="1" x14ac:dyDescent="0.45">
      <c r="A20" s="300">
        <f t="shared" si="0"/>
        <v>11</v>
      </c>
      <c r="B20" s="194"/>
      <c r="C20" s="29"/>
      <c r="D20" s="114" t="s">
        <v>87</v>
      </c>
      <c r="E20" s="203" t="s">
        <v>4</v>
      </c>
      <c r="F20" s="93"/>
      <c r="G20" s="90" t="s">
        <v>57</v>
      </c>
      <c r="H20" s="91"/>
      <c r="I20" s="116" t="s">
        <v>237</v>
      </c>
      <c r="J20" s="74" t="s">
        <v>67</v>
      </c>
    </row>
    <row r="21" spans="1:10" s="41" customFormat="1" x14ac:dyDescent="0.45">
      <c r="A21" s="300">
        <f t="shared" si="0"/>
        <v>12</v>
      </c>
      <c r="B21" s="194"/>
      <c r="C21" s="29"/>
      <c r="D21" s="111"/>
      <c r="E21" s="98" t="s">
        <v>77</v>
      </c>
      <c r="F21" s="95"/>
      <c r="G21" s="80" t="s">
        <v>57</v>
      </c>
      <c r="H21" s="81"/>
      <c r="I21" s="116" t="s">
        <v>238</v>
      </c>
      <c r="J21" s="74" t="s">
        <v>67</v>
      </c>
    </row>
    <row r="22" spans="1:10" s="41" customFormat="1" x14ac:dyDescent="0.45">
      <c r="A22" s="301">
        <f t="shared" si="0"/>
        <v>13</v>
      </c>
      <c r="B22" s="194"/>
      <c r="C22" s="29"/>
      <c r="D22" s="111"/>
      <c r="E22" s="98" t="s">
        <v>79</v>
      </c>
      <c r="F22" s="95"/>
      <c r="G22" s="80" t="s">
        <v>57</v>
      </c>
      <c r="H22" s="81"/>
      <c r="I22" s="116" t="s">
        <v>240</v>
      </c>
      <c r="J22" s="74" t="s">
        <v>67</v>
      </c>
    </row>
    <row r="23" spans="1:10" s="41" customFormat="1" x14ac:dyDescent="0.45">
      <c r="A23" s="300">
        <f t="shared" si="0"/>
        <v>14</v>
      </c>
      <c r="B23" s="194"/>
      <c r="C23" s="29"/>
      <c r="D23" s="111"/>
      <c r="E23" s="98" t="s">
        <v>81</v>
      </c>
      <c r="F23" s="95"/>
      <c r="G23" s="80" t="s">
        <v>57</v>
      </c>
      <c r="H23" s="115"/>
      <c r="I23" s="116" t="s">
        <v>242</v>
      </c>
      <c r="J23" s="74" t="s">
        <v>67</v>
      </c>
    </row>
    <row r="24" spans="1:10" s="41" customFormat="1" x14ac:dyDescent="0.45">
      <c r="A24" s="300">
        <f t="shared" si="0"/>
        <v>15</v>
      </c>
      <c r="B24" s="194"/>
      <c r="C24" s="29"/>
      <c r="D24" s="111"/>
      <c r="E24" s="97" t="s">
        <v>456</v>
      </c>
      <c r="F24" s="59"/>
      <c r="G24" s="80" t="s">
        <v>57</v>
      </c>
      <c r="H24" s="81"/>
      <c r="I24" s="116" t="s">
        <v>244</v>
      </c>
      <c r="J24" s="74" t="s">
        <v>67</v>
      </c>
    </row>
    <row r="25" spans="1:10" s="41" customFormat="1" x14ac:dyDescent="0.45">
      <c r="A25" s="301">
        <f t="shared" si="0"/>
        <v>16</v>
      </c>
      <c r="B25" s="194"/>
      <c r="C25" s="29"/>
      <c r="D25" s="111"/>
      <c r="E25" s="98" t="s">
        <v>457</v>
      </c>
      <c r="F25" s="95"/>
      <c r="G25" s="80" t="s">
        <v>57</v>
      </c>
      <c r="H25" s="81"/>
      <c r="I25" s="116" t="s">
        <v>246</v>
      </c>
      <c r="J25" s="74" t="s">
        <v>67</v>
      </c>
    </row>
    <row r="26" spans="1:10" s="41" customFormat="1" x14ac:dyDescent="0.45">
      <c r="A26" s="301">
        <f t="shared" si="0"/>
        <v>17</v>
      </c>
      <c r="B26" s="194"/>
      <c r="C26" s="29"/>
      <c r="D26" s="111"/>
      <c r="E26" s="98" t="s">
        <v>448</v>
      </c>
      <c r="F26" s="95"/>
      <c r="G26" s="80" t="s">
        <v>453</v>
      </c>
      <c r="H26" s="85"/>
      <c r="I26" s="116" t="s">
        <v>451</v>
      </c>
      <c r="J26" s="74"/>
    </row>
    <row r="27" spans="1:10" s="41" customFormat="1" x14ac:dyDescent="0.45">
      <c r="A27" s="300">
        <f t="shared" si="0"/>
        <v>18</v>
      </c>
      <c r="B27" s="194"/>
      <c r="C27" s="29"/>
      <c r="D27" s="111"/>
      <c r="E27" s="98" t="s">
        <v>450</v>
      </c>
      <c r="F27" s="95"/>
      <c r="G27" s="80" t="s">
        <v>57</v>
      </c>
      <c r="H27" s="81"/>
      <c r="I27" s="116" t="s">
        <v>452</v>
      </c>
      <c r="J27" s="74" t="s">
        <v>67</v>
      </c>
    </row>
    <row r="28" spans="1:10" s="41" customFormat="1" x14ac:dyDescent="0.45">
      <c r="A28" s="300">
        <f t="shared" si="0"/>
        <v>19</v>
      </c>
      <c r="B28" s="194"/>
      <c r="C28" s="29"/>
      <c r="D28" s="111"/>
      <c r="E28" s="98" t="s">
        <v>297</v>
      </c>
      <c r="F28" s="95"/>
      <c r="G28" s="80" t="s">
        <v>212</v>
      </c>
      <c r="H28" s="115"/>
      <c r="I28" s="116" t="s">
        <v>250</v>
      </c>
      <c r="J28" s="74" t="s">
        <v>67</v>
      </c>
    </row>
    <row r="29" spans="1:10" s="41" customFormat="1" ht="13.8" thickBot="1" x14ac:dyDescent="0.5">
      <c r="A29" s="301">
        <f t="shared" si="0"/>
        <v>20</v>
      </c>
      <c r="B29" s="194"/>
      <c r="C29" s="29"/>
      <c r="D29" s="113"/>
      <c r="E29" s="82" t="s">
        <v>298</v>
      </c>
      <c r="F29" s="87"/>
      <c r="G29" s="83" t="s">
        <v>211</v>
      </c>
      <c r="H29" s="289"/>
      <c r="I29" s="329" t="s">
        <v>249</v>
      </c>
      <c r="J29" s="74" t="s">
        <v>67</v>
      </c>
    </row>
    <row r="30" spans="1:10" s="41" customFormat="1" x14ac:dyDescent="0.45">
      <c r="A30" s="300">
        <f t="shared" si="0"/>
        <v>21</v>
      </c>
      <c r="B30" s="194"/>
      <c r="C30" s="29"/>
      <c r="D30" s="114" t="s">
        <v>88</v>
      </c>
      <c r="E30" s="203" t="s">
        <v>77</v>
      </c>
      <c r="F30" s="93"/>
      <c r="G30" s="80" t="s">
        <v>57</v>
      </c>
      <c r="H30" s="81"/>
      <c r="I30" s="116" t="s">
        <v>238</v>
      </c>
      <c r="J30" s="74" t="s">
        <v>67</v>
      </c>
    </row>
    <row r="31" spans="1:10" s="41" customFormat="1" x14ac:dyDescent="0.45">
      <c r="A31" s="300">
        <f t="shared" si="0"/>
        <v>22</v>
      </c>
      <c r="B31" s="194"/>
      <c r="C31" s="29"/>
      <c r="D31" s="111"/>
      <c r="E31" s="98" t="s">
        <v>79</v>
      </c>
      <c r="F31" s="95"/>
      <c r="G31" s="80" t="s">
        <v>57</v>
      </c>
      <c r="H31" s="81"/>
      <c r="I31" s="116" t="s">
        <v>240</v>
      </c>
      <c r="J31" s="74" t="s">
        <v>67</v>
      </c>
    </row>
    <row r="32" spans="1:10" s="41" customFormat="1" x14ac:dyDescent="0.45">
      <c r="A32" s="301">
        <f t="shared" si="0"/>
        <v>23</v>
      </c>
      <c r="B32" s="194"/>
      <c r="C32" s="29"/>
      <c r="D32" s="111"/>
      <c r="E32" s="98" t="s">
        <v>81</v>
      </c>
      <c r="F32" s="95"/>
      <c r="G32" s="80" t="s">
        <v>57</v>
      </c>
      <c r="H32" s="115"/>
      <c r="I32" s="116" t="s">
        <v>242</v>
      </c>
      <c r="J32" s="74" t="s">
        <v>67</v>
      </c>
    </row>
    <row r="33" spans="1:10" s="41" customFormat="1" x14ac:dyDescent="0.45">
      <c r="A33" s="300">
        <f t="shared" si="0"/>
        <v>24</v>
      </c>
      <c r="B33" s="194"/>
      <c r="C33" s="29"/>
      <c r="D33" s="111"/>
      <c r="E33" s="98" t="s">
        <v>456</v>
      </c>
      <c r="F33" s="95"/>
      <c r="G33" s="80" t="s">
        <v>57</v>
      </c>
      <c r="H33" s="81"/>
      <c r="I33" s="116" t="s">
        <v>244</v>
      </c>
      <c r="J33" s="74" t="s">
        <v>67</v>
      </c>
    </row>
    <row r="34" spans="1:10" s="41" customFormat="1" x14ac:dyDescent="0.45">
      <c r="A34" s="300">
        <f t="shared" si="0"/>
        <v>25</v>
      </c>
      <c r="B34" s="194"/>
      <c r="C34" s="29"/>
      <c r="D34" s="111"/>
      <c r="E34" s="98" t="s">
        <v>457</v>
      </c>
      <c r="F34" s="95"/>
      <c r="G34" s="80" t="s">
        <v>57</v>
      </c>
      <c r="H34" s="81"/>
      <c r="I34" s="116" t="s">
        <v>246</v>
      </c>
      <c r="J34" s="74" t="s">
        <v>67</v>
      </c>
    </row>
    <row r="35" spans="1:10" s="41" customFormat="1" x14ac:dyDescent="0.45">
      <c r="A35" s="300">
        <f t="shared" si="0"/>
        <v>26</v>
      </c>
      <c r="B35" s="194"/>
      <c r="C35" s="29"/>
      <c r="D35" s="111"/>
      <c r="E35" s="98" t="s">
        <v>448</v>
      </c>
      <c r="F35" s="95"/>
      <c r="G35" s="80" t="s">
        <v>57</v>
      </c>
      <c r="H35" s="85"/>
      <c r="I35" s="116" t="s">
        <v>451</v>
      </c>
      <c r="J35" s="74"/>
    </row>
    <row r="36" spans="1:10" s="41" customFormat="1" x14ac:dyDescent="0.45">
      <c r="A36" s="301">
        <f t="shared" si="0"/>
        <v>27</v>
      </c>
      <c r="B36" s="194"/>
      <c r="C36" s="29"/>
      <c r="D36" s="111"/>
      <c r="E36" s="98" t="s">
        <v>449</v>
      </c>
      <c r="F36" s="95"/>
      <c r="G36" s="80" t="s">
        <v>57</v>
      </c>
      <c r="H36" s="81"/>
      <c r="I36" s="116" t="s">
        <v>452</v>
      </c>
      <c r="J36" s="74" t="s">
        <v>67</v>
      </c>
    </row>
    <row r="37" spans="1:10" s="41" customFormat="1" x14ac:dyDescent="0.45">
      <c r="A37" s="300">
        <f t="shared" si="0"/>
        <v>28</v>
      </c>
      <c r="B37" s="194"/>
      <c r="C37" s="29"/>
      <c r="D37" s="111"/>
      <c r="E37" s="98" t="s">
        <v>297</v>
      </c>
      <c r="F37" s="95"/>
      <c r="G37" s="80" t="s">
        <v>212</v>
      </c>
      <c r="H37" s="86"/>
      <c r="I37" s="116" t="s">
        <v>250</v>
      </c>
      <c r="J37" s="74" t="s">
        <v>67</v>
      </c>
    </row>
    <row r="38" spans="1:10" s="41" customFormat="1" ht="13.8" thickBot="1" x14ac:dyDescent="0.5">
      <c r="A38" s="300">
        <f t="shared" si="0"/>
        <v>29</v>
      </c>
      <c r="B38" s="194"/>
      <c r="C38" s="29"/>
      <c r="D38" s="113"/>
      <c r="E38" s="82" t="s">
        <v>298</v>
      </c>
      <c r="F38" s="87"/>
      <c r="G38" s="83" t="s">
        <v>211</v>
      </c>
      <c r="H38" s="321"/>
      <c r="I38" s="329" t="s">
        <v>249</v>
      </c>
      <c r="J38" s="74" t="s">
        <v>67</v>
      </c>
    </row>
    <row r="39" spans="1:10" s="41" customFormat="1" x14ac:dyDescent="0.45">
      <c r="A39" s="301">
        <f t="shared" si="0"/>
        <v>30</v>
      </c>
      <c r="B39" s="194"/>
      <c r="C39" s="29"/>
      <c r="D39" s="111" t="s">
        <v>91</v>
      </c>
      <c r="E39" s="203" t="s">
        <v>77</v>
      </c>
      <c r="F39" s="93"/>
      <c r="G39" s="80" t="s">
        <v>57</v>
      </c>
      <c r="H39" s="79"/>
      <c r="I39" s="116" t="s">
        <v>238</v>
      </c>
      <c r="J39" s="74" t="s">
        <v>67</v>
      </c>
    </row>
    <row r="40" spans="1:10" s="41" customFormat="1" x14ac:dyDescent="0.45">
      <c r="A40" s="300">
        <f t="shared" si="0"/>
        <v>31</v>
      </c>
      <c r="B40" s="194"/>
      <c r="C40" s="29"/>
      <c r="D40" s="111"/>
      <c r="E40" s="98" t="s">
        <v>79</v>
      </c>
      <c r="F40" s="95"/>
      <c r="G40" s="80" t="s">
        <v>57</v>
      </c>
      <c r="H40" s="81"/>
      <c r="I40" s="116" t="s">
        <v>240</v>
      </c>
      <c r="J40" s="74" t="s">
        <v>67</v>
      </c>
    </row>
    <row r="41" spans="1:10" s="41" customFormat="1" x14ac:dyDescent="0.45">
      <c r="A41" s="300">
        <f t="shared" si="0"/>
        <v>32</v>
      </c>
      <c r="B41" s="194"/>
      <c r="C41" s="29"/>
      <c r="D41" s="111"/>
      <c r="E41" s="98" t="s">
        <v>81</v>
      </c>
      <c r="F41" s="95"/>
      <c r="G41" s="80" t="s">
        <v>57</v>
      </c>
      <c r="H41" s="115"/>
      <c r="I41" s="116" t="s">
        <v>242</v>
      </c>
      <c r="J41" s="74" t="s">
        <v>67</v>
      </c>
    </row>
    <row r="42" spans="1:10" s="41" customFormat="1" x14ac:dyDescent="0.45">
      <c r="A42" s="301">
        <f t="shared" si="0"/>
        <v>33</v>
      </c>
      <c r="B42" s="194"/>
      <c r="C42" s="29"/>
      <c r="D42" s="111"/>
      <c r="E42" s="98" t="s">
        <v>456</v>
      </c>
      <c r="F42" s="95"/>
      <c r="G42" s="80" t="s">
        <v>57</v>
      </c>
      <c r="H42" s="81"/>
      <c r="I42" s="116" t="s">
        <v>244</v>
      </c>
      <c r="J42" s="74" t="s">
        <v>67</v>
      </c>
    </row>
    <row r="43" spans="1:10" s="41" customFormat="1" x14ac:dyDescent="0.45">
      <c r="A43" s="300">
        <f t="shared" si="0"/>
        <v>34</v>
      </c>
      <c r="B43" s="194"/>
      <c r="C43" s="29"/>
      <c r="D43" s="111"/>
      <c r="E43" s="98" t="s">
        <v>457</v>
      </c>
      <c r="F43" s="95"/>
      <c r="G43" s="80" t="s">
        <v>57</v>
      </c>
      <c r="H43" s="81"/>
      <c r="I43" s="116" t="s">
        <v>246</v>
      </c>
      <c r="J43" s="74" t="s">
        <v>67</v>
      </c>
    </row>
    <row r="44" spans="1:10" s="41" customFormat="1" x14ac:dyDescent="0.45">
      <c r="A44" s="300">
        <f t="shared" si="0"/>
        <v>35</v>
      </c>
      <c r="B44" s="194"/>
      <c r="C44" s="29"/>
      <c r="D44" s="111"/>
      <c r="E44" s="98" t="s">
        <v>448</v>
      </c>
      <c r="F44" s="95"/>
      <c r="G44" s="80" t="s">
        <v>57</v>
      </c>
      <c r="H44" s="85"/>
      <c r="I44" s="116" t="s">
        <v>451</v>
      </c>
      <c r="J44" s="74"/>
    </row>
    <row r="45" spans="1:10" s="41" customFormat="1" x14ac:dyDescent="0.45">
      <c r="A45" s="300">
        <f t="shared" si="0"/>
        <v>36</v>
      </c>
      <c r="B45" s="194"/>
      <c r="C45" s="29"/>
      <c r="D45" s="111"/>
      <c r="E45" s="98" t="s">
        <v>449</v>
      </c>
      <c r="F45" s="95"/>
      <c r="G45" s="80" t="s">
        <v>57</v>
      </c>
      <c r="H45" s="81"/>
      <c r="I45" s="116" t="s">
        <v>452</v>
      </c>
      <c r="J45" s="74" t="s">
        <v>67</v>
      </c>
    </row>
    <row r="46" spans="1:10" s="41" customFormat="1" x14ac:dyDescent="0.45">
      <c r="A46" s="300">
        <f t="shared" si="0"/>
        <v>37</v>
      </c>
      <c r="B46" s="194"/>
      <c r="C46" s="29"/>
      <c r="D46" s="111"/>
      <c r="E46" s="98" t="s">
        <v>297</v>
      </c>
      <c r="F46" s="95"/>
      <c r="G46" s="80" t="s">
        <v>212</v>
      </c>
      <c r="H46" s="86"/>
      <c r="I46" s="116" t="s">
        <v>250</v>
      </c>
      <c r="J46" s="74" t="s">
        <v>67</v>
      </c>
    </row>
    <row r="47" spans="1:10" s="41" customFormat="1" ht="13.8" thickBot="1" x14ac:dyDescent="0.5">
      <c r="A47" s="300">
        <f t="shared" si="0"/>
        <v>38</v>
      </c>
      <c r="B47" s="194"/>
      <c r="C47" s="29"/>
      <c r="D47" s="113"/>
      <c r="E47" s="82" t="s">
        <v>298</v>
      </c>
      <c r="F47" s="87"/>
      <c r="G47" s="83" t="s">
        <v>211</v>
      </c>
      <c r="H47" s="321"/>
      <c r="I47" s="329" t="s">
        <v>249</v>
      </c>
      <c r="J47" s="74" t="s">
        <v>67</v>
      </c>
    </row>
    <row r="48" spans="1:10" s="41" customFormat="1" x14ac:dyDescent="0.45">
      <c r="A48" s="300">
        <f t="shared" si="0"/>
        <v>39</v>
      </c>
      <c r="B48" s="194"/>
      <c r="C48" s="29"/>
      <c r="D48" s="111" t="s">
        <v>92</v>
      </c>
      <c r="E48" s="203" t="s">
        <v>77</v>
      </c>
      <c r="F48" s="93"/>
      <c r="G48" s="80" t="s">
        <v>57</v>
      </c>
      <c r="H48" s="79"/>
      <c r="I48" s="116" t="s">
        <v>238</v>
      </c>
      <c r="J48" s="74" t="s">
        <v>67</v>
      </c>
    </row>
    <row r="49" spans="1:10" s="41" customFormat="1" x14ac:dyDescent="0.45">
      <c r="A49" s="300">
        <f t="shared" si="0"/>
        <v>40</v>
      </c>
      <c r="B49" s="194"/>
      <c r="C49" s="29"/>
      <c r="D49" s="111"/>
      <c r="E49" s="98" t="s">
        <v>79</v>
      </c>
      <c r="F49" s="95"/>
      <c r="G49" s="80" t="s">
        <v>57</v>
      </c>
      <c r="H49" s="81"/>
      <c r="I49" s="116" t="s">
        <v>240</v>
      </c>
      <c r="J49" s="74" t="s">
        <v>67</v>
      </c>
    </row>
    <row r="50" spans="1:10" s="41" customFormat="1" x14ac:dyDescent="0.45">
      <c r="A50" s="300">
        <f t="shared" si="0"/>
        <v>41</v>
      </c>
      <c r="B50" s="194"/>
      <c r="C50" s="29"/>
      <c r="D50" s="204"/>
      <c r="E50" s="98" t="s">
        <v>81</v>
      </c>
      <c r="F50" s="95"/>
      <c r="G50" s="80" t="s">
        <v>57</v>
      </c>
      <c r="H50" s="115"/>
      <c r="I50" s="116" t="s">
        <v>242</v>
      </c>
      <c r="J50" s="74" t="s">
        <v>67</v>
      </c>
    </row>
    <row r="51" spans="1:10" s="41" customFormat="1" x14ac:dyDescent="0.45">
      <c r="A51" s="300">
        <f t="shared" si="0"/>
        <v>42</v>
      </c>
      <c r="B51" s="194"/>
      <c r="C51" s="29"/>
      <c r="D51" s="204"/>
      <c r="E51" s="98" t="s">
        <v>456</v>
      </c>
      <c r="F51" s="95"/>
      <c r="G51" s="80" t="s">
        <v>57</v>
      </c>
      <c r="H51" s="81"/>
      <c r="I51" s="116" t="s">
        <v>244</v>
      </c>
      <c r="J51" s="74" t="s">
        <v>67</v>
      </c>
    </row>
    <row r="52" spans="1:10" s="41" customFormat="1" x14ac:dyDescent="0.45">
      <c r="A52" s="300">
        <f t="shared" si="0"/>
        <v>43</v>
      </c>
      <c r="B52" s="194"/>
      <c r="C52" s="29"/>
      <c r="D52" s="204"/>
      <c r="E52" s="98" t="s">
        <v>457</v>
      </c>
      <c r="F52" s="95"/>
      <c r="G52" s="80" t="s">
        <v>57</v>
      </c>
      <c r="H52" s="81"/>
      <c r="I52" s="116" t="s">
        <v>246</v>
      </c>
      <c r="J52" s="74" t="s">
        <v>67</v>
      </c>
    </row>
    <row r="53" spans="1:10" s="41" customFormat="1" x14ac:dyDescent="0.45">
      <c r="A53" s="300">
        <f t="shared" si="0"/>
        <v>44</v>
      </c>
      <c r="B53" s="194"/>
      <c r="C53" s="29"/>
      <c r="D53" s="204"/>
      <c r="E53" s="98" t="s">
        <v>448</v>
      </c>
      <c r="F53" s="95"/>
      <c r="G53" s="80" t="s">
        <v>57</v>
      </c>
      <c r="H53" s="85"/>
      <c r="I53" s="116" t="s">
        <v>451</v>
      </c>
      <c r="J53" s="74"/>
    </row>
    <row r="54" spans="1:10" s="41" customFormat="1" x14ac:dyDescent="0.45">
      <c r="A54" s="300">
        <f t="shared" si="0"/>
        <v>45</v>
      </c>
      <c r="B54" s="194"/>
      <c r="C54" s="29"/>
      <c r="D54" s="204"/>
      <c r="E54" s="98" t="s">
        <v>449</v>
      </c>
      <c r="F54" s="95"/>
      <c r="G54" s="80" t="s">
        <v>57</v>
      </c>
      <c r="H54" s="81"/>
      <c r="I54" s="116" t="s">
        <v>452</v>
      </c>
      <c r="J54" s="74" t="s">
        <v>67</v>
      </c>
    </row>
    <row r="55" spans="1:10" s="41" customFormat="1" x14ac:dyDescent="0.45">
      <c r="A55" s="300">
        <f t="shared" si="0"/>
        <v>46</v>
      </c>
      <c r="B55" s="194"/>
      <c r="C55" s="29"/>
      <c r="D55" s="204"/>
      <c r="E55" s="98" t="s">
        <v>297</v>
      </c>
      <c r="F55" s="95"/>
      <c r="G55" s="80" t="s">
        <v>212</v>
      </c>
      <c r="H55" s="86"/>
      <c r="I55" s="116" t="s">
        <v>250</v>
      </c>
      <c r="J55" s="74" t="s">
        <v>67</v>
      </c>
    </row>
    <row r="56" spans="1:10" s="41" customFormat="1" ht="13.8" thickBot="1" x14ac:dyDescent="0.5">
      <c r="A56" s="300">
        <f t="shared" si="0"/>
        <v>47</v>
      </c>
      <c r="B56" s="196"/>
      <c r="C56" s="51"/>
      <c r="D56" s="205"/>
      <c r="E56" s="82" t="s">
        <v>298</v>
      </c>
      <c r="F56" s="87"/>
      <c r="G56" s="83" t="s">
        <v>211</v>
      </c>
      <c r="H56" s="321"/>
      <c r="I56" s="329" t="s">
        <v>249</v>
      </c>
      <c r="J56" s="74" t="s">
        <v>67</v>
      </c>
    </row>
    <row r="57" spans="1:10" x14ac:dyDescent="0.2">
      <c r="A57" s="300">
        <f t="shared" si="0"/>
        <v>48</v>
      </c>
      <c r="B57" s="25" t="s">
        <v>177</v>
      </c>
      <c r="C57" s="60" t="s">
        <v>0</v>
      </c>
      <c r="D57" s="99" t="s">
        <v>1</v>
      </c>
      <c r="E57" s="92"/>
      <c r="F57" s="93"/>
      <c r="G57" s="90" t="s">
        <v>23</v>
      </c>
      <c r="H57" s="219" t="s">
        <v>34</v>
      </c>
      <c r="I57" s="330" t="s">
        <v>299</v>
      </c>
      <c r="J57" s="74" t="s">
        <v>67</v>
      </c>
    </row>
    <row r="58" spans="1:10" x14ac:dyDescent="0.2">
      <c r="A58" s="300">
        <f t="shared" si="0"/>
        <v>49</v>
      </c>
      <c r="B58" s="25"/>
      <c r="C58" s="61"/>
      <c r="D58" s="100" t="s">
        <v>2</v>
      </c>
      <c r="E58" s="94"/>
      <c r="F58" s="95"/>
      <c r="G58" s="80" t="s">
        <v>24</v>
      </c>
      <c r="H58" s="81">
        <v>2027</v>
      </c>
      <c r="I58" s="116" t="s">
        <v>387</v>
      </c>
      <c r="J58" s="74" t="s">
        <v>67</v>
      </c>
    </row>
    <row r="59" spans="1:10" x14ac:dyDescent="0.2">
      <c r="A59" s="300">
        <f t="shared" si="0"/>
        <v>50</v>
      </c>
      <c r="B59" s="25"/>
      <c r="C59" s="61"/>
      <c r="D59" s="100" t="s">
        <v>3</v>
      </c>
      <c r="E59" s="94"/>
      <c r="F59" s="95"/>
      <c r="G59" s="80" t="s">
        <v>25</v>
      </c>
      <c r="H59" s="81">
        <v>20</v>
      </c>
      <c r="I59" s="116" t="s">
        <v>428</v>
      </c>
      <c r="J59" s="74" t="s">
        <v>67</v>
      </c>
    </row>
    <row r="60" spans="1:10" x14ac:dyDescent="0.2">
      <c r="A60" s="300">
        <f t="shared" si="0"/>
        <v>51</v>
      </c>
      <c r="B60" s="25"/>
      <c r="C60" s="61"/>
      <c r="D60" s="100" t="s">
        <v>5</v>
      </c>
      <c r="E60" s="94"/>
      <c r="F60" s="95"/>
      <c r="G60" s="80" t="s">
        <v>23</v>
      </c>
      <c r="H60" s="81" t="s">
        <v>215</v>
      </c>
      <c r="I60" s="116" t="s">
        <v>178</v>
      </c>
      <c r="J60" s="74" t="s">
        <v>67</v>
      </c>
    </row>
    <row r="61" spans="1:10" x14ac:dyDescent="0.2">
      <c r="A61" s="300">
        <f t="shared" si="0"/>
        <v>52</v>
      </c>
      <c r="B61" s="25"/>
      <c r="C61" s="61"/>
      <c r="D61" s="100" t="s">
        <v>391</v>
      </c>
      <c r="E61" s="94"/>
      <c r="F61" s="95"/>
      <c r="G61" s="80"/>
      <c r="H61" s="85" t="s">
        <v>465</v>
      </c>
      <c r="I61" s="116" t="s">
        <v>392</v>
      </c>
    </row>
    <row r="62" spans="1:10" x14ac:dyDescent="0.2">
      <c r="A62" s="300">
        <f t="shared" si="0"/>
        <v>53</v>
      </c>
      <c r="B62" s="25"/>
      <c r="C62" s="61"/>
      <c r="D62" s="100" t="s">
        <v>179</v>
      </c>
      <c r="E62" s="94"/>
      <c r="F62" s="95"/>
      <c r="G62" s="80" t="s">
        <v>23</v>
      </c>
      <c r="H62" s="81" t="s">
        <v>216</v>
      </c>
      <c r="I62" s="116" t="s">
        <v>251</v>
      </c>
      <c r="J62" s="74" t="s">
        <v>67</v>
      </c>
    </row>
    <row r="63" spans="1:10" x14ac:dyDescent="0.2">
      <c r="A63" s="300">
        <f t="shared" si="0"/>
        <v>54</v>
      </c>
      <c r="B63" s="25"/>
      <c r="C63" s="61"/>
      <c r="D63" s="29" t="s">
        <v>102</v>
      </c>
      <c r="E63" s="97" t="s">
        <v>77</v>
      </c>
      <c r="F63" s="59"/>
      <c r="G63" s="80" t="s">
        <v>23</v>
      </c>
      <c r="H63" s="81" t="s">
        <v>233</v>
      </c>
      <c r="I63" s="116" t="s">
        <v>253</v>
      </c>
      <c r="J63" s="74" t="s">
        <v>67</v>
      </c>
    </row>
    <row r="64" spans="1:10" x14ac:dyDescent="0.2">
      <c r="A64" s="300">
        <f t="shared" si="0"/>
        <v>55</v>
      </c>
      <c r="B64" s="25"/>
      <c r="C64" s="61"/>
      <c r="D64" s="29"/>
      <c r="E64" s="97" t="s">
        <v>180</v>
      </c>
      <c r="F64" s="95"/>
      <c r="G64" s="80" t="s">
        <v>23</v>
      </c>
      <c r="H64" s="81" t="s">
        <v>213</v>
      </c>
      <c r="I64" s="116" t="s">
        <v>241</v>
      </c>
    </row>
    <row r="65" spans="1:10" x14ac:dyDescent="0.2">
      <c r="A65" s="300">
        <f t="shared" si="0"/>
        <v>56</v>
      </c>
      <c r="B65" s="25"/>
      <c r="C65" s="61"/>
      <c r="D65" s="29"/>
      <c r="E65" s="98" t="s">
        <v>181</v>
      </c>
      <c r="F65" s="95"/>
      <c r="G65" s="80" t="s">
        <v>23</v>
      </c>
      <c r="H65" s="115">
        <v>1111111111111</v>
      </c>
      <c r="I65" s="116" t="s">
        <v>242</v>
      </c>
      <c r="J65" s="74" t="s">
        <v>67</v>
      </c>
    </row>
    <row r="66" spans="1:10" x14ac:dyDescent="0.2">
      <c r="A66" s="300">
        <f t="shared" si="0"/>
        <v>57</v>
      </c>
      <c r="B66" s="25"/>
      <c r="C66" s="61"/>
      <c r="D66" s="29"/>
      <c r="E66" s="98" t="s">
        <v>458</v>
      </c>
      <c r="F66" s="95"/>
      <c r="G66" s="80" t="s">
        <v>23</v>
      </c>
      <c r="H66" s="81" t="s">
        <v>217</v>
      </c>
      <c r="I66" s="116" t="s">
        <v>245</v>
      </c>
      <c r="J66" s="74" t="s">
        <v>67</v>
      </c>
    </row>
    <row r="67" spans="1:10" x14ac:dyDescent="0.2">
      <c r="A67" s="300">
        <f t="shared" si="0"/>
        <v>58</v>
      </c>
      <c r="B67" s="25"/>
      <c r="C67" s="61"/>
      <c r="D67" s="29"/>
      <c r="E67" s="98" t="s">
        <v>457</v>
      </c>
      <c r="F67" s="95"/>
      <c r="G67" s="80" t="s">
        <v>23</v>
      </c>
      <c r="H67" s="81" t="s">
        <v>218</v>
      </c>
      <c r="I67" s="116" t="s">
        <v>247</v>
      </c>
      <c r="J67" s="74" t="s">
        <v>67</v>
      </c>
    </row>
    <row r="68" spans="1:10" x14ac:dyDescent="0.2">
      <c r="A68" s="300">
        <f t="shared" si="0"/>
        <v>59</v>
      </c>
      <c r="B68" s="25"/>
      <c r="C68" s="61"/>
      <c r="D68" s="29"/>
      <c r="E68" s="98" t="s">
        <v>448</v>
      </c>
      <c r="F68" s="95"/>
      <c r="G68" s="80" t="s">
        <v>453</v>
      </c>
      <c r="H68" s="85" t="s">
        <v>214</v>
      </c>
      <c r="I68" s="116" t="s">
        <v>451</v>
      </c>
    </row>
    <row r="69" spans="1:10" x14ac:dyDescent="0.2">
      <c r="A69" s="300">
        <f t="shared" si="0"/>
        <v>60</v>
      </c>
      <c r="B69" s="25"/>
      <c r="C69" s="61"/>
      <c r="D69" s="101"/>
      <c r="E69" s="98" t="s">
        <v>450</v>
      </c>
      <c r="F69" s="95"/>
      <c r="G69" s="80" t="s">
        <v>23</v>
      </c>
      <c r="H69" s="89" t="s">
        <v>464</v>
      </c>
      <c r="I69" s="116" t="s">
        <v>452</v>
      </c>
      <c r="J69" s="74" t="s">
        <v>67</v>
      </c>
    </row>
    <row r="70" spans="1:10" ht="26.4" x14ac:dyDescent="0.2">
      <c r="A70" s="300">
        <f t="shared" si="0"/>
        <v>61</v>
      </c>
      <c r="B70" s="25"/>
      <c r="C70" s="61"/>
      <c r="D70" s="102" t="s">
        <v>6</v>
      </c>
      <c r="E70" s="96"/>
      <c r="F70" s="59"/>
      <c r="G70" s="80" t="s">
        <v>23</v>
      </c>
      <c r="H70" s="85" t="s">
        <v>466</v>
      </c>
      <c r="I70" s="42" t="s">
        <v>348</v>
      </c>
      <c r="J70" s="74" t="s">
        <v>67</v>
      </c>
    </row>
    <row r="71" spans="1:10" ht="26.4" x14ac:dyDescent="0.2">
      <c r="A71" s="300">
        <f t="shared" si="0"/>
        <v>62</v>
      </c>
      <c r="B71" s="25"/>
      <c r="C71" s="61"/>
      <c r="D71" s="100" t="s">
        <v>7</v>
      </c>
      <c r="E71" s="94"/>
      <c r="F71" s="95"/>
      <c r="G71" s="80" t="s">
        <v>23</v>
      </c>
      <c r="H71" s="81" t="s">
        <v>467</v>
      </c>
      <c r="I71" s="42" t="s">
        <v>349</v>
      </c>
      <c r="J71" s="74" t="s">
        <v>67</v>
      </c>
    </row>
    <row r="72" spans="1:10" ht="53.4" thickBot="1" x14ac:dyDescent="0.25">
      <c r="A72" s="300">
        <f t="shared" si="0"/>
        <v>63</v>
      </c>
      <c r="B72" s="25"/>
      <c r="C72" s="62"/>
      <c r="D72" s="63" t="s">
        <v>8</v>
      </c>
      <c r="E72" s="82"/>
      <c r="F72" s="82"/>
      <c r="G72" s="83" t="s">
        <v>23</v>
      </c>
      <c r="H72" s="84" t="s">
        <v>38</v>
      </c>
      <c r="I72" s="329" t="s">
        <v>431</v>
      </c>
      <c r="J72" s="74" t="s">
        <v>67</v>
      </c>
    </row>
    <row r="73" spans="1:10" x14ac:dyDescent="0.2">
      <c r="A73" s="300">
        <f t="shared" si="0"/>
        <v>64</v>
      </c>
      <c r="B73" s="25"/>
      <c r="C73" s="55" t="s">
        <v>9</v>
      </c>
      <c r="D73" s="99" t="s">
        <v>10</v>
      </c>
      <c r="E73" s="92"/>
      <c r="F73" s="93"/>
      <c r="G73" s="57" t="s">
        <v>23</v>
      </c>
      <c r="H73" s="79" t="s">
        <v>220</v>
      </c>
      <c r="I73" s="331" t="s">
        <v>28</v>
      </c>
      <c r="J73" s="74" t="s">
        <v>67</v>
      </c>
    </row>
    <row r="74" spans="1:10" x14ac:dyDescent="0.2">
      <c r="A74" s="300">
        <f t="shared" si="0"/>
        <v>65</v>
      </c>
      <c r="B74" s="25"/>
      <c r="C74" s="52"/>
      <c r="D74" s="102" t="s">
        <v>11</v>
      </c>
      <c r="E74" s="96"/>
      <c r="F74" s="59"/>
      <c r="G74" s="58" t="s">
        <v>23</v>
      </c>
      <c r="H74" s="81" t="s">
        <v>219</v>
      </c>
      <c r="I74" s="116" t="s">
        <v>29</v>
      </c>
      <c r="J74" s="74" t="s">
        <v>67</v>
      </c>
    </row>
    <row r="75" spans="1:10" x14ac:dyDescent="0.2">
      <c r="A75" s="300">
        <f t="shared" si="0"/>
        <v>66</v>
      </c>
      <c r="B75" s="25"/>
      <c r="C75" s="52"/>
      <c r="D75" s="102" t="s">
        <v>33</v>
      </c>
      <c r="E75" s="96"/>
      <c r="F75" s="59"/>
      <c r="G75" s="58" t="s">
        <v>23</v>
      </c>
      <c r="H75" s="81" t="s">
        <v>445</v>
      </c>
      <c r="I75" s="116" t="s">
        <v>351</v>
      </c>
      <c r="J75" s="74" t="s">
        <v>67</v>
      </c>
    </row>
    <row r="76" spans="1:10" x14ac:dyDescent="0.2">
      <c r="A76" s="300">
        <f t="shared" si="0"/>
        <v>67</v>
      </c>
      <c r="B76" s="25"/>
      <c r="C76" s="52"/>
      <c r="D76" s="102" t="s">
        <v>32</v>
      </c>
      <c r="E76" s="96"/>
      <c r="F76" s="59"/>
      <c r="G76" s="58" t="s">
        <v>23</v>
      </c>
      <c r="H76" s="81" t="s">
        <v>254</v>
      </c>
      <c r="I76" s="116" t="s">
        <v>350</v>
      </c>
      <c r="J76" s="74" t="s">
        <v>67</v>
      </c>
    </row>
    <row r="77" spans="1:10" x14ac:dyDescent="0.2">
      <c r="A77" s="300">
        <f t="shared" si="0"/>
        <v>68</v>
      </c>
      <c r="B77" s="25"/>
      <c r="C77" s="52"/>
      <c r="D77" s="102" t="s">
        <v>12</v>
      </c>
      <c r="E77" s="96"/>
      <c r="F77" s="59"/>
      <c r="G77" s="58" t="s">
        <v>23</v>
      </c>
      <c r="H77" s="81" t="s">
        <v>280</v>
      </c>
      <c r="I77" s="116" t="s">
        <v>352</v>
      </c>
      <c r="J77" s="74" t="s">
        <v>67</v>
      </c>
    </row>
    <row r="78" spans="1:10" x14ac:dyDescent="0.2">
      <c r="A78" s="300">
        <f t="shared" si="0"/>
        <v>69</v>
      </c>
      <c r="B78" s="25"/>
      <c r="C78" s="52"/>
      <c r="D78" s="102" t="s">
        <v>355</v>
      </c>
      <c r="E78" s="96"/>
      <c r="F78" s="59"/>
      <c r="G78" s="58" t="s">
        <v>23</v>
      </c>
      <c r="H78" s="81"/>
      <c r="I78" s="116" t="s">
        <v>353</v>
      </c>
      <c r="J78" s="74" t="s">
        <v>67</v>
      </c>
    </row>
    <row r="79" spans="1:10" x14ac:dyDescent="0.2">
      <c r="A79" s="300">
        <f t="shared" si="0"/>
        <v>70</v>
      </c>
      <c r="B79" s="25"/>
      <c r="C79" s="52"/>
      <c r="D79" s="102" t="s">
        <v>361</v>
      </c>
      <c r="E79" s="96"/>
      <c r="F79" s="59"/>
      <c r="G79" s="58" t="s">
        <v>212</v>
      </c>
      <c r="H79" s="81">
        <v>20</v>
      </c>
      <c r="I79" s="116" t="s">
        <v>362</v>
      </c>
    </row>
    <row r="80" spans="1:10" x14ac:dyDescent="0.2">
      <c r="A80" s="300">
        <f t="shared" si="0"/>
        <v>71</v>
      </c>
      <c r="B80" s="25"/>
      <c r="C80" s="52"/>
      <c r="D80" s="102" t="s">
        <v>380</v>
      </c>
      <c r="E80" s="96"/>
      <c r="F80" s="59"/>
      <c r="G80" s="58" t="s">
        <v>26</v>
      </c>
      <c r="H80" s="146">
        <v>120000</v>
      </c>
      <c r="I80" s="116" t="s">
        <v>52</v>
      </c>
    </row>
    <row r="81" spans="1:10" x14ac:dyDescent="0.2">
      <c r="A81" s="300">
        <f t="shared" si="0"/>
        <v>72</v>
      </c>
      <c r="B81" s="25"/>
      <c r="C81" s="52"/>
      <c r="D81" s="102" t="s">
        <v>381</v>
      </c>
      <c r="E81" s="96"/>
      <c r="F81" s="59"/>
      <c r="G81" s="58" t="s">
        <v>26</v>
      </c>
      <c r="H81" s="146">
        <v>5000</v>
      </c>
      <c r="I81" s="116" t="s">
        <v>52</v>
      </c>
    </row>
    <row r="82" spans="1:10" x14ac:dyDescent="0.2">
      <c r="A82" s="300">
        <f t="shared" si="0"/>
        <v>73</v>
      </c>
      <c r="B82" s="25"/>
      <c r="C82" s="52"/>
      <c r="D82" s="102" t="s">
        <v>385</v>
      </c>
      <c r="E82" s="96"/>
      <c r="F82" s="59"/>
      <c r="G82" s="58" t="s">
        <v>26</v>
      </c>
      <c r="H82" s="146">
        <v>5000</v>
      </c>
      <c r="I82" s="116" t="s">
        <v>52</v>
      </c>
    </row>
    <row r="83" spans="1:10" x14ac:dyDescent="0.2">
      <c r="A83" s="300">
        <f t="shared" si="0"/>
        <v>74</v>
      </c>
      <c r="B83" s="25"/>
      <c r="C83" s="52"/>
      <c r="D83" s="102" t="s">
        <v>384</v>
      </c>
      <c r="E83" s="96"/>
      <c r="F83" s="59"/>
      <c r="G83" s="58" t="s">
        <v>26</v>
      </c>
      <c r="H83" s="146">
        <v>110000</v>
      </c>
      <c r="I83" s="116" t="s">
        <v>52</v>
      </c>
      <c r="J83" s="74" t="s">
        <v>67</v>
      </c>
    </row>
    <row r="84" spans="1:10" x14ac:dyDescent="0.2">
      <c r="A84" s="300">
        <f t="shared" si="0"/>
        <v>75</v>
      </c>
      <c r="B84" s="25"/>
      <c r="C84" s="52"/>
      <c r="D84" s="102" t="s">
        <v>386</v>
      </c>
      <c r="E84" s="96"/>
      <c r="F84" s="59"/>
      <c r="G84" s="58" t="s">
        <v>26</v>
      </c>
      <c r="H84" s="146">
        <v>1000</v>
      </c>
      <c r="I84" s="116" t="s">
        <v>52</v>
      </c>
    </row>
    <row r="85" spans="1:10" x14ac:dyDescent="0.2">
      <c r="A85" s="300">
        <f t="shared" si="0"/>
        <v>76</v>
      </c>
      <c r="B85" s="25"/>
      <c r="C85" s="52"/>
      <c r="D85" s="102" t="s">
        <v>13</v>
      </c>
      <c r="E85" s="96"/>
      <c r="F85" s="59"/>
      <c r="G85" s="58" t="s">
        <v>26</v>
      </c>
      <c r="H85" s="146">
        <v>1000</v>
      </c>
      <c r="I85" s="116" t="s">
        <v>52</v>
      </c>
      <c r="J85" s="74" t="s">
        <v>67</v>
      </c>
    </row>
    <row r="86" spans="1:10" x14ac:dyDescent="0.2">
      <c r="A86" s="300">
        <f t="shared" si="0"/>
        <v>77</v>
      </c>
      <c r="B86" s="25"/>
      <c r="C86" s="52"/>
      <c r="D86" s="102" t="s">
        <v>72</v>
      </c>
      <c r="E86" s="96"/>
      <c r="F86" s="59"/>
      <c r="G86" s="58" t="s">
        <v>26</v>
      </c>
      <c r="H86" s="146">
        <v>1000</v>
      </c>
      <c r="I86" s="116" t="s">
        <v>52</v>
      </c>
      <c r="J86" s="74" t="s">
        <v>67</v>
      </c>
    </row>
    <row r="87" spans="1:10" x14ac:dyDescent="0.2">
      <c r="A87" s="300">
        <f t="shared" si="0"/>
        <v>78</v>
      </c>
      <c r="B87" s="25"/>
      <c r="C87" s="52"/>
      <c r="D87" s="102" t="s">
        <v>73</v>
      </c>
      <c r="E87" s="96"/>
      <c r="F87" s="59"/>
      <c r="G87" s="58" t="s">
        <v>26</v>
      </c>
      <c r="H87" s="146">
        <v>1000</v>
      </c>
      <c r="I87" s="116" t="s">
        <v>52</v>
      </c>
      <c r="J87" s="74" t="s">
        <v>67</v>
      </c>
    </row>
    <row r="88" spans="1:10" x14ac:dyDescent="0.2">
      <c r="A88" s="300">
        <f t="shared" si="0"/>
        <v>79</v>
      </c>
      <c r="B88" s="25"/>
      <c r="C88" s="52"/>
      <c r="D88" s="102" t="s">
        <v>382</v>
      </c>
      <c r="E88" s="96"/>
      <c r="F88" s="59"/>
      <c r="G88" s="58" t="s">
        <v>26</v>
      </c>
      <c r="H88" s="146">
        <v>1000</v>
      </c>
      <c r="I88" s="116" t="s">
        <v>52</v>
      </c>
    </row>
    <row r="89" spans="1:10" x14ac:dyDescent="0.2">
      <c r="A89" s="300">
        <f t="shared" si="0"/>
        <v>80</v>
      </c>
      <c r="B89" s="25"/>
      <c r="C89" s="52"/>
      <c r="D89" s="102" t="s">
        <v>383</v>
      </c>
      <c r="E89" s="96"/>
      <c r="F89" s="59"/>
      <c r="G89" s="58" t="s">
        <v>26</v>
      </c>
      <c r="H89" s="146">
        <v>1000</v>
      </c>
      <c r="I89" s="116" t="s">
        <v>52</v>
      </c>
    </row>
    <row r="90" spans="1:10" x14ac:dyDescent="0.2">
      <c r="A90" s="300">
        <f t="shared" si="0"/>
        <v>81</v>
      </c>
      <c r="B90" s="25"/>
      <c r="C90" s="52"/>
      <c r="D90" s="102" t="s">
        <v>415</v>
      </c>
      <c r="E90" s="96"/>
      <c r="F90" s="59"/>
      <c r="G90" s="58" t="s">
        <v>26</v>
      </c>
      <c r="H90" s="370">
        <f>$H$83-$H$84-$H$85-$H$86-$H$87-$H$88-$H$89</f>
        <v>104000</v>
      </c>
      <c r="I90" s="116" t="s">
        <v>401</v>
      </c>
      <c r="J90" s="74" t="s">
        <v>67</v>
      </c>
    </row>
    <row r="91" spans="1:10" x14ac:dyDescent="0.2">
      <c r="A91" s="300">
        <f t="shared" ref="A91:A154" si="1">ROW()-9</f>
        <v>82</v>
      </c>
      <c r="B91" s="25"/>
      <c r="C91" s="52"/>
      <c r="D91" s="102" t="s">
        <v>210</v>
      </c>
      <c r="E91" s="96"/>
      <c r="F91" s="59"/>
      <c r="G91" s="58" t="s">
        <v>30</v>
      </c>
      <c r="H91" s="86">
        <v>203004</v>
      </c>
      <c r="I91" s="116" t="s">
        <v>53</v>
      </c>
      <c r="J91" s="74" t="s">
        <v>67</v>
      </c>
    </row>
    <row r="92" spans="1:10" x14ac:dyDescent="0.2">
      <c r="A92" s="300">
        <f t="shared" si="1"/>
        <v>83</v>
      </c>
      <c r="B92" s="25"/>
      <c r="C92" s="52"/>
      <c r="D92" s="102" t="s">
        <v>14</v>
      </c>
      <c r="E92" s="96"/>
      <c r="F92" s="59"/>
      <c r="G92" s="58" t="s">
        <v>23</v>
      </c>
      <c r="H92" s="81" t="s">
        <v>390</v>
      </c>
      <c r="I92" s="116" t="s">
        <v>65</v>
      </c>
      <c r="J92" s="74" t="s">
        <v>67</v>
      </c>
    </row>
    <row r="93" spans="1:10" x14ac:dyDescent="0.2">
      <c r="A93" s="300">
        <f t="shared" si="1"/>
        <v>84</v>
      </c>
      <c r="B93" s="25"/>
      <c r="C93" s="52"/>
      <c r="D93" s="102" t="s">
        <v>66</v>
      </c>
      <c r="E93" s="96"/>
      <c r="F93" s="59"/>
      <c r="G93" s="58" t="s">
        <v>23</v>
      </c>
      <c r="H93" s="81" t="s">
        <v>221</v>
      </c>
      <c r="I93" s="116" t="s">
        <v>65</v>
      </c>
      <c r="J93" s="74" t="s">
        <v>67</v>
      </c>
    </row>
    <row r="94" spans="1:10" ht="26.4" x14ac:dyDescent="0.2">
      <c r="A94" s="300">
        <f t="shared" si="1"/>
        <v>85</v>
      </c>
      <c r="B94" s="25"/>
      <c r="C94" s="52"/>
      <c r="D94" s="102" t="s">
        <v>166</v>
      </c>
      <c r="E94" s="96"/>
      <c r="F94" s="59"/>
      <c r="G94" s="58" t="s">
        <v>23</v>
      </c>
      <c r="H94" s="81">
        <v>1234567890</v>
      </c>
      <c r="I94" s="116" t="s">
        <v>398</v>
      </c>
      <c r="J94" s="74" t="s">
        <v>67</v>
      </c>
    </row>
    <row r="95" spans="1:10" x14ac:dyDescent="0.2">
      <c r="A95" s="300">
        <f t="shared" si="1"/>
        <v>86</v>
      </c>
      <c r="B95" s="25"/>
      <c r="C95" s="52"/>
      <c r="D95" s="102" t="s">
        <v>15</v>
      </c>
      <c r="E95" s="96"/>
      <c r="F95" s="59"/>
      <c r="G95" s="58" t="s">
        <v>30</v>
      </c>
      <c r="H95" s="86">
        <v>202503</v>
      </c>
      <c r="I95" s="116" t="s">
        <v>397</v>
      </c>
      <c r="J95" s="74" t="s">
        <v>67</v>
      </c>
    </row>
    <row r="96" spans="1:10" ht="43.95" customHeight="1" x14ac:dyDescent="0.2">
      <c r="A96" s="300">
        <f t="shared" si="1"/>
        <v>87</v>
      </c>
      <c r="B96" s="25"/>
      <c r="C96" s="52"/>
      <c r="D96" s="102" t="s">
        <v>439</v>
      </c>
      <c r="E96" s="96"/>
      <c r="F96" s="59"/>
      <c r="G96" s="58" t="s">
        <v>23</v>
      </c>
      <c r="H96" s="86" t="s">
        <v>468</v>
      </c>
      <c r="I96" s="116" t="s">
        <v>438</v>
      </c>
      <c r="J96" s="74" t="s">
        <v>67</v>
      </c>
    </row>
    <row r="97" spans="1:10" ht="42" customHeight="1" x14ac:dyDescent="0.2">
      <c r="A97" s="300">
        <f t="shared" si="1"/>
        <v>88</v>
      </c>
      <c r="B97" s="25"/>
      <c r="C97" s="52"/>
      <c r="D97" s="102" t="s">
        <v>58</v>
      </c>
      <c r="E97" s="96"/>
      <c r="F97" s="59"/>
      <c r="G97" s="58" t="s">
        <v>23</v>
      </c>
      <c r="H97" s="81" t="s">
        <v>469</v>
      </c>
      <c r="I97" s="116" t="s">
        <v>399</v>
      </c>
      <c r="J97" s="74" t="s">
        <v>67</v>
      </c>
    </row>
    <row r="98" spans="1:10" x14ac:dyDescent="0.2">
      <c r="A98" s="300">
        <f t="shared" si="1"/>
        <v>89</v>
      </c>
      <c r="B98" s="25"/>
      <c r="C98" s="52"/>
      <c r="D98" s="102" t="s">
        <v>59</v>
      </c>
      <c r="E98" s="96"/>
      <c r="F98" s="59"/>
      <c r="G98" s="58" t="s">
        <v>23</v>
      </c>
      <c r="H98" s="81"/>
      <c r="I98" s="116" t="s">
        <v>402</v>
      </c>
      <c r="J98" s="74" t="s">
        <v>67</v>
      </c>
    </row>
    <row r="99" spans="1:10" x14ac:dyDescent="0.2">
      <c r="A99" s="300">
        <f t="shared" si="1"/>
        <v>90</v>
      </c>
      <c r="B99" s="25"/>
      <c r="C99" s="52"/>
      <c r="D99" s="102" t="s">
        <v>60</v>
      </c>
      <c r="E99" s="96"/>
      <c r="F99" s="59"/>
      <c r="G99" s="58" t="s">
        <v>23</v>
      </c>
      <c r="H99" s="81"/>
      <c r="I99" s="116" t="s">
        <v>402</v>
      </c>
      <c r="J99" s="74" t="s">
        <v>67</v>
      </c>
    </row>
    <row r="100" spans="1:10" x14ac:dyDescent="0.2">
      <c r="A100" s="300">
        <f t="shared" si="1"/>
        <v>91</v>
      </c>
      <c r="B100" s="25"/>
      <c r="C100" s="52"/>
      <c r="D100" s="102" t="s">
        <v>61</v>
      </c>
      <c r="E100" s="96"/>
      <c r="F100" s="59"/>
      <c r="G100" s="58" t="s">
        <v>23</v>
      </c>
      <c r="H100" s="81"/>
      <c r="I100" s="116" t="s">
        <v>402</v>
      </c>
      <c r="J100" s="74" t="s">
        <v>67</v>
      </c>
    </row>
    <row r="101" spans="1:10" x14ac:dyDescent="0.2">
      <c r="A101" s="300">
        <f t="shared" si="1"/>
        <v>92</v>
      </c>
      <c r="B101" s="25"/>
      <c r="C101" s="52"/>
      <c r="D101" s="102" t="s">
        <v>62</v>
      </c>
      <c r="E101" s="96"/>
      <c r="F101" s="59"/>
      <c r="G101" s="58" t="s">
        <v>23</v>
      </c>
      <c r="H101" s="81"/>
      <c r="I101" s="116" t="s">
        <v>402</v>
      </c>
      <c r="J101" s="74" t="s">
        <v>67</v>
      </c>
    </row>
    <row r="102" spans="1:10" ht="55.2" customHeight="1" x14ac:dyDescent="0.2">
      <c r="A102" s="300">
        <f t="shared" si="1"/>
        <v>93</v>
      </c>
      <c r="B102" s="25"/>
      <c r="C102" s="52"/>
      <c r="D102" s="102" t="s">
        <v>17</v>
      </c>
      <c r="E102" s="96"/>
      <c r="F102" s="59"/>
      <c r="G102" s="58" t="s">
        <v>23</v>
      </c>
      <c r="H102" s="81" t="s">
        <v>444</v>
      </c>
      <c r="I102" s="116" t="s">
        <v>440</v>
      </c>
      <c r="J102" s="74" t="s">
        <v>67</v>
      </c>
    </row>
    <row r="103" spans="1:10" x14ac:dyDescent="0.2">
      <c r="A103" s="300">
        <f t="shared" si="1"/>
        <v>94</v>
      </c>
      <c r="B103" s="25"/>
      <c r="C103" s="52"/>
      <c r="D103" s="102" t="s">
        <v>295</v>
      </c>
      <c r="E103" s="96"/>
      <c r="F103" s="59"/>
      <c r="G103" s="58" t="s">
        <v>24</v>
      </c>
      <c r="H103" s="81">
        <v>2028</v>
      </c>
      <c r="I103" s="116" t="s">
        <v>455</v>
      </c>
      <c r="J103" s="74" t="s">
        <v>67</v>
      </c>
    </row>
    <row r="104" spans="1:10" x14ac:dyDescent="0.2">
      <c r="A104" s="300">
        <f t="shared" si="1"/>
        <v>95</v>
      </c>
      <c r="B104" s="25"/>
      <c r="C104" s="52"/>
      <c r="D104" s="102" t="s">
        <v>18</v>
      </c>
      <c r="E104" s="96"/>
      <c r="F104" s="59"/>
      <c r="G104" s="58" t="s">
        <v>23</v>
      </c>
      <c r="H104" s="81" t="s">
        <v>390</v>
      </c>
      <c r="I104" s="116" t="s">
        <v>65</v>
      </c>
      <c r="J104" s="74" t="s">
        <v>67</v>
      </c>
    </row>
    <row r="105" spans="1:10" x14ac:dyDescent="0.2">
      <c r="A105" s="300">
        <f t="shared" si="1"/>
        <v>96</v>
      </c>
      <c r="B105" s="25"/>
      <c r="C105" s="52"/>
      <c r="D105" s="325" t="s">
        <v>422</v>
      </c>
      <c r="E105" s="96"/>
      <c r="F105" s="59"/>
      <c r="G105" s="58" t="s">
        <v>23</v>
      </c>
      <c r="H105" s="79" t="s">
        <v>390</v>
      </c>
      <c r="I105" s="116" t="s">
        <v>65</v>
      </c>
    </row>
    <row r="106" spans="1:10" x14ac:dyDescent="0.2">
      <c r="A106" s="300">
        <f t="shared" si="1"/>
        <v>97</v>
      </c>
      <c r="B106" s="25"/>
      <c r="C106" s="52"/>
      <c r="D106" s="206" t="s">
        <v>167</v>
      </c>
      <c r="E106" s="96" t="s">
        <v>184</v>
      </c>
      <c r="F106" s="59"/>
      <c r="G106" s="58" t="s">
        <v>23</v>
      </c>
      <c r="H106" s="79" t="s">
        <v>447</v>
      </c>
      <c r="I106" s="116" t="s">
        <v>282</v>
      </c>
      <c r="J106" s="74" t="s">
        <v>67</v>
      </c>
    </row>
    <row r="107" spans="1:10" x14ac:dyDescent="0.2">
      <c r="A107" s="300">
        <f t="shared" si="1"/>
        <v>98</v>
      </c>
      <c r="B107" s="25"/>
      <c r="C107" s="52"/>
      <c r="D107" s="207"/>
      <c r="E107" s="94" t="s">
        <v>169</v>
      </c>
      <c r="F107" s="95"/>
      <c r="G107" s="58" t="s">
        <v>23</v>
      </c>
      <c r="H107" s="81" t="s">
        <v>470</v>
      </c>
      <c r="I107" s="116" t="s">
        <v>287</v>
      </c>
      <c r="J107" s="74" t="s">
        <v>67</v>
      </c>
    </row>
    <row r="108" spans="1:10" x14ac:dyDescent="0.2">
      <c r="A108" s="300">
        <f t="shared" si="1"/>
        <v>99</v>
      </c>
      <c r="B108" s="25"/>
      <c r="C108" s="52"/>
      <c r="D108" s="207"/>
      <c r="E108" s="94" t="s">
        <v>369</v>
      </c>
      <c r="F108" s="95"/>
      <c r="G108" s="58" t="s">
        <v>23</v>
      </c>
      <c r="H108" s="326" t="s">
        <v>471</v>
      </c>
      <c r="I108" s="116" t="s">
        <v>370</v>
      </c>
    </row>
    <row r="109" spans="1:10" x14ac:dyDescent="0.2">
      <c r="A109" s="300">
        <f t="shared" si="1"/>
        <v>100</v>
      </c>
      <c r="B109" s="25"/>
      <c r="C109" s="52"/>
      <c r="D109" s="67" t="s">
        <v>170</v>
      </c>
      <c r="E109" s="94" t="s">
        <v>168</v>
      </c>
      <c r="F109" s="95"/>
      <c r="G109" s="58" t="s">
        <v>23</v>
      </c>
      <c r="H109" s="79" t="s">
        <v>461</v>
      </c>
      <c r="I109" s="116" t="s">
        <v>283</v>
      </c>
      <c r="J109" s="74" t="s">
        <v>67</v>
      </c>
    </row>
    <row r="110" spans="1:10" x14ac:dyDescent="0.2">
      <c r="A110" s="300">
        <f t="shared" si="1"/>
        <v>101</v>
      </c>
      <c r="B110" s="25"/>
      <c r="C110" s="52"/>
      <c r="D110" s="69"/>
      <c r="E110" s="94" t="s">
        <v>169</v>
      </c>
      <c r="F110" s="95"/>
      <c r="G110" s="58" t="s">
        <v>23</v>
      </c>
      <c r="H110" s="81" t="s">
        <v>472</v>
      </c>
      <c r="I110" s="116" t="s">
        <v>288</v>
      </c>
      <c r="J110" s="74" t="s">
        <v>67</v>
      </c>
    </row>
    <row r="111" spans="1:10" x14ac:dyDescent="0.2">
      <c r="A111" s="300">
        <f t="shared" si="1"/>
        <v>102</v>
      </c>
      <c r="B111" s="25"/>
      <c r="C111" s="52"/>
      <c r="D111" s="68"/>
      <c r="E111" s="94" t="s">
        <v>369</v>
      </c>
      <c r="F111" s="95"/>
      <c r="G111" s="58" t="s">
        <v>23</v>
      </c>
      <c r="H111" s="326" t="s">
        <v>473</v>
      </c>
      <c r="I111" s="116" t="s">
        <v>371</v>
      </c>
    </row>
    <row r="112" spans="1:10" x14ac:dyDescent="0.2">
      <c r="A112" s="300">
        <f t="shared" si="1"/>
        <v>103</v>
      </c>
      <c r="B112" s="25"/>
      <c r="C112" s="52"/>
      <c r="D112" s="67" t="s">
        <v>172</v>
      </c>
      <c r="E112" s="94" t="s">
        <v>168</v>
      </c>
      <c r="F112" s="95"/>
      <c r="G112" s="58" t="s">
        <v>23</v>
      </c>
      <c r="H112" s="79" t="s">
        <v>474</v>
      </c>
      <c r="I112" s="116" t="s">
        <v>284</v>
      </c>
      <c r="J112" s="74" t="s">
        <v>67</v>
      </c>
    </row>
    <row r="113" spans="1:10" x14ac:dyDescent="0.2">
      <c r="A113" s="300">
        <f t="shared" si="1"/>
        <v>104</v>
      </c>
      <c r="B113" s="25"/>
      <c r="C113" s="52"/>
      <c r="D113" s="69"/>
      <c r="E113" s="94" t="s">
        <v>169</v>
      </c>
      <c r="F113" s="95"/>
      <c r="G113" s="58" t="s">
        <v>23</v>
      </c>
      <c r="H113" s="81" t="s">
        <v>475</v>
      </c>
      <c r="I113" s="116" t="s">
        <v>289</v>
      </c>
      <c r="J113" s="74" t="s">
        <v>67</v>
      </c>
    </row>
    <row r="114" spans="1:10" x14ac:dyDescent="0.2">
      <c r="A114" s="300">
        <f t="shared" si="1"/>
        <v>105</v>
      </c>
      <c r="B114" s="25"/>
      <c r="C114" s="52"/>
      <c r="D114" s="68"/>
      <c r="E114" s="94" t="s">
        <v>369</v>
      </c>
      <c r="F114" s="95"/>
      <c r="G114" s="58" t="s">
        <v>23</v>
      </c>
      <c r="H114" s="326" t="s">
        <v>476</v>
      </c>
      <c r="I114" s="116" t="s">
        <v>372</v>
      </c>
    </row>
    <row r="115" spans="1:10" x14ac:dyDescent="0.2">
      <c r="A115" s="300">
        <f t="shared" si="1"/>
        <v>106</v>
      </c>
      <c r="B115" s="25"/>
      <c r="C115" s="52"/>
      <c r="D115" s="67" t="s">
        <v>171</v>
      </c>
      <c r="E115" s="94" t="s">
        <v>168</v>
      </c>
      <c r="F115" s="95"/>
      <c r="G115" s="58" t="s">
        <v>23</v>
      </c>
      <c r="H115" s="79" t="s">
        <v>477</v>
      </c>
      <c r="I115" s="116" t="s">
        <v>285</v>
      </c>
      <c r="J115" s="74" t="s">
        <v>67</v>
      </c>
    </row>
    <row r="116" spans="1:10" x14ac:dyDescent="0.2">
      <c r="A116" s="300">
        <f t="shared" si="1"/>
        <v>107</v>
      </c>
      <c r="B116" s="25"/>
      <c r="C116" s="52"/>
      <c r="D116" s="69"/>
      <c r="E116" s="94" t="s">
        <v>169</v>
      </c>
      <c r="F116" s="95"/>
      <c r="G116" s="58" t="s">
        <v>23</v>
      </c>
      <c r="H116" s="81" t="s">
        <v>478</v>
      </c>
      <c r="I116" s="116" t="s">
        <v>290</v>
      </c>
      <c r="J116" s="74" t="s">
        <v>67</v>
      </c>
    </row>
    <row r="117" spans="1:10" x14ac:dyDescent="0.2">
      <c r="A117" s="300">
        <f t="shared" si="1"/>
        <v>108</v>
      </c>
      <c r="B117" s="25"/>
      <c r="C117" s="52"/>
      <c r="D117" s="68"/>
      <c r="E117" s="94" t="s">
        <v>369</v>
      </c>
      <c r="F117" s="95"/>
      <c r="G117" s="58" t="s">
        <v>23</v>
      </c>
      <c r="H117" s="326" t="s">
        <v>479</v>
      </c>
      <c r="I117" s="116" t="s">
        <v>373</v>
      </c>
    </row>
    <row r="118" spans="1:10" x14ac:dyDescent="0.2">
      <c r="A118" s="300">
        <f t="shared" si="1"/>
        <v>109</v>
      </c>
      <c r="B118" s="25"/>
      <c r="C118" s="52"/>
      <c r="D118" s="67" t="s">
        <v>173</v>
      </c>
      <c r="E118" s="94" t="s">
        <v>168</v>
      </c>
      <c r="F118" s="95"/>
      <c r="G118" s="58" t="s">
        <v>23</v>
      </c>
      <c r="H118" s="79" t="s">
        <v>480</v>
      </c>
      <c r="I118" s="116" t="s">
        <v>286</v>
      </c>
      <c r="J118" s="74" t="s">
        <v>67</v>
      </c>
    </row>
    <row r="119" spans="1:10" x14ac:dyDescent="0.2">
      <c r="A119" s="300">
        <f t="shared" si="1"/>
        <v>110</v>
      </c>
      <c r="B119" s="25"/>
      <c r="C119" s="52"/>
      <c r="D119" s="69"/>
      <c r="E119" s="94" t="s">
        <v>169</v>
      </c>
      <c r="F119" s="95"/>
      <c r="G119" s="58" t="s">
        <v>57</v>
      </c>
      <c r="H119" s="81" t="s">
        <v>481</v>
      </c>
      <c r="I119" s="116" t="s">
        <v>291</v>
      </c>
      <c r="J119" s="74" t="s">
        <v>67</v>
      </c>
    </row>
    <row r="120" spans="1:10" x14ac:dyDescent="0.2">
      <c r="A120" s="300">
        <f t="shared" si="1"/>
        <v>111</v>
      </c>
      <c r="B120" s="25"/>
      <c r="C120" s="52"/>
      <c r="D120" s="68"/>
      <c r="E120" s="94" t="s">
        <v>369</v>
      </c>
      <c r="F120" s="95"/>
      <c r="G120" s="58" t="s">
        <v>23</v>
      </c>
      <c r="H120" s="326" t="s">
        <v>482</v>
      </c>
      <c r="I120" s="116" t="s">
        <v>374</v>
      </c>
    </row>
    <row r="121" spans="1:10" x14ac:dyDescent="0.2">
      <c r="A121" s="300">
        <f t="shared" si="1"/>
        <v>112</v>
      </c>
      <c r="B121" s="25"/>
      <c r="C121" s="52"/>
      <c r="D121" s="105" t="s">
        <v>424</v>
      </c>
      <c r="E121" s="94"/>
      <c r="F121" s="95"/>
      <c r="G121" s="58" t="s">
        <v>23</v>
      </c>
      <c r="H121" s="81" t="s">
        <v>390</v>
      </c>
      <c r="I121" s="116" t="s">
        <v>409</v>
      </c>
    </row>
    <row r="122" spans="1:10" x14ac:dyDescent="0.2">
      <c r="A122" s="300">
        <f t="shared" si="1"/>
        <v>113</v>
      </c>
      <c r="B122" s="25"/>
      <c r="C122" s="52"/>
      <c r="D122" s="102" t="s">
        <v>388</v>
      </c>
      <c r="E122" s="290"/>
      <c r="F122" s="291"/>
      <c r="G122" s="315" t="s">
        <v>23</v>
      </c>
      <c r="H122" s="334" t="s">
        <v>483</v>
      </c>
      <c r="I122" s="322" t="s">
        <v>389</v>
      </c>
    </row>
    <row r="123" spans="1:10" x14ac:dyDescent="0.2">
      <c r="A123" s="300">
        <f t="shared" si="1"/>
        <v>114</v>
      </c>
      <c r="B123" s="25"/>
      <c r="C123" s="52"/>
      <c r="D123" s="100" t="s">
        <v>441</v>
      </c>
      <c r="E123" s="96"/>
      <c r="F123" s="59"/>
      <c r="G123" s="58" t="s">
        <v>57</v>
      </c>
      <c r="H123" s="81" t="s">
        <v>390</v>
      </c>
      <c r="I123" s="116" t="s">
        <v>343</v>
      </c>
      <c r="J123" s="74" t="s">
        <v>67</v>
      </c>
    </row>
    <row r="124" spans="1:10" ht="26.4" x14ac:dyDescent="0.2">
      <c r="A124" s="300">
        <f t="shared" si="1"/>
        <v>115</v>
      </c>
      <c r="B124" s="25"/>
      <c r="C124" s="52"/>
      <c r="D124" s="100" t="s">
        <v>182</v>
      </c>
      <c r="E124" s="94"/>
      <c r="F124" s="95"/>
      <c r="G124" s="58" t="s">
        <v>23</v>
      </c>
      <c r="H124" s="81" t="s">
        <v>411</v>
      </c>
      <c r="I124" s="116" t="s">
        <v>429</v>
      </c>
      <c r="J124" s="74" t="s">
        <v>67</v>
      </c>
    </row>
    <row r="125" spans="1:10" ht="26.4" x14ac:dyDescent="0.2">
      <c r="A125" s="300">
        <f t="shared" si="1"/>
        <v>116</v>
      </c>
      <c r="B125" s="25"/>
      <c r="C125" s="52"/>
      <c r="D125" s="100" t="s">
        <v>183</v>
      </c>
      <c r="E125" s="94"/>
      <c r="F125" s="95"/>
      <c r="G125" s="58" t="s">
        <v>23</v>
      </c>
      <c r="H125" s="81" t="s">
        <v>411</v>
      </c>
      <c r="I125" s="116" t="s">
        <v>430</v>
      </c>
      <c r="J125" s="74" t="s">
        <v>67</v>
      </c>
    </row>
    <row r="126" spans="1:10" x14ac:dyDescent="0.2">
      <c r="A126" s="300">
        <f t="shared" si="1"/>
        <v>117</v>
      </c>
      <c r="B126" s="25"/>
      <c r="C126" s="52"/>
      <c r="D126" s="208" t="s">
        <v>110</v>
      </c>
      <c r="E126" s="96" t="s">
        <v>111</v>
      </c>
      <c r="F126" s="59"/>
      <c r="G126" s="58" t="s">
        <v>223</v>
      </c>
      <c r="H126" s="81">
        <v>20231015</v>
      </c>
      <c r="I126" s="116" t="s">
        <v>292</v>
      </c>
      <c r="J126" s="74" t="s">
        <v>67</v>
      </c>
    </row>
    <row r="127" spans="1:10" x14ac:dyDescent="0.2">
      <c r="A127" s="300">
        <f t="shared" si="1"/>
        <v>118</v>
      </c>
      <c r="B127" s="25"/>
      <c r="C127" s="52"/>
      <c r="D127" s="209"/>
      <c r="E127" s="94" t="s">
        <v>112</v>
      </c>
      <c r="F127" s="95"/>
      <c r="G127" s="58" t="s">
        <v>222</v>
      </c>
      <c r="H127" s="152">
        <v>10000000</v>
      </c>
      <c r="I127" s="116" t="s">
        <v>446</v>
      </c>
      <c r="J127" s="74" t="s">
        <v>67</v>
      </c>
    </row>
    <row r="128" spans="1:10" x14ac:dyDescent="0.2">
      <c r="A128" s="300">
        <f t="shared" si="1"/>
        <v>119</v>
      </c>
      <c r="B128" s="25"/>
      <c r="C128" s="52"/>
      <c r="D128" s="210" t="s">
        <v>113</v>
      </c>
      <c r="E128" s="96" t="s">
        <v>114</v>
      </c>
      <c r="F128" s="59"/>
      <c r="G128" s="58" t="s">
        <v>23</v>
      </c>
      <c r="H128" s="81" t="s">
        <v>408</v>
      </c>
      <c r="I128" s="116" t="s">
        <v>294</v>
      </c>
      <c r="J128" s="74" t="s">
        <v>67</v>
      </c>
    </row>
    <row r="129" spans="1:10" x14ac:dyDescent="0.2">
      <c r="A129" s="300">
        <f t="shared" si="1"/>
        <v>120</v>
      </c>
      <c r="B129" s="25"/>
      <c r="C129" s="52"/>
      <c r="D129" s="210"/>
      <c r="E129" s="94" t="s">
        <v>115</v>
      </c>
      <c r="F129" s="95"/>
      <c r="G129" s="58" t="s">
        <v>23</v>
      </c>
      <c r="H129" s="85" t="s">
        <v>493</v>
      </c>
      <c r="I129" s="116" t="s">
        <v>492</v>
      </c>
      <c r="J129" s="74" t="s">
        <v>67</v>
      </c>
    </row>
    <row r="130" spans="1:10" ht="13.8" thickBot="1" x14ac:dyDescent="0.25">
      <c r="A130" s="300">
        <f t="shared" si="1"/>
        <v>121</v>
      </c>
      <c r="B130" s="25"/>
      <c r="C130" s="52"/>
      <c r="D130" s="293"/>
      <c r="E130" s="294" t="s">
        <v>116</v>
      </c>
      <c r="F130" s="295"/>
      <c r="G130" s="296" t="s">
        <v>30</v>
      </c>
      <c r="H130" s="297">
        <v>202502</v>
      </c>
      <c r="I130" s="332" t="s">
        <v>303</v>
      </c>
      <c r="J130" s="74" t="s">
        <v>67</v>
      </c>
    </row>
    <row r="131" spans="1:10" ht="13.8" thickBot="1" x14ac:dyDescent="0.25">
      <c r="A131" s="300">
        <f t="shared" si="1"/>
        <v>122</v>
      </c>
      <c r="B131" s="298" t="s">
        <v>185</v>
      </c>
      <c r="C131" s="55" t="s">
        <v>119</v>
      </c>
      <c r="D131" s="29"/>
      <c r="E131" s="25"/>
      <c r="F131" s="194"/>
      <c r="G131" s="151" t="s">
        <v>222</v>
      </c>
      <c r="H131" s="292">
        <v>400000000</v>
      </c>
      <c r="I131" s="333" t="s">
        <v>307</v>
      </c>
      <c r="J131" s="74" t="s">
        <v>67</v>
      </c>
    </row>
    <row r="132" spans="1:10" x14ac:dyDescent="0.2">
      <c r="A132" s="300">
        <f t="shared" si="1"/>
        <v>123</v>
      </c>
      <c r="B132" s="194"/>
      <c r="C132" s="114" t="s">
        <v>127</v>
      </c>
      <c r="D132" s="70" t="s">
        <v>186</v>
      </c>
      <c r="E132" s="92"/>
      <c r="F132" s="93"/>
      <c r="G132" s="153" t="s">
        <v>222</v>
      </c>
      <c r="H132" s="152">
        <v>100000000</v>
      </c>
      <c r="I132" s="330" t="s">
        <v>306</v>
      </c>
      <c r="J132" s="74" t="s">
        <v>67</v>
      </c>
    </row>
    <row r="133" spans="1:10" x14ac:dyDescent="0.2">
      <c r="A133" s="300">
        <f t="shared" si="1"/>
        <v>124</v>
      </c>
      <c r="B133" s="194"/>
      <c r="C133" s="111"/>
      <c r="D133" s="64" t="s">
        <v>187</v>
      </c>
      <c r="E133" s="96" t="s">
        <v>192</v>
      </c>
      <c r="F133" s="59"/>
      <c r="G133" s="58" t="s">
        <v>23</v>
      </c>
      <c r="H133" s="81" t="s">
        <v>484</v>
      </c>
      <c r="I133" s="116" t="s">
        <v>356</v>
      </c>
      <c r="J133" s="74" t="s">
        <v>67</v>
      </c>
    </row>
    <row r="134" spans="1:10" x14ac:dyDescent="0.2">
      <c r="A134" s="300">
        <f t="shared" si="1"/>
        <v>125</v>
      </c>
      <c r="B134" s="194"/>
      <c r="C134" s="111"/>
      <c r="D134" s="65"/>
      <c r="E134" s="96" t="s">
        <v>297</v>
      </c>
      <c r="F134" s="59"/>
      <c r="G134" s="58" t="s">
        <v>31</v>
      </c>
      <c r="H134" s="81">
        <v>10</v>
      </c>
      <c r="I134" s="116" t="s">
        <v>305</v>
      </c>
      <c r="J134" s="74" t="s">
        <v>67</v>
      </c>
    </row>
    <row r="135" spans="1:10" x14ac:dyDescent="0.2">
      <c r="A135" s="300">
        <f t="shared" si="1"/>
        <v>126</v>
      </c>
      <c r="B135" s="194"/>
      <c r="C135" s="111"/>
      <c r="D135" s="66"/>
      <c r="E135" s="96" t="s">
        <v>193</v>
      </c>
      <c r="F135" s="59"/>
      <c r="G135" s="58" t="s">
        <v>23</v>
      </c>
      <c r="H135" s="81" t="s">
        <v>485</v>
      </c>
      <c r="I135" s="116" t="s">
        <v>304</v>
      </c>
      <c r="J135" s="74" t="s">
        <v>67</v>
      </c>
    </row>
    <row r="136" spans="1:10" x14ac:dyDescent="0.2">
      <c r="A136" s="300">
        <f t="shared" si="1"/>
        <v>127</v>
      </c>
      <c r="B136" s="194"/>
      <c r="C136" s="111"/>
      <c r="D136" s="65" t="s">
        <v>188</v>
      </c>
      <c r="E136" s="96" t="s">
        <v>192</v>
      </c>
      <c r="F136" s="59"/>
      <c r="G136" s="58" t="s">
        <v>23</v>
      </c>
      <c r="H136" s="81" t="s">
        <v>470</v>
      </c>
      <c r="I136" s="116" t="s">
        <v>357</v>
      </c>
      <c r="J136" s="74" t="s">
        <v>67</v>
      </c>
    </row>
    <row r="137" spans="1:10" x14ac:dyDescent="0.2">
      <c r="A137" s="300">
        <f t="shared" si="1"/>
        <v>128</v>
      </c>
      <c r="B137" s="194"/>
      <c r="C137" s="111"/>
      <c r="D137" s="65"/>
      <c r="E137" s="96" t="s">
        <v>297</v>
      </c>
      <c r="F137" s="59"/>
      <c r="G137" s="58" t="s">
        <v>31</v>
      </c>
      <c r="H137" s="81">
        <v>20</v>
      </c>
      <c r="I137" s="116" t="s">
        <v>305</v>
      </c>
      <c r="J137" s="74" t="s">
        <v>67</v>
      </c>
    </row>
    <row r="138" spans="1:10" x14ac:dyDescent="0.2">
      <c r="A138" s="300">
        <f t="shared" si="1"/>
        <v>129</v>
      </c>
      <c r="B138" s="194"/>
      <c r="C138" s="111"/>
      <c r="D138" s="66"/>
      <c r="E138" s="96" t="s">
        <v>193</v>
      </c>
      <c r="F138" s="59"/>
      <c r="G138" s="58" t="s">
        <v>23</v>
      </c>
      <c r="H138" s="81" t="s">
        <v>485</v>
      </c>
      <c r="I138" s="116" t="s">
        <v>304</v>
      </c>
      <c r="J138" s="74" t="s">
        <v>67</v>
      </c>
    </row>
    <row r="139" spans="1:10" x14ac:dyDescent="0.2">
      <c r="A139" s="300">
        <f t="shared" si="1"/>
        <v>130</v>
      </c>
      <c r="B139" s="194"/>
      <c r="C139" s="111"/>
      <c r="D139" s="65" t="s">
        <v>189</v>
      </c>
      <c r="E139" s="96" t="s">
        <v>192</v>
      </c>
      <c r="F139" s="59"/>
      <c r="G139" s="58" t="s">
        <v>23</v>
      </c>
      <c r="H139" s="81" t="s">
        <v>472</v>
      </c>
      <c r="I139" s="116" t="s">
        <v>358</v>
      </c>
      <c r="J139" s="74" t="s">
        <v>67</v>
      </c>
    </row>
    <row r="140" spans="1:10" x14ac:dyDescent="0.2">
      <c r="A140" s="300">
        <f t="shared" si="1"/>
        <v>131</v>
      </c>
      <c r="B140" s="194"/>
      <c r="C140" s="111"/>
      <c r="D140" s="65"/>
      <c r="E140" s="96" t="s">
        <v>297</v>
      </c>
      <c r="F140" s="59"/>
      <c r="G140" s="58" t="s">
        <v>31</v>
      </c>
      <c r="H140" s="81">
        <v>20</v>
      </c>
      <c r="I140" s="116" t="s">
        <v>305</v>
      </c>
      <c r="J140" s="74" t="s">
        <v>67</v>
      </c>
    </row>
    <row r="141" spans="1:10" x14ac:dyDescent="0.2">
      <c r="A141" s="300">
        <f t="shared" si="1"/>
        <v>132</v>
      </c>
      <c r="B141" s="194"/>
      <c r="C141" s="111"/>
      <c r="D141" s="66"/>
      <c r="E141" s="96" t="s">
        <v>193</v>
      </c>
      <c r="F141" s="59"/>
      <c r="G141" s="58" t="s">
        <v>23</v>
      </c>
      <c r="H141" s="81" t="s">
        <v>485</v>
      </c>
      <c r="I141" s="116" t="s">
        <v>304</v>
      </c>
      <c r="J141" s="74" t="s">
        <v>67</v>
      </c>
    </row>
    <row r="142" spans="1:10" x14ac:dyDescent="0.2">
      <c r="A142" s="300">
        <f t="shared" si="1"/>
        <v>133</v>
      </c>
      <c r="B142" s="194"/>
      <c r="C142" s="111"/>
      <c r="D142" s="65" t="s">
        <v>190</v>
      </c>
      <c r="E142" s="96" t="s">
        <v>192</v>
      </c>
      <c r="F142" s="59"/>
      <c r="G142" s="58" t="s">
        <v>23</v>
      </c>
      <c r="H142" s="81" t="s">
        <v>475</v>
      </c>
      <c r="I142" s="116" t="s">
        <v>359</v>
      </c>
      <c r="J142" s="74" t="s">
        <v>67</v>
      </c>
    </row>
    <row r="143" spans="1:10" x14ac:dyDescent="0.2">
      <c r="A143" s="300">
        <f t="shared" si="1"/>
        <v>134</v>
      </c>
      <c r="B143" s="194"/>
      <c r="C143" s="111"/>
      <c r="D143" s="65"/>
      <c r="E143" s="96" t="s">
        <v>297</v>
      </c>
      <c r="F143" s="59"/>
      <c r="G143" s="58" t="s">
        <v>31</v>
      </c>
      <c r="H143" s="81">
        <v>20</v>
      </c>
      <c r="I143" s="116" t="s">
        <v>305</v>
      </c>
      <c r="J143" s="74" t="s">
        <v>67</v>
      </c>
    </row>
    <row r="144" spans="1:10" x14ac:dyDescent="0.2">
      <c r="A144" s="300">
        <f t="shared" si="1"/>
        <v>135</v>
      </c>
      <c r="B144" s="194"/>
      <c r="C144" s="111"/>
      <c r="D144" s="66"/>
      <c r="E144" s="96" t="s">
        <v>193</v>
      </c>
      <c r="F144" s="59"/>
      <c r="G144" s="58" t="s">
        <v>23</v>
      </c>
      <c r="H144" s="81" t="s">
        <v>485</v>
      </c>
      <c r="I144" s="116" t="s">
        <v>304</v>
      </c>
      <c r="J144" s="74" t="s">
        <v>67</v>
      </c>
    </row>
    <row r="145" spans="1:10" x14ac:dyDescent="0.2">
      <c r="A145" s="300">
        <f t="shared" si="1"/>
        <v>136</v>
      </c>
      <c r="B145" s="194"/>
      <c r="C145" s="111"/>
      <c r="D145" s="65" t="s">
        <v>191</v>
      </c>
      <c r="E145" s="96" t="s">
        <v>192</v>
      </c>
      <c r="F145" s="59"/>
      <c r="G145" s="58" t="s">
        <v>23</v>
      </c>
      <c r="H145" s="81" t="s">
        <v>478</v>
      </c>
      <c r="I145" s="116" t="s">
        <v>360</v>
      </c>
      <c r="J145" s="74" t="s">
        <v>67</v>
      </c>
    </row>
    <row r="146" spans="1:10" x14ac:dyDescent="0.2">
      <c r="A146" s="300">
        <f t="shared" si="1"/>
        <v>137</v>
      </c>
      <c r="B146" s="194"/>
      <c r="C146" s="111"/>
      <c r="D146" s="65"/>
      <c r="E146" s="96" t="s">
        <v>297</v>
      </c>
      <c r="F146" s="59"/>
      <c r="G146" s="58" t="s">
        <v>31</v>
      </c>
      <c r="H146" s="81">
        <v>30</v>
      </c>
      <c r="I146" s="116" t="s">
        <v>305</v>
      </c>
      <c r="J146" s="74" t="s">
        <v>67</v>
      </c>
    </row>
    <row r="147" spans="1:10" ht="13.8" thickBot="1" x14ac:dyDescent="0.25">
      <c r="A147" s="300">
        <f t="shared" si="1"/>
        <v>138</v>
      </c>
      <c r="B147" s="194"/>
      <c r="C147" s="113"/>
      <c r="D147" s="211"/>
      <c r="E147" s="154" t="s">
        <v>193</v>
      </c>
      <c r="F147" s="155"/>
      <c r="G147" s="148" t="s">
        <v>23</v>
      </c>
      <c r="H147" s="84" t="s">
        <v>485</v>
      </c>
      <c r="I147" s="329" t="s">
        <v>304</v>
      </c>
      <c r="J147" s="74" t="s">
        <v>67</v>
      </c>
    </row>
    <row r="148" spans="1:10" x14ac:dyDescent="0.2">
      <c r="A148" s="300">
        <f t="shared" si="1"/>
        <v>139</v>
      </c>
      <c r="B148" s="194"/>
      <c r="C148" s="111" t="s">
        <v>130</v>
      </c>
      <c r="D148" s="73" t="s">
        <v>131</v>
      </c>
      <c r="E148" s="41"/>
      <c r="F148" s="50"/>
      <c r="G148" s="57" t="s">
        <v>222</v>
      </c>
      <c r="H148" s="147">
        <v>300000000</v>
      </c>
      <c r="I148" s="331" t="s">
        <v>308</v>
      </c>
      <c r="J148" s="74" t="s">
        <v>67</v>
      </c>
    </row>
    <row r="149" spans="1:10" x14ac:dyDescent="0.2">
      <c r="A149" s="300">
        <f t="shared" si="1"/>
        <v>140</v>
      </c>
      <c r="B149" s="194"/>
      <c r="C149" s="111"/>
      <c r="D149" s="71" t="s">
        <v>132</v>
      </c>
      <c r="E149" s="32" t="s">
        <v>132</v>
      </c>
      <c r="F149" s="149"/>
      <c r="G149" s="58" t="s">
        <v>23</v>
      </c>
      <c r="H149" s="81" t="s">
        <v>404</v>
      </c>
      <c r="I149" s="116" t="s">
        <v>309</v>
      </c>
      <c r="J149" s="74" t="s">
        <v>67</v>
      </c>
    </row>
    <row r="150" spans="1:10" x14ac:dyDescent="0.2">
      <c r="A150" s="300">
        <f t="shared" si="1"/>
        <v>141</v>
      </c>
      <c r="B150" s="194"/>
      <c r="C150" s="111"/>
      <c r="D150" s="72"/>
      <c r="E150" s="32" t="s">
        <v>224</v>
      </c>
      <c r="F150" s="149"/>
      <c r="G150" s="58" t="s">
        <v>23</v>
      </c>
      <c r="H150" s="81"/>
      <c r="I150" s="116" t="s">
        <v>310</v>
      </c>
      <c r="J150" s="74" t="s">
        <v>67</v>
      </c>
    </row>
    <row r="151" spans="1:10" x14ac:dyDescent="0.2">
      <c r="A151" s="300">
        <f t="shared" si="1"/>
        <v>142</v>
      </c>
      <c r="B151" s="194"/>
      <c r="C151" s="111"/>
      <c r="D151" s="72"/>
      <c r="E151" s="105" t="s">
        <v>133</v>
      </c>
      <c r="F151" s="106"/>
      <c r="G151" s="58" t="s">
        <v>23</v>
      </c>
      <c r="H151" s="81" t="s">
        <v>234</v>
      </c>
      <c r="I151" s="116" t="s">
        <v>311</v>
      </c>
      <c r="J151" s="74" t="s">
        <v>67</v>
      </c>
    </row>
    <row r="152" spans="1:10" x14ac:dyDescent="0.2">
      <c r="A152" s="300">
        <f t="shared" si="1"/>
        <v>143</v>
      </c>
      <c r="B152" s="194"/>
      <c r="C152" s="112"/>
      <c r="D152" s="64" t="s">
        <v>134</v>
      </c>
      <c r="E152" s="67" t="s">
        <v>194</v>
      </c>
      <c r="F152" s="109" t="s">
        <v>192</v>
      </c>
      <c r="G152" s="58" t="s">
        <v>23</v>
      </c>
      <c r="H152" s="81" t="s">
        <v>484</v>
      </c>
      <c r="I152" s="116" t="s">
        <v>312</v>
      </c>
      <c r="J152" s="74" t="s">
        <v>67</v>
      </c>
    </row>
    <row r="153" spans="1:10" x14ac:dyDescent="0.2">
      <c r="A153" s="300">
        <f t="shared" si="1"/>
        <v>144</v>
      </c>
      <c r="B153" s="194"/>
      <c r="C153" s="112"/>
      <c r="D153" s="65"/>
      <c r="E153" s="69"/>
      <c r="F153" s="53" t="s">
        <v>195</v>
      </c>
      <c r="G153" s="58" t="s">
        <v>212</v>
      </c>
      <c r="H153" s="81">
        <v>100</v>
      </c>
      <c r="I153" s="116" t="s">
        <v>317</v>
      </c>
    </row>
    <row r="154" spans="1:10" ht="26.4" x14ac:dyDescent="0.2">
      <c r="A154" s="300">
        <f t="shared" si="1"/>
        <v>145</v>
      </c>
      <c r="B154" s="194"/>
      <c r="C154" s="112"/>
      <c r="D154" s="65"/>
      <c r="E154" s="68"/>
      <c r="F154" s="53" t="s">
        <v>412</v>
      </c>
      <c r="G154" s="58" t="s">
        <v>23</v>
      </c>
      <c r="H154" s="81" t="s">
        <v>486</v>
      </c>
      <c r="I154" s="116" t="s">
        <v>413</v>
      </c>
      <c r="J154" s="74" t="s">
        <v>67</v>
      </c>
    </row>
    <row r="155" spans="1:10" x14ac:dyDescent="0.2">
      <c r="A155" s="300">
        <f t="shared" ref="A155:A210" si="2">ROW()-9</f>
        <v>146</v>
      </c>
      <c r="B155" s="194"/>
      <c r="C155" s="112"/>
      <c r="D155" s="65"/>
      <c r="E155" s="69" t="s">
        <v>196</v>
      </c>
      <c r="F155" s="53" t="s">
        <v>192</v>
      </c>
      <c r="G155" s="58" t="s">
        <v>23</v>
      </c>
      <c r="H155" s="81"/>
      <c r="I155" s="116" t="s">
        <v>313</v>
      </c>
      <c r="J155" s="74" t="s">
        <v>67</v>
      </c>
    </row>
    <row r="156" spans="1:10" x14ac:dyDescent="0.2">
      <c r="A156" s="300">
        <f t="shared" si="2"/>
        <v>147</v>
      </c>
      <c r="B156" s="194"/>
      <c r="C156" s="112"/>
      <c r="D156" s="65"/>
      <c r="E156" s="69"/>
      <c r="F156" s="53" t="s">
        <v>195</v>
      </c>
      <c r="G156" s="58" t="s">
        <v>212</v>
      </c>
      <c r="H156" s="81"/>
      <c r="I156" s="116" t="s">
        <v>317</v>
      </c>
    </row>
    <row r="157" spans="1:10" ht="26.4" x14ac:dyDescent="0.2">
      <c r="A157" s="300">
        <f t="shared" si="2"/>
        <v>148</v>
      </c>
      <c r="B157" s="194"/>
      <c r="C157" s="112"/>
      <c r="D157" s="65"/>
      <c r="E157" s="68"/>
      <c r="F157" s="53" t="s">
        <v>412</v>
      </c>
      <c r="G157" s="58" t="s">
        <v>23</v>
      </c>
      <c r="H157" s="81"/>
      <c r="I157" s="116" t="s">
        <v>413</v>
      </c>
      <c r="J157" s="74" t="s">
        <v>67</v>
      </c>
    </row>
    <row r="158" spans="1:10" x14ac:dyDescent="0.2">
      <c r="A158" s="300">
        <f t="shared" si="2"/>
        <v>149</v>
      </c>
      <c r="B158" s="194"/>
      <c r="C158" s="112"/>
      <c r="D158" s="65"/>
      <c r="E158" s="69" t="s">
        <v>197</v>
      </c>
      <c r="F158" s="53" t="s">
        <v>192</v>
      </c>
      <c r="G158" s="58" t="s">
        <v>23</v>
      </c>
      <c r="H158" s="81"/>
      <c r="I158" s="116" t="s">
        <v>314</v>
      </c>
      <c r="J158" s="74" t="s">
        <v>67</v>
      </c>
    </row>
    <row r="159" spans="1:10" x14ac:dyDescent="0.2">
      <c r="A159" s="300">
        <f t="shared" si="2"/>
        <v>150</v>
      </c>
      <c r="B159" s="194"/>
      <c r="C159" s="112"/>
      <c r="D159" s="65"/>
      <c r="E159" s="69"/>
      <c r="F159" s="53" t="s">
        <v>195</v>
      </c>
      <c r="G159" s="58" t="s">
        <v>212</v>
      </c>
      <c r="H159" s="81"/>
      <c r="I159" s="116" t="s">
        <v>317</v>
      </c>
    </row>
    <row r="160" spans="1:10" ht="26.4" x14ac:dyDescent="0.2">
      <c r="A160" s="300">
        <f t="shared" si="2"/>
        <v>151</v>
      </c>
      <c r="B160" s="194"/>
      <c r="C160" s="112"/>
      <c r="D160" s="65"/>
      <c r="E160" s="68"/>
      <c r="F160" s="53" t="s">
        <v>412</v>
      </c>
      <c r="G160" s="58" t="s">
        <v>23</v>
      </c>
      <c r="H160" s="81"/>
      <c r="I160" s="116" t="s">
        <v>413</v>
      </c>
      <c r="J160" s="74" t="s">
        <v>67</v>
      </c>
    </row>
    <row r="161" spans="1:10" x14ac:dyDescent="0.2">
      <c r="A161" s="300">
        <f t="shared" si="2"/>
        <v>152</v>
      </c>
      <c r="B161" s="194"/>
      <c r="C161" s="112"/>
      <c r="D161" s="65"/>
      <c r="E161" s="69" t="s">
        <v>198</v>
      </c>
      <c r="F161" s="53" t="s">
        <v>192</v>
      </c>
      <c r="G161" s="58" t="s">
        <v>23</v>
      </c>
      <c r="H161" s="81"/>
      <c r="I161" s="116" t="s">
        <v>315</v>
      </c>
      <c r="J161" s="74" t="s">
        <v>67</v>
      </c>
    </row>
    <row r="162" spans="1:10" x14ac:dyDescent="0.2">
      <c r="A162" s="300">
        <f t="shared" si="2"/>
        <v>153</v>
      </c>
      <c r="B162" s="194"/>
      <c r="C162" s="112"/>
      <c r="D162" s="65"/>
      <c r="E162" s="69"/>
      <c r="F162" s="53" t="s">
        <v>195</v>
      </c>
      <c r="G162" s="58" t="s">
        <v>212</v>
      </c>
      <c r="H162" s="81"/>
      <c r="I162" s="116" t="s">
        <v>317</v>
      </c>
    </row>
    <row r="163" spans="1:10" ht="26.4" x14ac:dyDescent="0.2">
      <c r="A163" s="300">
        <f t="shared" si="2"/>
        <v>154</v>
      </c>
      <c r="B163" s="194"/>
      <c r="C163" s="112"/>
      <c r="D163" s="65"/>
      <c r="E163" s="68"/>
      <c r="F163" s="53" t="s">
        <v>412</v>
      </c>
      <c r="G163" s="58" t="s">
        <v>23</v>
      </c>
      <c r="H163" s="81"/>
      <c r="I163" s="116" t="s">
        <v>413</v>
      </c>
      <c r="J163" s="74" t="s">
        <v>67</v>
      </c>
    </row>
    <row r="164" spans="1:10" x14ac:dyDescent="0.2">
      <c r="A164" s="300">
        <f t="shared" si="2"/>
        <v>155</v>
      </c>
      <c r="B164" s="194"/>
      <c r="C164" s="112"/>
      <c r="D164" s="65"/>
      <c r="E164" s="69" t="s">
        <v>199</v>
      </c>
      <c r="F164" s="53" t="s">
        <v>192</v>
      </c>
      <c r="G164" s="58" t="s">
        <v>23</v>
      </c>
      <c r="H164" s="81"/>
      <c r="I164" s="116" t="s">
        <v>316</v>
      </c>
      <c r="J164" s="74" t="s">
        <v>67</v>
      </c>
    </row>
    <row r="165" spans="1:10" x14ac:dyDescent="0.2">
      <c r="A165" s="300">
        <f t="shared" si="2"/>
        <v>156</v>
      </c>
      <c r="B165" s="194"/>
      <c r="C165" s="112"/>
      <c r="D165" s="65"/>
      <c r="E165" s="69"/>
      <c r="F165" s="109" t="s">
        <v>195</v>
      </c>
      <c r="G165" s="58" t="s">
        <v>212</v>
      </c>
      <c r="H165" s="81"/>
      <c r="I165" s="116" t="s">
        <v>317</v>
      </c>
    </row>
    <row r="166" spans="1:10" ht="26.4" x14ac:dyDescent="0.2">
      <c r="A166" s="300">
        <f t="shared" si="2"/>
        <v>157</v>
      </c>
      <c r="B166" s="194"/>
      <c r="C166" s="112"/>
      <c r="D166" s="65"/>
      <c r="E166" s="68"/>
      <c r="F166" s="53" t="s">
        <v>412</v>
      </c>
      <c r="G166" s="58" t="s">
        <v>23</v>
      </c>
      <c r="H166" s="81"/>
      <c r="I166" s="116" t="s">
        <v>413</v>
      </c>
      <c r="J166" s="74" t="s">
        <v>67</v>
      </c>
    </row>
    <row r="167" spans="1:10" x14ac:dyDescent="0.2">
      <c r="A167" s="300">
        <f t="shared" si="2"/>
        <v>158</v>
      </c>
      <c r="B167" s="194"/>
      <c r="C167" s="229"/>
      <c r="D167" s="64" t="s">
        <v>135</v>
      </c>
      <c r="E167" s="230" t="s">
        <v>136</v>
      </c>
      <c r="F167" s="59"/>
      <c r="G167" s="58" t="s">
        <v>23</v>
      </c>
      <c r="H167" s="81"/>
      <c r="I167" s="116" t="s">
        <v>318</v>
      </c>
      <c r="J167" s="74" t="s">
        <v>67</v>
      </c>
    </row>
    <row r="168" spans="1:10" x14ac:dyDescent="0.2">
      <c r="A168" s="300">
        <f t="shared" si="2"/>
        <v>159</v>
      </c>
      <c r="B168" s="194"/>
      <c r="C168" s="229"/>
      <c r="D168" s="65"/>
      <c r="E168" s="110" t="s">
        <v>137</v>
      </c>
      <c r="F168" s="95"/>
      <c r="G168" s="58" t="s">
        <v>23</v>
      </c>
      <c r="H168" s="81"/>
      <c r="I168" s="116" t="s">
        <v>319</v>
      </c>
      <c r="J168" s="74" t="s">
        <v>67</v>
      </c>
    </row>
    <row r="169" spans="1:10" x14ac:dyDescent="0.2">
      <c r="A169" s="300">
        <f t="shared" si="2"/>
        <v>160</v>
      </c>
      <c r="B169" s="194"/>
      <c r="C169" s="229"/>
      <c r="D169" s="66"/>
      <c r="E169" s="110" t="s">
        <v>138</v>
      </c>
      <c r="F169" s="95"/>
      <c r="G169" s="58" t="s">
        <v>23</v>
      </c>
      <c r="H169" s="81"/>
      <c r="I169" s="116" t="s">
        <v>320</v>
      </c>
      <c r="J169" s="74" t="s">
        <v>67</v>
      </c>
    </row>
    <row r="170" spans="1:10" x14ac:dyDescent="0.2">
      <c r="A170" s="300">
        <f t="shared" si="2"/>
        <v>161</v>
      </c>
      <c r="B170" s="194"/>
      <c r="C170" s="112"/>
      <c r="D170" s="65" t="s">
        <v>122</v>
      </c>
      <c r="E170" s="98" t="s">
        <v>123</v>
      </c>
      <c r="F170" s="95"/>
      <c r="G170" s="58" t="s">
        <v>23</v>
      </c>
      <c r="H170" s="81" t="s">
        <v>487</v>
      </c>
      <c r="I170" s="116" t="s">
        <v>321</v>
      </c>
      <c r="J170" s="74" t="s">
        <v>67</v>
      </c>
    </row>
    <row r="171" spans="1:10" x14ac:dyDescent="0.2">
      <c r="A171" s="300">
        <f t="shared" si="2"/>
        <v>162</v>
      </c>
      <c r="B171" s="194"/>
      <c r="C171" s="112"/>
      <c r="D171" s="65"/>
      <c r="E171" s="98" t="s">
        <v>124</v>
      </c>
      <c r="F171" s="95"/>
      <c r="G171" s="58" t="s">
        <v>23</v>
      </c>
      <c r="H171" s="81" t="s">
        <v>487</v>
      </c>
      <c r="I171" s="116" t="s">
        <v>322</v>
      </c>
      <c r="J171" s="74" t="s">
        <v>67</v>
      </c>
    </row>
    <row r="172" spans="1:10" ht="13.8" thickBot="1" x14ac:dyDescent="0.25">
      <c r="A172" s="300">
        <f t="shared" si="2"/>
        <v>163</v>
      </c>
      <c r="B172" s="196"/>
      <c r="C172" s="113"/>
      <c r="D172" s="104"/>
      <c r="E172" s="82" t="s">
        <v>122</v>
      </c>
      <c r="F172" s="87"/>
      <c r="G172" s="148" t="s">
        <v>222</v>
      </c>
      <c r="H172" s="147">
        <v>10000000</v>
      </c>
      <c r="I172" s="329" t="s">
        <v>323</v>
      </c>
      <c r="J172" s="74" t="s">
        <v>67</v>
      </c>
    </row>
    <row r="173" spans="1:10" s="74" customFormat="1" ht="26.4" x14ac:dyDescent="0.45">
      <c r="A173" s="300">
        <f t="shared" si="2"/>
        <v>164</v>
      </c>
      <c r="B173" s="50" t="s">
        <v>140</v>
      </c>
      <c r="C173" s="231" t="s">
        <v>209</v>
      </c>
      <c r="D173" s="231" t="s">
        <v>200</v>
      </c>
      <c r="E173" s="203" t="s">
        <v>142</v>
      </c>
      <c r="F173" s="93"/>
      <c r="G173" s="153" t="s">
        <v>23</v>
      </c>
      <c r="H173" s="91" t="s">
        <v>495</v>
      </c>
      <c r="I173" s="232" t="s">
        <v>324</v>
      </c>
      <c r="J173" s="74" t="s">
        <v>67</v>
      </c>
    </row>
    <row r="174" spans="1:10" x14ac:dyDescent="0.2">
      <c r="A174" s="300">
        <f t="shared" si="2"/>
        <v>165</v>
      </c>
      <c r="B174" s="194"/>
      <c r="C174" s="52"/>
      <c r="D174" s="52"/>
      <c r="E174" s="107" t="s">
        <v>143</v>
      </c>
      <c r="F174" s="108"/>
      <c r="G174" s="58" t="s">
        <v>226</v>
      </c>
      <c r="H174" s="147">
        <v>10000</v>
      </c>
      <c r="I174" s="116" t="s">
        <v>325</v>
      </c>
      <c r="J174" s="74" t="s">
        <v>67</v>
      </c>
    </row>
    <row r="175" spans="1:10" x14ac:dyDescent="0.2">
      <c r="A175" s="300">
        <f t="shared" si="2"/>
        <v>166</v>
      </c>
      <c r="B175" s="194"/>
      <c r="C175" s="52"/>
      <c r="D175" s="52"/>
      <c r="E175" s="107" t="s">
        <v>300</v>
      </c>
      <c r="F175" s="108"/>
      <c r="G175" s="58" t="s">
        <v>23</v>
      </c>
      <c r="H175" s="81" t="s">
        <v>488</v>
      </c>
      <c r="I175" s="116" t="s">
        <v>326</v>
      </c>
      <c r="J175" s="74" t="s">
        <v>67</v>
      </c>
    </row>
    <row r="176" spans="1:10" ht="13.8" thickBot="1" x14ac:dyDescent="0.25">
      <c r="A176" s="300">
        <f t="shared" si="2"/>
        <v>167</v>
      </c>
      <c r="B176" s="194"/>
      <c r="C176" s="52"/>
      <c r="D176" s="52"/>
      <c r="E176" s="226" t="s">
        <v>301</v>
      </c>
      <c r="F176" s="194"/>
      <c r="G176" s="195" t="s">
        <v>23</v>
      </c>
      <c r="H176" s="89" t="s">
        <v>489</v>
      </c>
      <c r="I176" s="217" t="s">
        <v>327</v>
      </c>
      <c r="J176" s="74" t="s">
        <v>67</v>
      </c>
    </row>
    <row r="177" spans="1:10" x14ac:dyDescent="0.2">
      <c r="A177" s="300">
        <f t="shared" si="2"/>
        <v>168</v>
      </c>
      <c r="B177" s="194"/>
      <c r="C177" s="52"/>
      <c r="D177" s="55" t="s">
        <v>201</v>
      </c>
      <c r="E177" s="225" t="s">
        <v>142</v>
      </c>
      <c r="F177" s="103"/>
      <c r="G177" s="153" t="s">
        <v>23</v>
      </c>
      <c r="H177" s="91" t="s">
        <v>496</v>
      </c>
      <c r="I177" s="232" t="s">
        <v>328</v>
      </c>
      <c r="J177" s="74" t="s">
        <v>67</v>
      </c>
    </row>
    <row r="178" spans="1:10" x14ac:dyDescent="0.2">
      <c r="A178" s="300">
        <f t="shared" si="2"/>
        <v>169</v>
      </c>
      <c r="B178" s="194"/>
      <c r="C178" s="52"/>
      <c r="D178" s="52"/>
      <c r="E178" s="107" t="s">
        <v>143</v>
      </c>
      <c r="F178" s="108"/>
      <c r="G178" s="58" t="s">
        <v>226</v>
      </c>
      <c r="H178" s="147">
        <v>10000</v>
      </c>
      <c r="I178" s="116" t="s">
        <v>325</v>
      </c>
      <c r="J178" s="74" t="s">
        <v>67</v>
      </c>
    </row>
    <row r="179" spans="1:10" x14ac:dyDescent="0.2">
      <c r="A179" s="300">
        <f t="shared" si="2"/>
        <v>170</v>
      </c>
      <c r="B179" s="194"/>
      <c r="C179" s="52"/>
      <c r="D179" s="52"/>
      <c r="E179" s="107" t="s">
        <v>300</v>
      </c>
      <c r="F179" s="108"/>
      <c r="G179" s="58" t="s">
        <v>23</v>
      </c>
      <c r="H179" s="81" t="s">
        <v>227</v>
      </c>
      <c r="I179" s="116" t="s">
        <v>326</v>
      </c>
      <c r="J179" s="74" t="s">
        <v>67</v>
      </c>
    </row>
    <row r="180" spans="1:10" ht="13.8" thickBot="1" x14ac:dyDescent="0.25">
      <c r="A180" s="300">
        <f t="shared" si="2"/>
        <v>171</v>
      </c>
      <c r="B180" s="194"/>
      <c r="C180" s="52"/>
      <c r="D180" s="52"/>
      <c r="E180" s="226" t="s">
        <v>301</v>
      </c>
      <c r="F180" s="194"/>
      <c r="G180" s="195" t="s">
        <v>23</v>
      </c>
      <c r="H180" s="89" t="s">
        <v>36</v>
      </c>
      <c r="I180" s="217" t="s">
        <v>327</v>
      </c>
      <c r="J180" s="74" t="s">
        <v>67</v>
      </c>
    </row>
    <row r="181" spans="1:10" x14ac:dyDescent="0.2">
      <c r="A181" s="300">
        <f t="shared" si="2"/>
        <v>172</v>
      </c>
      <c r="B181" s="194"/>
      <c r="C181" s="52"/>
      <c r="D181" s="55" t="s">
        <v>202</v>
      </c>
      <c r="E181" s="225" t="s">
        <v>142</v>
      </c>
      <c r="F181" s="103"/>
      <c r="G181" s="153" t="s">
        <v>23</v>
      </c>
      <c r="H181" s="91" t="s">
        <v>497</v>
      </c>
      <c r="I181" s="232" t="s">
        <v>329</v>
      </c>
      <c r="J181" s="74" t="s">
        <v>67</v>
      </c>
    </row>
    <row r="182" spans="1:10" x14ac:dyDescent="0.2">
      <c r="A182" s="300">
        <f t="shared" si="2"/>
        <v>173</v>
      </c>
      <c r="B182" s="194"/>
      <c r="C182" s="52"/>
      <c r="D182" s="52"/>
      <c r="E182" s="107" t="s">
        <v>143</v>
      </c>
      <c r="F182" s="108"/>
      <c r="G182" s="58" t="s">
        <v>226</v>
      </c>
      <c r="H182" s="147">
        <v>10000</v>
      </c>
      <c r="I182" s="116" t="s">
        <v>325</v>
      </c>
      <c r="J182" s="74" t="s">
        <v>67</v>
      </c>
    </row>
    <row r="183" spans="1:10" x14ac:dyDescent="0.2">
      <c r="A183" s="300">
        <f t="shared" si="2"/>
        <v>174</v>
      </c>
      <c r="B183" s="194"/>
      <c r="C183" s="52"/>
      <c r="D183" s="52"/>
      <c r="E183" s="107" t="s">
        <v>300</v>
      </c>
      <c r="F183" s="108"/>
      <c r="G183" s="58" t="s">
        <v>23</v>
      </c>
      <c r="H183" s="81" t="s">
        <v>228</v>
      </c>
      <c r="I183" s="116" t="s">
        <v>326</v>
      </c>
      <c r="J183" s="74" t="s">
        <v>67</v>
      </c>
    </row>
    <row r="184" spans="1:10" ht="13.8" thickBot="1" x14ac:dyDescent="0.25">
      <c r="A184" s="300">
        <f t="shared" si="2"/>
        <v>175</v>
      </c>
      <c r="B184" s="194"/>
      <c r="C184" s="52"/>
      <c r="D184" s="52"/>
      <c r="E184" s="226" t="s">
        <v>301</v>
      </c>
      <c r="F184" s="194"/>
      <c r="G184" s="195" t="s">
        <v>23</v>
      </c>
      <c r="H184" s="89" t="s">
        <v>231</v>
      </c>
      <c r="I184" s="217" t="s">
        <v>327</v>
      </c>
      <c r="J184" s="74" t="s">
        <v>67</v>
      </c>
    </row>
    <row r="185" spans="1:10" x14ac:dyDescent="0.2">
      <c r="A185" s="300">
        <f t="shared" si="2"/>
        <v>176</v>
      </c>
      <c r="B185" s="194"/>
      <c r="C185" s="52"/>
      <c r="D185" s="55" t="s">
        <v>203</v>
      </c>
      <c r="E185" s="225" t="s">
        <v>142</v>
      </c>
      <c r="F185" s="103"/>
      <c r="G185" s="153" t="s">
        <v>23</v>
      </c>
      <c r="H185" s="91" t="s">
        <v>498</v>
      </c>
      <c r="I185" s="232" t="s">
        <v>330</v>
      </c>
      <c r="J185" s="74" t="s">
        <v>67</v>
      </c>
    </row>
    <row r="186" spans="1:10" x14ac:dyDescent="0.2">
      <c r="A186" s="300">
        <f t="shared" si="2"/>
        <v>177</v>
      </c>
      <c r="B186" s="194"/>
      <c r="C186" s="52"/>
      <c r="D186" s="52"/>
      <c r="E186" s="107" t="s">
        <v>143</v>
      </c>
      <c r="F186" s="108"/>
      <c r="G186" s="58" t="s">
        <v>226</v>
      </c>
      <c r="H186" s="147">
        <v>10000</v>
      </c>
      <c r="I186" s="116" t="s">
        <v>325</v>
      </c>
      <c r="J186" s="74" t="s">
        <v>67</v>
      </c>
    </row>
    <row r="187" spans="1:10" x14ac:dyDescent="0.2">
      <c r="A187" s="300">
        <f t="shared" si="2"/>
        <v>178</v>
      </c>
      <c r="B187" s="194"/>
      <c r="C187" s="52"/>
      <c r="D187" s="52"/>
      <c r="E187" s="107" t="s">
        <v>300</v>
      </c>
      <c r="F187" s="108"/>
      <c r="G187" s="58" t="s">
        <v>23</v>
      </c>
      <c r="H187" s="81" t="s">
        <v>229</v>
      </c>
      <c r="I187" s="116" t="s">
        <v>326</v>
      </c>
      <c r="J187" s="74" t="s">
        <v>67</v>
      </c>
    </row>
    <row r="188" spans="1:10" ht="13.8" thickBot="1" x14ac:dyDescent="0.25">
      <c r="A188" s="300">
        <f t="shared" si="2"/>
        <v>179</v>
      </c>
      <c r="B188" s="194"/>
      <c r="C188" s="52"/>
      <c r="D188" s="52"/>
      <c r="E188" s="226" t="s">
        <v>301</v>
      </c>
      <c r="F188" s="194"/>
      <c r="G188" s="195" t="s">
        <v>23</v>
      </c>
      <c r="H188" s="84" t="s">
        <v>490</v>
      </c>
      <c r="I188" s="217" t="s">
        <v>327</v>
      </c>
      <c r="J188" s="74" t="s">
        <v>67</v>
      </c>
    </row>
    <row r="189" spans="1:10" x14ac:dyDescent="0.2">
      <c r="A189" s="300">
        <f t="shared" si="2"/>
        <v>180</v>
      </c>
      <c r="B189" s="194"/>
      <c r="C189" s="52"/>
      <c r="D189" s="55" t="s">
        <v>204</v>
      </c>
      <c r="E189" s="225" t="s">
        <v>149</v>
      </c>
      <c r="F189" s="103"/>
      <c r="G189" s="153" t="s">
        <v>223</v>
      </c>
      <c r="H189" s="81"/>
      <c r="I189" s="330" t="s">
        <v>331</v>
      </c>
      <c r="J189" s="74" t="s">
        <v>67</v>
      </c>
    </row>
    <row r="190" spans="1:10" x14ac:dyDescent="0.2">
      <c r="A190" s="300">
        <f t="shared" si="2"/>
        <v>181</v>
      </c>
      <c r="B190" s="194"/>
      <c r="C190" s="52"/>
      <c r="D190" s="52"/>
      <c r="E190" s="107" t="s">
        <v>150</v>
      </c>
      <c r="F190" s="108"/>
      <c r="G190" s="58" t="s">
        <v>23</v>
      </c>
      <c r="H190" s="81"/>
      <c r="I190" s="116" t="s">
        <v>332</v>
      </c>
      <c r="J190" s="74" t="s">
        <v>67</v>
      </c>
    </row>
    <row r="191" spans="1:10" x14ac:dyDescent="0.2">
      <c r="A191" s="300">
        <f t="shared" si="2"/>
        <v>182</v>
      </c>
      <c r="B191" s="194"/>
      <c r="C191" s="52"/>
      <c r="D191" s="52"/>
      <c r="E191" s="107" t="s">
        <v>302</v>
      </c>
      <c r="F191" s="108"/>
      <c r="G191" s="58" t="s">
        <v>23</v>
      </c>
      <c r="H191" s="81"/>
      <c r="I191" s="116" t="s">
        <v>333</v>
      </c>
      <c r="J191" s="74" t="s">
        <v>67</v>
      </c>
    </row>
    <row r="192" spans="1:10" x14ac:dyDescent="0.2">
      <c r="A192" s="300">
        <f t="shared" si="2"/>
        <v>183</v>
      </c>
      <c r="B192" s="194"/>
      <c r="C192" s="52"/>
      <c r="D192" s="52"/>
      <c r="E192" s="107" t="s">
        <v>296</v>
      </c>
      <c r="F192" s="108"/>
      <c r="G192" s="58" t="s">
        <v>23</v>
      </c>
      <c r="H192" s="81"/>
      <c r="I192" s="116" t="s">
        <v>460</v>
      </c>
      <c r="J192" s="74" t="s">
        <v>67</v>
      </c>
    </row>
    <row r="193" spans="1:10" x14ac:dyDescent="0.2">
      <c r="A193" s="300">
        <f t="shared" si="2"/>
        <v>184</v>
      </c>
      <c r="B193" s="194"/>
      <c r="C193" s="52"/>
      <c r="D193" s="52"/>
      <c r="E193" s="107" t="s">
        <v>153</v>
      </c>
      <c r="F193" s="108"/>
      <c r="G193" s="58" t="s">
        <v>23</v>
      </c>
      <c r="H193" s="81"/>
      <c r="I193" s="116" t="s">
        <v>334</v>
      </c>
      <c r="J193" s="74" t="s">
        <v>67</v>
      </c>
    </row>
    <row r="194" spans="1:10" ht="13.8" thickBot="1" x14ac:dyDescent="0.25">
      <c r="A194" s="300">
        <f t="shared" si="2"/>
        <v>185</v>
      </c>
      <c r="B194" s="194"/>
      <c r="C194" s="52"/>
      <c r="D194" s="52"/>
      <c r="E194" s="226" t="s">
        <v>154</v>
      </c>
      <c r="F194" s="194"/>
      <c r="G194" s="195" t="s">
        <v>23</v>
      </c>
      <c r="H194" s="84"/>
      <c r="I194" s="217" t="s">
        <v>335</v>
      </c>
      <c r="J194" s="74" t="s">
        <v>67</v>
      </c>
    </row>
    <row r="195" spans="1:10" x14ac:dyDescent="0.2">
      <c r="A195" s="300">
        <f t="shared" si="2"/>
        <v>186</v>
      </c>
      <c r="B195" s="194"/>
      <c r="C195" s="52"/>
      <c r="D195" s="55" t="s">
        <v>205</v>
      </c>
      <c r="E195" s="225" t="s">
        <v>156</v>
      </c>
      <c r="F195" s="103"/>
      <c r="G195" s="153" t="s">
        <v>293</v>
      </c>
      <c r="H195" s="81"/>
      <c r="I195" s="330" t="s">
        <v>336</v>
      </c>
      <c r="J195" s="74" t="s">
        <v>67</v>
      </c>
    </row>
    <row r="196" spans="1:10" x14ac:dyDescent="0.2">
      <c r="A196" s="300">
        <f t="shared" si="2"/>
        <v>187</v>
      </c>
      <c r="B196" s="194"/>
      <c r="C196" s="52"/>
      <c r="D196" s="52"/>
      <c r="E196" s="107" t="s">
        <v>150</v>
      </c>
      <c r="F196" s="108"/>
      <c r="G196" s="58" t="s">
        <v>23</v>
      </c>
      <c r="H196" s="81"/>
      <c r="I196" s="116" t="s">
        <v>332</v>
      </c>
      <c r="J196" s="74" t="s">
        <v>67</v>
      </c>
    </row>
    <row r="197" spans="1:10" x14ac:dyDescent="0.2">
      <c r="A197" s="300">
        <f t="shared" si="2"/>
        <v>188</v>
      </c>
      <c r="B197" s="194"/>
      <c r="C197" s="52"/>
      <c r="D197" s="52"/>
      <c r="E197" s="107" t="s">
        <v>302</v>
      </c>
      <c r="F197" s="108"/>
      <c r="G197" s="58" t="s">
        <v>23</v>
      </c>
      <c r="H197" s="81"/>
      <c r="I197" s="116" t="s">
        <v>333</v>
      </c>
      <c r="J197" s="74" t="s">
        <v>67</v>
      </c>
    </row>
    <row r="198" spans="1:10" x14ac:dyDescent="0.2">
      <c r="A198" s="300">
        <f t="shared" si="2"/>
        <v>189</v>
      </c>
      <c r="B198" s="194"/>
      <c r="C198" s="52"/>
      <c r="D198" s="52"/>
      <c r="E198" s="107" t="s">
        <v>296</v>
      </c>
      <c r="F198" s="108"/>
      <c r="G198" s="58" t="s">
        <v>23</v>
      </c>
      <c r="H198" s="81"/>
      <c r="I198" s="116" t="s">
        <v>460</v>
      </c>
      <c r="J198" s="74" t="s">
        <v>67</v>
      </c>
    </row>
    <row r="199" spans="1:10" x14ac:dyDescent="0.2">
      <c r="A199" s="300">
        <f t="shared" si="2"/>
        <v>190</v>
      </c>
      <c r="B199" s="194"/>
      <c r="C199" s="52"/>
      <c r="D199" s="52"/>
      <c r="E199" s="107" t="s">
        <v>157</v>
      </c>
      <c r="F199" s="108"/>
      <c r="G199" s="58" t="s">
        <v>23</v>
      </c>
      <c r="H199" s="81"/>
      <c r="I199" s="116" t="s">
        <v>334</v>
      </c>
      <c r="J199" s="74" t="s">
        <v>67</v>
      </c>
    </row>
    <row r="200" spans="1:10" ht="13.8" thickBot="1" x14ac:dyDescent="0.25">
      <c r="A200" s="300">
        <f t="shared" si="2"/>
        <v>191</v>
      </c>
      <c r="B200" s="194"/>
      <c r="C200" s="52"/>
      <c r="D200" s="52"/>
      <c r="E200" s="226" t="s">
        <v>158</v>
      </c>
      <c r="F200" s="194"/>
      <c r="G200" s="195" t="s">
        <v>23</v>
      </c>
      <c r="H200" s="89"/>
      <c r="I200" s="217" t="s">
        <v>335</v>
      </c>
      <c r="J200" s="74" t="s">
        <v>67</v>
      </c>
    </row>
    <row r="201" spans="1:10" x14ac:dyDescent="0.2">
      <c r="A201" s="300">
        <f t="shared" si="2"/>
        <v>192</v>
      </c>
      <c r="B201" s="194"/>
      <c r="C201" s="55" t="s">
        <v>206</v>
      </c>
      <c r="D201" s="114" t="s">
        <v>207</v>
      </c>
      <c r="E201" s="225" t="s">
        <v>77</v>
      </c>
      <c r="F201" s="103"/>
      <c r="G201" s="224" t="s">
        <v>23</v>
      </c>
      <c r="H201" s="91"/>
      <c r="I201" s="330" t="s">
        <v>337</v>
      </c>
      <c r="J201" s="74" t="s">
        <v>67</v>
      </c>
    </row>
    <row r="202" spans="1:10" x14ac:dyDescent="0.2">
      <c r="A202" s="300">
        <f t="shared" si="2"/>
        <v>193</v>
      </c>
      <c r="B202" s="194"/>
      <c r="C202" s="52"/>
      <c r="D202" s="52"/>
      <c r="E202" s="107" t="s">
        <v>159</v>
      </c>
      <c r="F202" s="108"/>
      <c r="G202" s="80" t="s">
        <v>293</v>
      </c>
      <c r="H202" s="86"/>
      <c r="I202" s="331" t="s">
        <v>338</v>
      </c>
      <c r="J202" s="74" t="s">
        <v>67</v>
      </c>
    </row>
    <row r="203" spans="1:10" x14ac:dyDescent="0.2">
      <c r="A203" s="300">
        <f t="shared" si="2"/>
        <v>194</v>
      </c>
      <c r="B203" s="194"/>
      <c r="C203" s="52"/>
      <c r="D203" s="52"/>
      <c r="E203" s="107" t="s">
        <v>160</v>
      </c>
      <c r="F203" s="108"/>
      <c r="G203" s="58" t="s">
        <v>23</v>
      </c>
      <c r="H203" s="81"/>
      <c r="I203" s="116" t="s">
        <v>339</v>
      </c>
      <c r="J203" s="74" t="s">
        <v>67</v>
      </c>
    </row>
    <row r="204" spans="1:10" x14ac:dyDescent="0.2">
      <c r="A204" s="300">
        <f t="shared" si="2"/>
        <v>195</v>
      </c>
      <c r="B204" s="194"/>
      <c r="C204" s="52"/>
      <c r="D204" s="52"/>
      <c r="E204" s="107" t="s">
        <v>161</v>
      </c>
      <c r="F204" s="108"/>
      <c r="G204" s="58" t="s">
        <v>23</v>
      </c>
      <c r="H204" s="81"/>
      <c r="I204" s="116" t="s">
        <v>340</v>
      </c>
      <c r="J204" s="74" t="s">
        <v>67</v>
      </c>
    </row>
    <row r="205" spans="1:10" ht="13.8" thickBot="1" x14ac:dyDescent="0.25">
      <c r="A205" s="300">
        <f t="shared" si="2"/>
        <v>196</v>
      </c>
      <c r="B205" s="194"/>
      <c r="C205" s="52"/>
      <c r="D205" s="54"/>
      <c r="E205" s="227" t="s">
        <v>162</v>
      </c>
      <c r="F205" s="196"/>
      <c r="G205" s="148" t="s">
        <v>23</v>
      </c>
      <c r="H205" s="84"/>
      <c r="I205" s="329" t="s">
        <v>341</v>
      </c>
      <c r="J205" s="74" t="s">
        <v>67</v>
      </c>
    </row>
    <row r="206" spans="1:10" x14ac:dyDescent="0.2">
      <c r="A206" s="300">
        <f t="shared" si="2"/>
        <v>197</v>
      </c>
      <c r="B206" s="194"/>
      <c r="C206" s="52"/>
      <c r="D206" s="55" t="s">
        <v>208</v>
      </c>
      <c r="E206" s="225" t="s">
        <v>77</v>
      </c>
      <c r="F206" s="103"/>
      <c r="G206" s="57" t="s">
        <v>23</v>
      </c>
      <c r="H206" s="79"/>
      <c r="I206" s="330" t="s">
        <v>342</v>
      </c>
      <c r="J206" s="74" t="s">
        <v>67</v>
      </c>
    </row>
    <row r="207" spans="1:10" x14ac:dyDescent="0.2">
      <c r="A207" s="300">
        <f t="shared" si="2"/>
        <v>198</v>
      </c>
      <c r="B207" s="194"/>
      <c r="C207" s="52"/>
      <c r="D207" s="52"/>
      <c r="E207" s="107" t="s">
        <v>159</v>
      </c>
      <c r="F207" s="108"/>
      <c r="G207" s="58" t="s">
        <v>223</v>
      </c>
      <c r="H207" s="81"/>
      <c r="I207" s="331" t="s">
        <v>338</v>
      </c>
      <c r="J207" s="74" t="s">
        <v>67</v>
      </c>
    </row>
    <row r="208" spans="1:10" x14ac:dyDescent="0.2">
      <c r="A208" s="300">
        <f t="shared" si="2"/>
        <v>199</v>
      </c>
      <c r="B208" s="194"/>
      <c r="C208" s="52"/>
      <c r="D208" s="52"/>
      <c r="E208" s="107" t="s">
        <v>160</v>
      </c>
      <c r="F208" s="108"/>
      <c r="G208" s="58" t="s">
        <v>23</v>
      </c>
      <c r="H208" s="81"/>
      <c r="I208" s="116" t="s">
        <v>339</v>
      </c>
      <c r="J208" s="74" t="s">
        <v>67</v>
      </c>
    </row>
    <row r="209" spans="1:10" x14ac:dyDescent="0.2">
      <c r="A209" s="300">
        <f t="shared" si="2"/>
        <v>200</v>
      </c>
      <c r="B209" s="194"/>
      <c r="C209" s="52"/>
      <c r="D209" s="52"/>
      <c r="E209" s="107" t="s">
        <v>161</v>
      </c>
      <c r="F209" s="108"/>
      <c r="G209" s="58" t="s">
        <v>23</v>
      </c>
      <c r="H209" s="81"/>
      <c r="I209" s="116" t="s">
        <v>340</v>
      </c>
      <c r="J209" s="74" t="s">
        <v>67</v>
      </c>
    </row>
    <row r="210" spans="1:10" ht="13.8" thickBot="1" x14ac:dyDescent="0.25">
      <c r="A210" s="300">
        <f t="shared" si="2"/>
        <v>201</v>
      </c>
      <c r="B210" s="196"/>
      <c r="C210" s="54"/>
      <c r="D210" s="54"/>
      <c r="E210" s="228" t="s">
        <v>162</v>
      </c>
      <c r="F210" s="150"/>
      <c r="G210" s="83" t="s">
        <v>23</v>
      </c>
      <c r="H210" s="84"/>
      <c r="I210" s="329" t="s">
        <v>341</v>
      </c>
      <c r="J210" s="74" t="s">
        <v>67</v>
      </c>
    </row>
    <row r="211" spans="1:10" x14ac:dyDescent="0.2">
      <c r="A211" s="44" t="s">
        <v>20</v>
      </c>
      <c r="B211" s="49" t="s">
        <v>20</v>
      </c>
      <c r="C211" s="43" t="s">
        <v>20</v>
      </c>
      <c r="D211" s="43" t="s">
        <v>20</v>
      </c>
      <c r="E211" s="49" t="s">
        <v>20</v>
      </c>
      <c r="F211" s="49"/>
      <c r="G211" s="49" t="s">
        <v>20</v>
      </c>
      <c r="H211" s="49" t="s">
        <v>20</v>
      </c>
      <c r="I211" s="44" t="s">
        <v>20</v>
      </c>
      <c r="J211" s="74" t="s">
        <v>67</v>
      </c>
    </row>
  </sheetData>
  <sheetProtection algorithmName="SHA-512" hashValue="8tNvWmgF9p9NseFPPFxAEbcByfKsGcykzlv5Ek1qUXzmIggp5hsAFmEmO9hdzi1UQr3Ar45SyGKw6XK18C9nCw==" saltValue="wQuwXLFNFoRpLlSLJ7xcIg==" spinCount="100000" sheet="1" objects="1" scenarios="1"/>
  <dataConsolidate/>
  <phoneticPr fontId="1"/>
  <conditionalFormatting sqref="C19:I56">
    <cfRule type="expression" dxfId="32" priority="10">
      <formula>$H$10="単一事業者による参加登録"</formula>
    </cfRule>
  </conditionalFormatting>
  <conditionalFormatting sqref="D78:I78">
    <cfRule type="expression" dxfId="31" priority="9">
      <formula>NOT(OR($H$75&amp;$H$76&amp;$H$77="リプレース水力揚水",$H$75&amp;$H$76&amp;$H$77="リプレース水力一般_貯水式",$H$75&amp;$H$76&amp;$H$77="リプレース水力一般_調整式",$H$75&amp;$H$76&amp;$H$77="リプレース地熱なし"))</formula>
    </cfRule>
  </conditionalFormatting>
  <conditionalFormatting sqref="B173:I210">
    <cfRule type="expression" dxfId="30" priority="8">
      <formula>NOT(OR($H$77="バイオマス専焼",$H$77="既設火力の化石 kW 部分の全てをバイオマス化するための改修"))</formula>
    </cfRule>
  </conditionalFormatting>
  <conditionalFormatting sqref="E150:I150">
    <cfRule type="expression" dxfId="29" priority="7">
      <formula>OR($H$149="プロジェクトファイナンス",$H$149="コーポレートファイナンス")</formula>
    </cfRule>
  </conditionalFormatting>
  <conditionalFormatting sqref="D123:I123">
    <cfRule type="expression" dxfId="28" priority="6">
      <formula>NOT(OR($H$75="既設火力の改修",$H$77="LNG専焼火力"))</formula>
    </cfRule>
  </conditionalFormatting>
  <conditionalFormatting sqref="D79:I79">
    <cfRule type="expression" dxfId="27" priority="5">
      <formula>COUNTIF($H$77,"*混焼*")=0</formula>
    </cfRule>
  </conditionalFormatting>
  <conditionalFormatting sqref="D122:I122">
    <cfRule type="expression" dxfId="26" priority="4">
      <formula>$H$121="なし"</formula>
    </cfRule>
  </conditionalFormatting>
  <conditionalFormatting sqref="D106:I120">
    <cfRule type="expression" dxfId="25" priority="3">
      <formula>$H$104="なし"</formula>
    </cfRule>
  </conditionalFormatting>
  <conditionalFormatting sqref="C11:I18">
    <cfRule type="expression" dxfId="24" priority="2">
      <formula>$H$10="コンソーシアムによる参加登録"</formula>
    </cfRule>
  </conditionalFormatting>
  <conditionalFormatting sqref="H69">
    <cfRule type="expression" dxfId="23" priority="1">
      <formula>$H$10="コンソーシアムによる参加登録"</formula>
    </cfRule>
  </conditionalFormatting>
  <dataValidations count="28">
    <dataValidation type="custom" allowBlank="1" showInputMessage="1" showErrorMessage="1" sqref="H130" xr:uid="{882DE39D-6DD7-4A87-A7CE-BA2925C57920}">
      <formula1>AND(LENB(H130)=6,ISNUMBER(TEXT(H130,"0000!/00")*1))</formula1>
    </dataValidation>
    <dataValidation operator="greaterThanOrEqual" allowBlank="1" showInputMessage="1" showErrorMessage="1" errorTitle="無効な入力" error="0以上の半角数字で入力してください" sqref="H102" xr:uid="{014ADD69-C16C-4BDF-9C85-674888479E8A}"/>
    <dataValidation allowBlank="1" showInputMessage="1" showErrorMessage="1" errorTitle="無効な入力" error="YYYYMM形式で入力してください" sqref="H96" xr:uid="{2C86BB6E-247E-4D22-8907-CF554829EB77}"/>
    <dataValidation type="textLength" imeMode="disabled" allowBlank="1" showInputMessage="1" showErrorMessage="1" error="半角英数字4桁で入力してください" sqref="H20" xr:uid="{B33F4441-10F7-4E4F-BED3-23CD0A096EC9}">
      <formula1>4</formula1>
      <formula2>4</formula2>
    </dataValidation>
    <dataValidation type="textLength" imeMode="disabled" operator="equal" allowBlank="1" showInputMessage="1" showErrorMessage="1" errorTitle="無効な入力" error="半角英数字4桁で入力してください" sqref="H11 H109 H115 H112 H106 H118" xr:uid="{0B42DDB3-66C5-4576-A9A2-F2A67D0BDDBC}">
      <formula1>4</formula1>
    </dataValidation>
    <dataValidation type="textLength" imeMode="disabled" operator="equal" allowBlank="1" showInputMessage="1" showErrorMessage="1" errorTitle="無効な入力" error="半角英数字10桁で入力してください" sqref="H61 H108 H111 H114 H117 H120 H122" xr:uid="{955E8CCF-A4A3-4F57-9029-1E9283657B2D}">
      <formula1>10</formula1>
    </dataValidation>
    <dataValidation type="custom" allowBlank="1" showInputMessage="1" showErrorMessage="1" sqref="H83" xr:uid="{E8DDFD8F-C9EA-42F7-A104-7BCA2B2A958F}">
      <formula1>$H$80-$H$81-$H$82</formula1>
    </dataValidation>
    <dataValidation type="custom" operator="greaterThanOrEqual" allowBlank="1" showInputMessage="1" showErrorMessage="1" errorTitle="無効な入力" error="0以上の半角数字で入力してください" sqref="H90" xr:uid="{8B36467D-5601-4EAD-A29A-921FABD9A640}">
      <formula1>100000</formula1>
    </dataValidation>
    <dataValidation type="decimal" allowBlank="1" showInputMessage="1" showErrorMessage="1" errorTitle="無効な入力" error="0以上100以下の整数または少数を含む数を入力してください" sqref="H79" xr:uid="{207BFA6F-2220-4940-A61B-5DBF8D8CA6A5}">
      <formula1>0</formula1>
      <formula2>100</formula2>
    </dataValidation>
    <dataValidation type="custom" allowBlank="1" showInputMessage="1" showErrorMessage="1" errorTitle="無効な入力" error="13桁の半角数字を入力してください" sqref="H65" xr:uid="{B7938F9B-2980-4809-A46A-1471BB940CD4}">
      <formula1>AND(ISNUMBER(H65),LEN(H65)=13)</formula1>
    </dataValidation>
    <dataValidation type="list" allowBlank="1" showInputMessage="1" showErrorMessage="1" sqref="H128" xr:uid="{C10138D8-B54C-495D-8D66-2FA53B3DE466}">
      <formula1>"必要,不要"</formula1>
    </dataValidation>
    <dataValidation type="whole" operator="greaterThanOrEqual" allowBlank="1" showInputMessage="1" showErrorMessage="1" errorTitle="無効な入力" error="0以上の整数を入力してください" sqref="H131:H132 H127" xr:uid="{432C67CE-A1C6-4A9A-8505-66A482970093}">
      <formula1>0</formula1>
    </dataValidation>
    <dataValidation type="list" allowBlank="1" showInputMessage="1" showErrorMessage="1" sqref="H124:H125" xr:uid="{AE2553EE-8498-476D-9F0C-C471DE265E8D}">
      <formula1>"希望している,希望しない"</formula1>
    </dataValidation>
    <dataValidation type="list" allowBlank="1" showInputMessage="1" showErrorMessage="1" sqref="H121 H123" xr:uid="{CFC34500-2250-42EC-AB2B-C582EA6F29EF}">
      <formula1>"あり,なし"</formula1>
    </dataValidation>
    <dataValidation type="custom" operator="greaterThanOrEqual" allowBlank="1" showInputMessage="1" showErrorMessage="1" errorTitle="無効な入力" error="YYYYMMDD形式で入力してください" sqref="H207 H126 H189 H195 H202" xr:uid="{C3697AEB-B455-4966-AEA3-3616D234E560}">
      <formula1>AND(LEN(H126)=8,ISNUMBER(TEXT(H126,"0000!/00!/00")*1))</formula1>
    </dataValidation>
    <dataValidation type="whole" operator="greaterThanOrEqual" allowBlank="1" showInputMessage="1" showErrorMessage="1" errorTitle="無効な入力" error="0以上の整数値を入力してください" sqref="H172 H174 H178 H182 H186 H148" xr:uid="{89C1311B-9F1F-43DA-A6C4-33C50FC39978}">
      <formula1>0</formula1>
    </dataValidation>
    <dataValidation type="list" allowBlank="1" showInputMessage="1" showErrorMessage="1" sqref="H78" xr:uid="{A18AB1C3-1373-4358-BB99-120D62AA4ED2}">
      <formula1>INDIRECT(H75&amp;H76&amp;H77)</formula1>
    </dataValidation>
    <dataValidation type="list" allowBlank="1" showInputMessage="1" showErrorMessage="1" sqref="H77" xr:uid="{9C38AFA4-E49F-4656-A84F-52A0D3B3DBFB}">
      <formula1>INDIRECT(H75&amp;H76)</formula1>
    </dataValidation>
    <dataValidation type="textLength" imeMode="halfAlpha" operator="equal" allowBlank="1" showInputMessage="1" showErrorMessage="1" errorTitle="無効な入力" error="半角英数字5桁で入力してください" sqref="H71" xr:uid="{FC5E5513-8B12-4013-99DB-5E34C8A6604B}">
      <formula1>5</formula1>
    </dataValidation>
    <dataValidation type="list" allowBlank="1" showInputMessage="1" showErrorMessage="1" sqref="H10" xr:uid="{3FB23936-BB5A-4D13-A7D1-37D5B1ACBBEA}">
      <formula1>"単一事業者による参加登録,コンソーシアムによる参加登録"</formula1>
    </dataValidation>
    <dataValidation type="whole" allowBlank="1" showInputMessage="1" showErrorMessage="1" errorTitle="無効な入力" error="13桁の数字で入力してください" sqref="H23 H32 H41 H50 H14" xr:uid="{E852C0B3-1590-4AA8-8241-A898C3F99DC1}">
      <formula1>1000000000000</formula1>
      <formula2>9999999999999</formula2>
    </dataValidation>
    <dataValidation type="list" allowBlank="1" showInputMessage="1" showErrorMessage="1" sqref="H149" xr:uid="{CEDDD251-2AC6-4F46-AD54-4A86F9518664}">
      <formula1>"プロジェクトファイナンス,コーポレートファイナンス,その他"</formula1>
    </dataValidation>
    <dataValidation type="textLength" operator="equal" allowBlank="1" showInputMessage="1" showErrorMessage="1" errorTitle="無効な入力" error="22桁の半角数字で入力してください" sqref="H70" xr:uid="{F90B3177-C8BA-4FE8-8109-2245E4438B95}">
      <formula1>22</formula1>
    </dataValidation>
    <dataValidation type="custom" allowBlank="1" showInputMessage="1" showErrorMessage="1" errorTitle="無効な入力" error="半角英数字で入力してください" sqref="H94 H97:H101" xr:uid="{BB81D421-7B9F-4F10-A77E-478DBA5BCBC2}">
      <formula1>LEN(H94)=LENB(H94)</formula1>
    </dataValidation>
    <dataValidation type="list" allowBlank="1" showInputMessage="1" showErrorMessage="1" sqref="H76" xr:uid="{C3605051-7C3D-491C-8293-86F0E7881005}">
      <formula1>INDIRECT($H$75)</formula1>
    </dataValidation>
    <dataValidation type="list" allowBlank="1" showInputMessage="1" showErrorMessage="1" sqref="H75" xr:uid="{738A3F2A-0333-4A5E-B37E-CF62E62A4423}">
      <formula1>"新設,リプレース,既設火力の改修"</formula1>
    </dataValidation>
    <dataValidation type="whole" operator="greaterThanOrEqual" allowBlank="1" showInputMessage="1" showErrorMessage="1" errorTitle="無効な入力" error="0以上の半角数字で入力してください" sqref="H84:H89 H80:H82" xr:uid="{C041881F-5931-4386-8ECF-695D36B5E3F5}">
      <formula1>0</formula1>
    </dataValidation>
    <dataValidation type="custom" allowBlank="1" showInputMessage="1" showErrorMessage="1" errorTitle="無効な入力" error="YYYYMM形式で入力してください" sqref="H91 H95" xr:uid="{5259B83C-9471-437B-8253-EFD714A29CD1}">
      <formula1>AND(LENB(H91)=6,ISNUMBER(TEXT(H91,"0000!/00")*1))</formula1>
    </dataValidation>
  </dataValidations>
  <pageMargins left="0.7" right="0.7" top="0.75" bottom="0.75" header="0.3" footer="0.3"/>
  <pageSetup paperSize="8"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3BFCCBAA-8875-4E0F-A171-B1956A0E571B}">
          <x14:formula1>
            <xm:f>'プルダウンテーブル(非表示)'!$A$2:$A$18</xm:f>
          </x14:formula1>
          <xm:sqref>H104:H105</xm:sqref>
        </x14:dataValidation>
        <x14:dataValidation type="list" allowBlank="1" showInputMessage="1" showErrorMessage="1" xr:uid="{0981CD69-1A8C-4750-8EEC-F207E598E3F7}">
          <x14:formula1>
            <xm:f>'プルダウンテーブル(非表示)'!$C$2:$C$10</xm:f>
          </x14:formula1>
          <xm:sqref>H72</xm:sqref>
        </x14:dataValidation>
        <x14:dataValidation type="list" allowBlank="1" showInputMessage="1" showErrorMessage="1" xr:uid="{AFFA3AC6-F669-4D49-AA31-51C4B30937EB}">
          <x14:formula1>
            <xm:f>'プルダウンテーブル(非表示)'!$D$2:$D$3</xm:f>
          </x14:formula1>
          <xm:sqref>H92:H93</xm:sqref>
        </x14:dataValidation>
        <x14:dataValidation type="list" allowBlank="1" showInputMessage="1" showErrorMessage="1" xr:uid="{E40FF9CC-0EF4-4BBC-A741-09FBC9567112}">
          <x14:formula1>
            <xm:f>'プルダウンテーブル(非表示)'!$F$2:$F$3</xm:f>
          </x14:formula1>
          <xm:sqref>H104:H105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FA62-1315-4A9E-9F29-EFF26B446D05}">
  <sheetPr codeName="Sheet1">
    <tabColor theme="5" tint="0.79998168889431442"/>
  </sheetPr>
  <dimension ref="A1:O211"/>
  <sheetViews>
    <sheetView showGridLines="0" tabSelected="1" zoomScale="80" zoomScaleNormal="100" workbookViewId="0">
      <pane ySplit="9" topLeftCell="A10" activePane="bottomLeft" state="frozen"/>
      <selection pane="bottomLeft" activeCell="C3" sqref="C3"/>
    </sheetView>
  </sheetViews>
  <sheetFormatPr defaultColWidth="20.09765625" defaultRowHeight="13.2" x14ac:dyDescent="0.2"/>
  <cols>
    <col min="1" max="1" width="4.59765625" style="75" customWidth="1"/>
    <col min="2" max="2" width="23.09765625" style="74" customWidth="1"/>
    <col min="3" max="3" width="25.09765625" style="45" customWidth="1"/>
    <col min="4" max="4" width="43.3984375" style="45" customWidth="1"/>
    <col min="5" max="5" width="41.09765625" style="74" customWidth="1"/>
    <col min="6" max="6" width="16.5" style="74" customWidth="1"/>
    <col min="7" max="7" width="10.5" style="75" customWidth="1"/>
    <col min="8" max="8" width="38.09765625" style="75" customWidth="1"/>
    <col min="9" max="9" width="112" style="46" customWidth="1"/>
    <col min="10" max="10" width="20.09765625" style="74"/>
    <col min="11" max="16384" width="20.09765625" style="46"/>
  </cols>
  <sheetData>
    <row r="1" spans="1:15" ht="16.2" x14ac:dyDescent="0.3">
      <c r="B1" s="236" t="s">
        <v>345</v>
      </c>
      <c r="C1" s="237"/>
      <c r="D1" s="238"/>
      <c r="E1" s="238"/>
      <c r="F1" s="239"/>
      <c r="G1" s="233"/>
      <c r="H1" s="233"/>
      <c r="I1" s="233"/>
      <c r="J1" s="233"/>
      <c r="K1" s="233"/>
      <c r="L1" s="233"/>
      <c r="M1" s="233"/>
      <c r="N1" s="233"/>
      <c r="O1" s="233"/>
    </row>
    <row r="2" spans="1:15" ht="15" x14ac:dyDescent="0.3">
      <c r="B2" s="241" t="s">
        <v>427</v>
      </c>
      <c r="C2" s="233"/>
      <c r="D2" s="233"/>
      <c r="E2" s="233"/>
      <c r="F2" s="233"/>
      <c r="G2" s="233"/>
      <c r="H2" s="233"/>
      <c r="I2" s="233"/>
      <c r="J2" s="233"/>
      <c r="K2" s="233"/>
      <c r="L2" s="233"/>
      <c r="M2" s="233"/>
      <c r="N2" s="233"/>
      <c r="O2" s="233"/>
    </row>
    <row r="3" spans="1:15" ht="15" x14ac:dyDescent="0.3">
      <c r="B3" s="240" t="s">
        <v>344</v>
      </c>
      <c r="C3" s="240" t="s">
        <v>34</v>
      </c>
      <c r="D3" s="233"/>
      <c r="E3" s="233"/>
      <c r="F3" s="233"/>
      <c r="G3" s="233"/>
      <c r="H3" s="233"/>
      <c r="I3" s="233"/>
      <c r="J3" s="233"/>
      <c r="K3" s="233"/>
      <c r="L3" s="233"/>
      <c r="M3" s="233"/>
      <c r="N3" s="233"/>
      <c r="O3" s="233"/>
    </row>
    <row r="4" spans="1:15" ht="15" x14ac:dyDescent="0.3">
      <c r="B4" s="246" t="s">
        <v>347</v>
      </c>
      <c r="C4" s="243" t="s">
        <v>396</v>
      </c>
      <c r="D4" s="242"/>
      <c r="E4" s="242"/>
      <c r="F4" s="242"/>
      <c r="G4" s="242"/>
      <c r="H4" s="242"/>
      <c r="I4" s="242"/>
      <c r="J4" s="235"/>
      <c r="K4" s="235"/>
      <c r="L4" s="235"/>
      <c r="M4" s="235"/>
      <c r="N4" s="235"/>
      <c r="O4" s="235"/>
    </row>
    <row r="5" spans="1:15" ht="15" x14ac:dyDescent="0.2">
      <c r="B5" s="244"/>
      <c r="C5" s="245" t="s">
        <v>418</v>
      </c>
      <c r="D5" s="234"/>
      <c r="E5" s="234"/>
      <c r="F5" s="234"/>
      <c r="G5" s="234"/>
      <c r="H5" s="234"/>
      <c r="I5" s="234"/>
      <c r="J5" s="234"/>
      <c r="K5" s="234"/>
      <c r="L5" s="234"/>
      <c r="M5" s="234"/>
      <c r="N5" s="234"/>
      <c r="O5" s="234"/>
    </row>
    <row r="6" spans="1:15" ht="15" x14ac:dyDescent="0.2">
      <c r="C6" s="245" t="s">
        <v>419</v>
      </c>
    </row>
    <row r="7" spans="1:15" ht="15" x14ac:dyDescent="0.2">
      <c r="C7" s="245" t="s">
        <v>420</v>
      </c>
    </row>
    <row r="8" spans="1:15" ht="15.6" thickBot="1" x14ac:dyDescent="0.35">
      <c r="A8" s="47"/>
      <c r="B8" s="76"/>
      <c r="C8" s="323"/>
      <c r="D8" s="48"/>
      <c r="H8" s="77" t="s">
        <v>175</v>
      </c>
    </row>
    <row r="9" spans="1:15" s="74" customFormat="1" ht="13.8" thickBot="1" x14ac:dyDescent="0.5">
      <c r="A9" s="197" t="s">
        <v>54</v>
      </c>
      <c r="B9" s="212" t="s">
        <v>55</v>
      </c>
      <c r="C9" s="199"/>
      <c r="D9" s="199"/>
      <c r="E9" s="198"/>
      <c r="F9" s="198"/>
      <c r="G9" s="200" t="s">
        <v>22</v>
      </c>
      <c r="H9" s="56" t="s">
        <v>21</v>
      </c>
      <c r="I9" s="56" t="s">
        <v>232</v>
      </c>
      <c r="J9" s="74" t="s">
        <v>67</v>
      </c>
    </row>
    <row r="10" spans="1:15" s="74" customFormat="1" ht="13.8" thickBot="1" x14ac:dyDescent="0.5">
      <c r="A10" s="299">
        <f>ROW()-9</f>
        <v>1</v>
      </c>
      <c r="B10" s="298" t="s">
        <v>176</v>
      </c>
      <c r="C10" s="213" t="s">
        <v>236</v>
      </c>
      <c r="D10" s="214"/>
      <c r="E10" s="215"/>
      <c r="F10" s="215"/>
      <c r="G10" s="120" t="s">
        <v>23</v>
      </c>
      <c r="H10" s="351"/>
      <c r="I10" s="216" t="s">
        <v>252</v>
      </c>
      <c r="J10" s="74" t="s">
        <v>67</v>
      </c>
    </row>
    <row r="11" spans="1:15" s="41" customFormat="1" x14ac:dyDescent="0.45">
      <c r="A11" s="300">
        <f t="shared" ref="A11:A90" si="0">ROW()-9</f>
        <v>2</v>
      </c>
      <c r="B11" s="194"/>
      <c r="C11" s="29" t="s">
        <v>346</v>
      </c>
      <c r="D11" s="201"/>
      <c r="E11" s="98" t="s">
        <v>4</v>
      </c>
      <c r="F11" s="95"/>
      <c r="G11" s="78" t="s">
        <v>23</v>
      </c>
      <c r="H11" s="352"/>
      <c r="I11" s="116" t="s">
        <v>237</v>
      </c>
      <c r="J11" s="74" t="s">
        <v>67</v>
      </c>
    </row>
    <row r="12" spans="1:15" s="41" customFormat="1" x14ac:dyDescent="0.45">
      <c r="A12" s="301">
        <f t="shared" si="0"/>
        <v>3</v>
      </c>
      <c r="B12" s="194"/>
      <c r="C12" s="29"/>
      <c r="D12" s="201"/>
      <c r="E12" s="98" t="s">
        <v>77</v>
      </c>
      <c r="F12" s="95"/>
      <c r="G12" s="78" t="s">
        <v>23</v>
      </c>
      <c r="H12" s="353"/>
      <c r="I12" s="116" t="s">
        <v>239</v>
      </c>
      <c r="J12" s="74" t="s">
        <v>67</v>
      </c>
    </row>
    <row r="13" spans="1:15" s="41" customFormat="1" x14ac:dyDescent="0.45">
      <c r="A13" s="300">
        <f t="shared" si="0"/>
        <v>4</v>
      </c>
      <c r="B13" s="194"/>
      <c r="C13" s="29"/>
      <c r="D13" s="201"/>
      <c r="E13" s="98" t="s">
        <v>79</v>
      </c>
      <c r="F13" s="95"/>
      <c r="G13" s="78" t="s">
        <v>23</v>
      </c>
      <c r="H13" s="353"/>
      <c r="I13" s="116" t="s">
        <v>241</v>
      </c>
      <c r="J13" s="74" t="s">
        <v>67</v>
      </c>
    </row>
    <row r="14" spans="1:15" s="41" customFormat="1" x14ac:dyDescent="0.45">
      <c r="A14" s="300">
        <f t="shared" si="0"/>
        <v>5</v>
      </c>
      <c r="B14" s="194"/>
      <c r="C14" s="29"/>
      <c r="D14" s="201"/>
      <c r="E14" s="98" t="s">
        <v>81</v>
      </c>
      <c r="F14" s="95"/>
      <c r="G14" s="78" t="s">
        <v>23</v>
      </c>
      <c r="H14" s="354"/>
      <c r="I14" s="116" t="s">
        <v>243</v>
      </c>
      <c r="J14" s="74" t="s">
        <v>67</v>
      </c>
    </row>
    <row r="15" spans="1:15" s="41" customFormat="1" x14ac:dyDescent="0.45">
      <c r="A15" s="301">
        <f t="shared" si="0"/>
        <v>6</v>
      </c>
      <c r="B15" s="194"/>
      <c r="C15" s="29"/>
      <c r="D15" s="201"/>
      <c r="E15" s="97" t="s">
        <v>456</v>
      </c>
      <c r="F15" s="59"/>
      <c r="G15" s="78" t="s">
        <v>23</v>
      </c>
      <c r="H15" s="353"/>
      <c r="I15" s="116" t="s">
        <v>245</v>
      </c>
      <c r="J15" s="74" t="s">
        <v>67</v>
      </c>
    </row>
    <row r="16" spans="1:15" s="41" customFormat="1" x14ac:dyDescent="0.45">
      <c r="A16" s="300">
        <f t="shared" si="0"/>
        <v>7</v>
      </c>
      <c r="B16" s="194"/>
      <c r="C16" s="29"/>
      <c r="D16" s="201"/>
      <c r="E16" s="97" t="s">
        <v>457</v>
      </c>
      <c r="F16" s="59"/>
      <c r="G16" s="78" t="s">
        <v>23</v>
      </c>
      <c r="H16" s="353"/>
      <c r="I16" s="116" t="s">
        <v>247</v>
      </c>
      <c r="J16" s="74" t="s">
        <v>67</v>
      </c>
    </row>
    <row r="17" spans="1:10" s="41" customFormat="1" x14ac:dyDescent="0.45">
      <c r="A17" s="301">
        <f t="shared" si="0"/>
        <v>8</v>
      </c>
      <c r="B17" s="194"/>
      <c r="C17" s="29"/>
      <c r="D17" s="201"/>
      <c r="E17" s="97" t="s">
        <v>448</v>
      </c>
      <c r="F17" s="59"/>
      <c r="G17" s="349" t="s">
        <v>453</v>
      </c>
      <c r="H17" s="355"/>
      <c r="I17" s="217" t="s">
        <v>451</v>
      </c>
      <c r="J17" s="74"/>
    </row>
    <row r="18" spans="1:10" s="41" customFormat="1" ht="13.8" thickBot="1" x14ac:dyDescent="0.5">
      <c r="A18" s="300">
        <f t="shared" si="0"/>
        <v>9</v>
      </c>
      <c r="B18" s="194"/>
      <c r="C18" s="51"/>
      <c r="D18" s="202"/>
      <c r="E18" s="41" t="s">
        <v>450</v>
      </c>
      <c r="F18" s="50"/>
      <c r="G18" s="88" t="s">
        <v>57</v>
      </c>
      <c r="H18" s="356"/>
      <c r="I18" s="217" t="s">
        <v>452</v>
      </c>
      <c r="J18" s="74" t="s">
        <v>67</v>
      </c>
    </row>
    <row r="19" spans="1:10" s="41" customFormat="1" ht="13.8" thickBot="1" x14ac:dyDescent="0.5">
      <c r="A19" s="301">
        <f t="shared" si="0"/>
        <v>10</v>
      </c>
      <c r="B19" s="194"/>
      <c r="C19" s="29" t="s">
        <v>85</v>
      </c>
      <c r="D19" s="117" t="s">
        <v>86</v>
      </c>
      <c r="E19" s="118"/>
      <c r="F19" s="119"/>
      <c r="G19" s="120" t="s">
        <v>57</v>
      </c>
      <c r="H19" s="351"/>
      <c r="I19" s="218" t="s">
        <v>248</v>
      </c>
      <c r="J19" s="74" t="s">
        <v>67</v>
      </c>
    </row>
    <row r="20" spans="1:10" s="41" customFormat="1" x14ac:dyDescent="0.45">
      <c r="A20" s="300">
        <f t="shared" si="0"/>
        <v>11</v>
      </c>
      <c r="B20" s="194"/>
      <c r="C20" s="29"/>
      <c r="D20" s="114" t="s">
        <v>87</v>
      </c>
      <c r="E20" s="203" t="s">
        <v>4</v>
      </c>
      <c r="F20" s="93"/>
      <c r="G20" s="90" t="s">
        <v>57</v>
      </c>
      <c r="H20" s="357"/>
      <c r="I20" s="116" t="s">
        <v>237</v>
      </c>
      <c r="J20" s="74" t="s">
        <v>67</v>
      </c>
    </row>
    <row r="21" spans="1:10" s="41" customFormat="1" x14ac:dyDescent="0.45">
      <c r="A21" s="300">
        <f t="shared" si="0"/>
        <v>12</v>
      </c>
      <c r="B21" s="194"/>
      <c r="C21" s="29"/>
      <c r="D21" s="111"/>
      <c r="E21" s="98" t="s">
        <v>77</v>
      </c>
      <c r="F21" s="95"/>
      <c r="G21" s="80" t="s">
        <v>57</v>
      </c>
      <c r="H21" s="353"/>
      <c r="I21" s="116" t="s">
        <v>238</v>
      </c>
      <c r="J21" s="74" t="s">
        <v>67</v>
      </c>
    </row>
    <row r="22" spans="1:10" s="41" customFormat="1" x14ac:dyDescent="0.45">
      <c r="A22" s="301">
        <f t="shared" si="0"/>
        <v>13</v>
      </c>
      <c r="B22" s="194"/>
      <c r="C22" s="29"/>
      <c r="D22" s="111"/>
      <c r="E22" s="98" t="s">
        <v>79</v>
      </c>
      <c r="F22" s="95"/>
      <c r="G22" s="80" t="s">
        <v>57</v>
      </c>
      <c r="H22" s="353"/>
      <c r="I22" s="116" t="s">
        <v>240</v>
      </c>
      <c r="J22" s="74" t="s">
        <v>67</v>
      </c>
    </row>
    <row r="23" spans="1:10" s="41" customFormat="1" x14ac:dyDescent="0.45">
      <c r="A23" s="300">
        <f t="shared" si="0"/>
        <v>14</v>
      </c>
      <c r="B23" s="194"/>
      <c r="C23" s="29"/>
      <c r="D23" s="111"/>
      <c r="E23" s="98" t="s">
        <v>81</v>
      </c>
      <c r="F23" s="95"/>
      <c r="G23" s="80" t="s">
        <v>57</v>
      </c>
      <c r="H23" s="354"/>
      <c r="I23" s="116" t="s">
        <v>242</v>
      </c>
      <c r="J23" s="74" t="s">
        <v>67</v>
      </c>
    </row>
    <row r="24" spans="1:10" s="41" customFormat="1" x14ac:dyDescent="0.45">
      <c r="A24" s="300">
        <f t="shared" si="0"/>
        <v>15</v>
      </c>
      <c r="B24" s="194"/>
      <c r="C24" s="29"/>
      <c r="D24" s="111"/>
      <c r="E24" s="97" t="s">
        <v>456</v>
      </c>
      <c r="F24" s="59"/>
      <c r="G24" s="80" t="s">
        <v>57</v>
      </c>
      <c r="H24" s="353"/>
      <c r="I24" s="116" t="s">
        <v>244</v>
      </c>
      <c r="J24" s="74" t="s">
        <v>67</v>
      </c>
    </row>
    <row r="25" spans="1:10" s="41" customFormat="1" x14ac:dyDescent="0.45">
      <c r="A25" s="301">
        <f t="shared" si="0"/>
        <v>16</v>
      </c>
      <c r="B25" s="194"/>
      <c r="C25" s="29"/>
      <c r="D25" s="111"/>
      <c r="E25" s="98" t="s">
        <v>457</v>
      </c>
      <c r="F25" s="95"/>
      <c r="G25" s="80" t="s">
        <v>57</v>
      </c>
      <c r="H25" s="353"/>
      <c r="I25" s="116" t="s">
        <v>246</v>
      </c>
      <c r="J25" s="74" t="s">
        <v>67</v>
      </c>
    </row>
    <row r="26" spans="1:10" s="41" customFormat="1" x14ac:dyDescent="0.45">
      <c r="A26" s="301">
        <f t="shared" si="0"/>
        <v>17</v>
      </c>
      <c r="B26" s="194"/>
      <c r="C26" s="29"/>
      <c r="D26" s="111"/>
      <c r="E26" s="98" t="s">
        <v>448</v>
      </c>
      <c r="F26" s="95"/>
      <c r="G26" s="80" t="s">
        <v>453</v>
      </c>
      <c r="H26" s="358"/>
      <c r="I26" s="116" t="s">
        <v>451</v>
      </c>
      <c r="J26" s="74"/>
    </row>
    <row r="27" spans="1:10" s="41" customFormat="1" x14ac:dyDescent="0.45">
      <c r="A27" s="300">
        <f t="shared" si="0"/>
        <v>18</v>
      </c>
      <c r="B27" s="194"/>
      <c r="C27" s="29"/>
      <c r="D27" s="111"/>
      <c r="E27" s="98" t="s">
        <v>450</v>
      </c>
      <c r="F27" s="95"/>
      <c r="G27" s="80" t="s">
        <v>57</v>
      </c>
      <c r="H27" s="353"/>
      <c r="I27" s="116" t="s">
        <v>452</v>
      </c>
      <c r="J27" s="74" t="s">
        <v>67</v>
      </c>
    </row>
    <row r="28" spans="1:10" s="41" customFormat="1" x14ac:dyDescent="0.45">
      <c r="A28" s="300">
        <f t="shared" si="0"/>
        <v>19</v>
      </c>
      <c r="B28" s="194"/>
      <c r="C28" s="29"/>
      <c r="D28" s="111"/>
      <c r="E28" s="98" t="s">
        <v>297</v>
      </c>
      <c r="F28" s="95"/>
      <c r="G28" s="80" t="s">
        <v>212</v>
      </c>
      <c r="H28" s="354"/>
      <c r="I28" s="116" t="s">
        <v>250</v>
      </c>
      <c r="J28" s="74" t="s">
        <v>67</v>
      </c>
    </row>
    <row r="29" spans="1:10" s="41" customFormat="1" ht="13.8" thickBot="1" x14ac:dyDescent="0.5">
      <c r="A29" s="301">
        <f t="shared" si="0"/>
        <v>20</v>
      </c>
      <c r="B29" s="194"/>
      <c r="C29" s="29"/>
      <c r="D29" s="113"/>
      <c r="E29" s="82" t="s">
        <v>298</v>
      </c>
      <c r="F29" s="87"/>
      <c r="G29" s="83" t="s">
        <v>211</v>
      </c>
      <c r="H29" s="359"/>
      <c r="I29" s="329" t="s">
        <v>249</v>
      </c>
      <c r="J29" s="74" t="s">
        <v>67</v>
      </c>
    </row>
    <row r="30" spans="1:10" s="41" customFormat="1" x14ac:dyDescent="0.45">
      <c r="A30" s="300">
        <f t="shared" si="0"/>
        <v>21</v>
      </c>
      <c r="B30" s="194"/>
      <c r="C30" s="29"/>
      <c r="D30" s="114" t="s">
        <v>88</v>
      </c>
      <c r="E30" s="203" t="s">
        <v>77</v>
      </c>
      <c r="F30" s="93"/>
      <c r="G30" s="80" t="s">
        <v>57</v>
      </c>
      <c r="H30" s="353"/>
      <c r="I30" s="116" t="s">
        <v>238</v>
      </c>
      <c r="J30" s="74" t="s">
        <v>67</v>
      </c>
    </row>
    <row r="31" spans="1:10" s="41" customFormat="1" x14ac:dyDescent="0.45">
      <c r="A31" s="300">
        <f t="shared" si="0"/>
        <v>22</v>
      </c>
      <c r="B31" s="194"/>
      <c r="C31" s="29"/>
      <c r="D31" s="111"/>
      <c r="E31" s="98" t="s">
        <v>79</v>
      </c>
      <c r="F31" s="95"/>
      <c r="G31" s="80" t="s">
        <v>57</v>
      </c>
      <c r="H31" s="353"/>
      <c r="I31" s="116" t="s">
        <v>240</v>
      </c>
      <c r="J31" s="74" t="s">
        <v>67</v>
      </c>
    </row>
    <row r="32" spans="1:10" s="41" customFormat="1" x14ac:dyDescent="0.45">
      <c r="A32" s="301">
        <f t="shared" si="0"/>
        <v>23</v>
      </c>
      <c r="B32" s="194"/>
      <c r="C32" s="29"/>
      <c r="D32" s="111"/>
      <c r="E32" s="98" t="s">
        <v>81</v>
      </c>
      <c r="F32" s="95"/>
      <c r="G32" s="80" t="s">
        <v>57</v>
      </c>
      <c r="H32" s="354"/>
      <c r="I32" s="116" t="s">
        <v>242</v>
      </c>
      <c r="J32" s="74" t="s">
        <v>67</v>
      </c>
    </row>
    <row r="33" spans="1:10" s="41" customFormat="1" x14ac:dyDescent="0.45">
      <c r="A33" s="300">
        <f t="shared" si="0"/>
        <v>24</v>
      </c>
      <c r="B33" s="194"/>
      <c r="C33" s="29"/>
      <c r="D33" s="111"/>
      <c r="E33" s="98" t="s">
        <v>456</v>
      </c>
      <c r="F33" s="95"/>
      <c r="G33" s="80" t="s">
        <v>57</v>
      </c>
      <c r="H33" s="353"/>
      <c r="I33" s="116" t="s">
        <v>244</v>
      </c>
      <c r="J33" s="74" t="s">
        <v>67</v>
      </c>
    </row>
    <row r="34" spans="1:10" s="41" customFormat="1" x14ac:dyDescent="0.45">
      <c r="A34" s="300">
        <f t="shared" si="0"/>
        <v>25</v>
      </c>
      <c r="B34" s="194"/>
      <c r="C34" s="29"/>
      <c r="D34" s="111"/>
      <c r="E34" s="98" t="s">
        <v>457</v>
      </c>
      <c r="F34" s="95"/>
      <c r="G34" s="80" t="s">
        <v>57</v>
      </c>
      <c r="H34" s="353"/>
      <c r="I34" s="116" t="s">
        <v>246</v>
      </c>
      <c r="J34" s="74" t="s">
        <v>67</v>
      </c>
    </row>
    <row r="35" spans="1:10" s="41" customFormat="1" x14ac:dyDescent="0.45">
      <c r="A35" s="300">
        <f t="shared" si="0"/>
        <v>26</v>
      </c>
      <c r="B35" s="194"/>
      <c r="C35" s="29"/>
      <c r="D35" s="111"/>
      <c r="E35" s="98" t="s">
        <v>448</v>
      </c>
      <c r="F35" s="95"/>
      <c r="G35" s="80" t="s">
        <v>57</v>
      </c>
      <c r="H35" s="358"/>
      <c r="I35" s="116" t="s">
        <v>451</v>
      </c>
      <c r="J35" s="74"/>
    </row>
    <row r="36" spans="1:10" s="41" customFormat="1" x14ac:dyDescent="0.45">
      <c r="A36" s="301">
        <f t="shared" si="0"/>
        <v>27</v>
      </c>
      <c r="B36" s="194"/>
      <c r="C36" s="29"/>
      <c r="D36" s="111"/>
      <c r="E36" s="98" t="s">
        <v>449</v>
      </c>
      <c r="F36" s="95"/>
      <c r="G36" s="80" t="s">
        <v>57</v>
      </c>
      <c r="H36" s="353"/>
      <c r="I36" s="116" t="s">
        <v>452</v>
      </c>
      <c r="J36" s="74" t="s">
        <v>67</v>
      </c>
    </row>
    <row r="37" spans="1:10" s="41" customFormat="1" x14ac:dyDescent="0.45">
      <c r="A37" s="300">
        <f t="shared" si="0"/>
        <v>28</v>
      </c>
      <c r="B37" s="194"/>
      <c r="C37" s="29"/>
      <c r="D37" s="111"/>
      <c r="E37" s="98" t="s">
        <v>297</v>
      </c>
      <c r="F37" s="95"/>
      <c r="G37" s="80" t="s">
        <v>212</v>
      </c>
      <c r="H37" s="360"/>
      <c r="I37" s="116" t="s">
        <v>250</v>
      </c>
      <c r="J37" s="74" t="s">
        <v>67</v>
      </c>
    </row>
    <row r="38" spans="1:10" s="41" customFormat="1" ht="13.8" thickBot="1" x14ac:dyDescent="0.5">
      <c r="A38" s="300">
        <f t="shared" si="0"/>
        <v>29</v>
      </c>
      <c r="B38" s="194"/>
      <c r="C38" s="29"/>
      <c r="D38" s="113"/>
      <c r="E38" s="82" t="s">
        <v>298</v>
      </c>
      <c r="F38" s="87"/>
      <c r="G38" s="83" t="s">
        <v>211</v>
      </c>
      <c r="H38" s="361"/>
      <c r="I38" s="329" t="s">
        <v>249</v>
      </c>
      <c r="J38" s="74" t="s">
        <v>67</v>
      </c>
    </row>
    <row r="39" spans="1:10" s="41" customFormat="1" x14ac:dyDescent="0.45">
      <c r="A39" s="301">
        <f t="shared" si="0"/>
        <v>30</v>
      </c>
      <c r="B39" s="194"/>
      <c r="C39" s="29"/>
      <c r="D39" s="111" t="s">
        <v>91</v>
      </c>
      <c r="E39" s="203" t="s">
        <v>77</v>
      </c>
      <c r="F39" s="93"/>
      <c r="G39" s="80" t="s">
        <v>57</v>
      </c>
      <c r="H39" s="352"/>
      <c r="I39" s="116" t="s">
        <v>238</v>
      </c>
      <c r="J39" s="74" t="s">
        <v>67</v>
      </c>
    </row>
    <row r="40" spans="1:10" s="41" customFormat="1" x14ac:dyDescent="0.45">
      <c r="A40" s="300">
        <f t="shared" si="0"/>
        <v>31</v>
      </c>
      <c r="B40" s="194"/>
      <c r="C40" s="29"/>
      <c r="D40" s="111"/>
      <c r="E40" s="98" t="s">
        <v>79</v>
      </c>
      <c r="F40" s="95"/>
      <c r="G40" s="80" t="s">
        <v>57</v>
      </c>
      <c r="H40" s="353"/>
      <c r="I40" s="116" t="s">
        <v>240</v>
      </c>
      <c r="J40" s="74" t="s">
        <v>67</v>
      </c>
    </row>
    <row r="41" spans="1:10" s="41" customFormat="1" x14ac:dyDescent="0.45">
      <c r="A41" s="300">
        <f t="shared" si="0"/>
        <v>32</v>
      </c>
      <c r="B41" s="194"/>
      <c r="C41" s="29"/>
      <c r="D41" s="111"/>
      <c r="E41" s="98" t="s">
        <v>81</v>
      </c>
      <c r="F41" s="95"/>
      <c r="G41" s="80" t="s">
        <v>57</v>
      </c>
      <c r="H41" s="354"/>
      <c r="I41" s="116" t="s">
        <v>242</v>
      </c>
      <c r="J41" s="74" t="s">
        <v>67</v>
      </c>
    </row>
    <row r="42" spans="1:10" s="41" customFormat="1" x14ac:dyDescent="0.45">
      <c r="A42" s="301">
        <f t="shared" si="0"/>
        <v>33</v>
      </c>
      <c r="B42" s="194"/>
      <c r="C42" s="29"/>
      <c r="D42" s="111"/>
      <c r="E42" s="98" t="s">
        <v>456</v>
      </c>
      <c r="F42" s="95"/>
      <c r="G42" s="80" t="s">
        <v>57</v>
      </c>
      <c r="H42" s="353"/>
      <c r="I42" s="116" t="s">
        <v>244</v>
      </c>
      <c r="J42" s="74" t="s">
        <v>67</v>
      </c>
    </row>
    <row r="43" spans="1:10" s="41" customFormat="1" x14ac:dyDescent="0.45">
      <c r="A43" s="300">
        <f t="shared" si="0"/>
        <v>34</v>
      </c>
      <c r="B43" s="194"/>
      <c r="C43" s="29"/>
      <c r="D43" s="111"/>
      <c r="E43" s="98" t="s">
        <v>457</v>
      </c>
      <c r="F43" s="95"/>
      <c r="G43" s="80" t="s">
        <v>57</v>
      </c>
      <c r="H43" s="353"/>
      <c r="I43" s="116" t="s">
        <v>246</v>
      </c>
      <c r="J43" s="74" t="s">
        <v>67</v>
      </c>
    </row>
    <row r="44" spans="1:10" s="41" customFormat="1" x14ac:dyDescent="0.45">
      <c r="A44" s="300">
        <f t="shared" si="0"/>
        <v>35</v>
      </c>
      <c r="B44" s="194"/>
      <c r="C44" s="29"/>
      <c r="D44" s="111"/>
      <c r="E44" s="98" t="s">
        <v>448</v>
      </c>
      <c r="F44" s="95"/>
      <c r="G44" s="80" t="s">
        <v>57</v>
      </c>
      <c r="H44" s="358"/>
      <c r="I44" s="116" t="s">
        <v>451</v>
      </c>
      <c r="J44" s="74"/>
    </row>
    <row r="45" spans="1:10" s="41" customFormat="1" x14ac:dyDescent="0.45">
      <c r="A45" s="300">
        <f t="shared" si="0"/>
        <v>36</v>
      </c>
      <c r="B45" s="194"/>
      <c r="C45" s="29"/>
      <c r="D45" s="111"/>
      <c r="E45" s="98" t="s">
        <v>449</v>
      </c>
      <c r="F45" s="95"/>
      <c r="G45" s="80" t="s">
        <v>57</v>
      </c>
      <c r="H45" s="353"/>
      <c r="I45" s="116" t="s">
        <v>452</v>
      </c>
      <c r="J45" s="74" t="s">
        <v>67</v>
      </c>
    </row>
    <row r="46" spans="1:10" s="41" customFormat="1" x14ac:dyDescent="0.45">
      <c r="A46" s="300">
        <f t="shared" si="0"/>
        <v>37</v>
      </c>
      <c r="B46" s="194"/>
      <c r="C46" s="29"/>
      <c r="D46" s="111"/>
      <c r="E46" s="98" t="s">
        <v>297</v>
      </c>
      <c r="F46" s="95"/>
      <c r="G46" s="80" t="s">
        <v>212</v>
      </c>
      <c r="H46" s="360"/>
      <c r="I46" s="116" t="s">
        <v>250</v>
      </c>
      <c r="J46" s="74" t="s">
        <v>67</v>
      </c>
    </row>
    <row r="47" spans="1:10" s="41" customFormat="1" ht="13.8" thickBot="1" x14ac:dyDescent="0.5">
      <c r="A47" s="300">
        <f t="shared" si="0"/>
        <v>38</v>
      </c>
      <c r="B47" s="194"/>
      <c r="C47" s="29"/>
      <c r="D47" s="113"/>
      <c r="E47" s="82" t="s">
        <v>298</v>
      </c>
      <c r="F47" s="87"/>
      <c r="G47" s="83" t="s">
        <v>211</v>
      </c>
      <c r="H47" s="361"/>
      <c r="I47" s="329" t="s">
        <v>249</v>
      </c>
      <c r="J47" s="74" t="s">
        <v>67</v>
      </c>
    </row>
    <row r="48" spans="1:10" s="41" customFormat="1" x14ac:dyDescent="0.45">
      <c r="A48" s="300">
        <f t="shared" si="0"/>
        <v>39</v>
      </c>
      <c r="B48" s="194"/>
      <c r="C48" s="29"/>
      <c r="D48" s="111" t="s">
        <v>92</v>
      </c>
      <c r="E48" s="203" t="s">
        <v>77</v>
      </c>
      <c r="F48" s="93"/>
      <c r="G48" s="80" t="s">
        <v>57</v>
      </c>
      <c r="H48" s="352"/>
      <c r="I48" s="116" t="s">
        <v>238</v>
      </c>
      <c r="J48" s="74" t="s">
        <v>67</v>
      </c>
    </row>
    <row r="49" spans="1:10" s="41" customFormat="1" x14ac:dyDescent="0.45">
      <c r="A49" s="300">
        <f t="shared" si="0"/>
        <v>40</v>
      </c>
      <c r="B49" s="194"/>
      <c r="C49" s="29"/>
      <c r="D49" s="111"/>
      <c r="E49" s="98" t="s">
        <v>79</v>
      </c>
      <c r="F49" s="95"/>
      <c r="G49" s="80" t="s">
        <v>57</v>
      </c>
      <c r="H49" s="353"/>
      <c r="I49" s="116" t="s">
        <v>240</v>
      </c>
      <c r="J49" s="74" t="s">
        <v>67</v>
      </c>
    </row>
    <row r="50" spans="1:10" s="41" customFormat="1" x14ac:dyDescent="0.45">
      <c r="A50" s="300">
        <f t="shared" si="0"/>
        <v>41</v>
      </c>
      <c r="B50" s="194"/>
      <c r="C50" s="29"/>
      <c r="D50" s="204"/>
      <c r="E50" s="98" t="s">
        <v>81</v>
      </c>
      <c r="F50" s="95"/>
      <c r="G50" s="80" t="s">
        <v>57</v>
      </c>
      <c r="H50" s="354"/>
      <c r="I50" s="116" t="s">
        <v>242</v>
      </c>
      <c r="J50" s="74" t="s">
        <v>67</v>
      </c>
    </row>
    <row r="51" spans="1:10" s="41" customFormat="1" x14ac:dyDescent="0.45">
      <c r="A51" s="300">
        <f t="shared" si="0"/>
        <v>42</v>
      </c>
      <c r="B51" s="194"/>
      <c r="C51" s="29"/>
      <c r="D51" s="204"/>
      <c r="E51" s="98" t="s">
        <v>456</v>
      </c>
      <c r="F51" s="95"/>
      <c r="G51" s="80" t="s">
        <v>57</v>
      </c>
      <c r="H51" s="353"/>
      <c r="I51" s="116" t="s">
        <v>244</v>
      </c>
      <c r="J51" s="74" t="s">
        <v>67</v>
      </c>
    </row>
    <row r="52" spans="1:10" s="41" customFormat="1" x14ac:dyDescent="0.45">
      <c r="A52" s="300">
        <f t="shared" si="0"/>
        <v>43</v>
      </c>
      <c r="B52" s="194"/>
      <c r="C52" s="29"/>
      <c r="D52" s="204"/>
      <c r="E52" s="98" t="s">
        <v>457</v>
      </c>
      <c r="F52" s="95"/>
      <c r="G52" s="80" t="s">
        <v>57</v>
      </c>
      <c r="H52" s="353"/>
      <c r="I52" s="116" t="s">
        <v>246</v>
      </c>
      <c r="J52" s="74" t="s">
        <v>67</v>
      </c>
    </row>
    <row r="53" spans="1:10" s="41" customFormat="1" x14ac:dyDescent="0.45">
      <c r="A53" s="300">
        <f t="shared" si="0"/>
        <v>44</v>
      </c>
      <c r="B53" s="194"/>
      <c r="C53" s="29"/>
      <c r="D53" s="204"/>
      <c r="E53" s="98" t="s">
        <v>448</v>
      </c>
      <c r="F53" s="95"/>
      <c r="G53" s="80" t="s">
        <v>57</v>
      </c>
      <c r="H53" s="358"/>
      <c r="I53" s="116" t="s">
        <v>451</v>
      </c>
      <c r="J53" s="74"/>
    </row>
    <row r="54" spans="1:10" s="41" customFormat="1" x14ac:dyDescent="0.45">
      <c r="A54" s="300">
        <f t="shared" si="0"/>
        <v>45</v>
      </c>
      <c r="B54" s="194"/>
      <c r="C54" s="29"/>
      <c r="D54" s="204"/>
      <c r="E54" s="98" t="s">
        <v>449</v>
      </c>
      <c r="F54" s="95"/>
      <c r="G54" s="80" t="s">
        <v>57</v>
      </c>
      <c r="H54" s="353"/>
      <c r="I54" s="116" t="s">
        <v>452</v>
      </c>
      <c r="J54" s="74" t="s">
        <v>67</v>
      </c>
    </row>
    <row r="55" spans="1:10" s="41" customFormat="1" x14ac:dyDescent="0.45">
      <c r="A55" s="300">
        <f t="shared" si="0"/>
        <v>46</v>
      </c>
      <c r="B55" s="194"/>
      <c r="C55" s="29"/>
      <c r="D55" s="204"/>
      <c r="E55" s="98" t="s">
        <v>297</v>
      </c>
      <c r="F55" s="95"/>
      <c r="G55" s="80" t="s">
        <v>212</v>
      </c>
      <c r="H55" s="360"/>
      <c r="I55" s="116" t="s">
        <v>250</v>
      </c>
      <c r="J55" s="74" t="s">
        <v>67</v>
      </c>
    </row>
    <row r="56" spans="1:10" s="41" customFormat="1" ht="13.8" thickBot="1" x14ac:dyDescent="0.5">
      <c r="A56" s="300">
        <f t="shared" si="0"/>
        <v>47</v>
      </c>
      <c r="B56" s="196"/>
      <c r="C56" s="51"/>
      <c r="D56" s="205"/>
      <c r="E56" s="82" t="s">
        <v>298</v>
      </c>
      <c r="F56" s="87"/>
      <c r="G56" s="83" t="s">
        <v>211</v>
      </c>
      <c r="H56" s="361"/>
      <c r="I56" s="329" t="s">
        <v>249</v>
      </c>
      <c r="J56" s="74" t="s">
        <v>67</v>
      </c>
    </row>
    <row r="57" spans="1:10" x14ac:dyDescent="0.2">
      <c r="A57" s="300">
        <f t="shared" si="0"/>
        <v>48</v>
      </c>
      <c r="B57" s="25" t="s">
        <v>177</v>
      </c>
      <c r="C57" s="60" t="s">
        <v>0</v>
      </c>
      <c r="D57" s="99" t="s">
        <v>1</v>
      </c>
      <c r="E57" s="92"/>
      <c r="F57" s="93"/>
      <c r="G57" s="90" t="s">
        <v>23</v>
      </c>
      <c r="H57" s="219" t="s">
        <v>34</v>
      </c>
      <c r="I57" s="330" t="s">
        <v>299</v>
      </c>
      <c r="J57" s="74" t="s">
        <v>67</v>
      </c>
    </row>
    <row r="58" spans="1:10" x14ac:dyDescent="0.2">
      <c r="A58" s="300">
        <f t="shared" si="0"/>
        <v>49</v>
      </c>
      <c r="B58" s="25"/>
      <c r="C58" s="61"/>
      <c r="D58" s="100" t="s">
        <v>2</v>
      </c>
      <c r="E58" s="94"/>
      <c r="F58" s="95"/>
      <c r="G58" s="80" t="s">
        <v>24</v>
      </c>
      <c r="H58" s="353"/>
      <c r="I58" s="116" t="s">
        <v>387</v>
      </c>
      <c r="J58" s="74" t="s">
        <v>67</v>
      </c>
    </row>
    <row r="59" spans="1:10" x14ac:dyDescent="0.2">
      <c r="A59" s="300">
        <f t="shared" si="0"/>
        <v>50</v>
      </c>
      <c r="B59" s="25"/>
      <c r="C59" s="61"/>
      <c r="D59" s="100" t="s">
        <v>3</v>
      </c>
      <c r="E59" s="94"/>
      <c r="F59" s="95"/>
      <c r="G59" s="80" t="s">
        <v>25</v>
      </c>
      <c r="H59" s="353"/>
      <c r="I59" s="116" t="s">
        <v>428</v>
      </c>
      <c r="J59" s="74" t="s">
        <v>67</v>
      </c>
    </row>
    <row r="60" spans="1:10" x14ac:dyDescent="0.2">
      <c r="A60" s="300">
        <f t="shared" si="0"/>
        <v>51</v>
      </c>
      <c r="B60" s="25"/>
      <c r="C60" s="61"/>
      <c r="D60" s="100" t="s">
        <v>5</v>
      </c>
      <c r="E60" s="94"/>
      <c r="F60" s="95"/>
      <c r="G60" s="80" t="s">
        <v>23</v>
      </c>
      <c r="H60" s="353"/>
      <c r="I60" s="116" t="s">
        <v>178</v>
      </c>
      <c r="J60" s="74" t="s">
        <v>67</v>
      </c>
    </row>
    <row r="61" spans="1:10" x14ac:dyDescent="0.2">
      <c r="A61" s="300">
        <f t="shared" si="0"/>
        <v>52</v>
      </c>
      <c r="B61" s="25"/>
      <c r="C61" s="61"/>
      <c r="D61" s="100" t="s">
        <v>391</v>
      </c>
      <c r="E61" s="94"/>
      <c r="F61" s="95"/>
      <c r="G61" s="80"/>
      <c r="H61" s="358"/>
      <c r="I61" s="116" t="s">
        <v>392</v>
      </c>
    </row>
    <row r="62" spans="1:10" x14ac:dyDescent="0.2">
      <c r="A62" s="300">
        <f t="shared" si="0"/>
        <v>53</v>
      </c>
      <c r="B62" s="25"/>
      <c r="C62" s="61"/>
      <c r="D62" s="100" t="s">
        <v>179</v>
      </c>
      <c r="E62" s="94"/>
      <c r="F62" s="95"/>
      <c r="G62" s="80" t="s">
        <v>23</v>
      </c>
      <c r="H62" s="353"/>
      <c r="I62" s="116" t="s">
        <v>251</v>
      </c>
      <c r="J62" s="74" t="s">
        <v>67</v>
      </c>
    </row>
    <row r="63" spans="1:10" x14ac:dyDescent="0.2">
      <c r="A63" s="300">
        <f t="shared" si="0"/>
        <v>54</v>
      </c>
      <c r="B63" s="25"/>
      <c r="C63" s="61"/>
      <c r="D63" s="29" t="s">
        <v>102</v>
      </c>
      <c r="E63" s="97" t="s">
        <v>77</v>
      </c>
      <c r="F63" s="59"/>
      <c r="G63" s="80" t="s">
        <v>23</v>
      </c>
      <c r="H63" s="353"/>
      <c r="I63" s="116" t="s">
        <v>253</v>
      </c>
      <c r="J63" s="74" t="s">
        <v>67</v>
      </c>
    </row>
    <row r="64" spans="1:10" x14ac:dyDescent="0.2">
      <c r="A64" s="300">
        <f t="shared" si="0"/>
        <v>55</v>
      </c>
      <c r="B64" s="25"/>
      <c r="C64" s="61"/>
      <c r="D64" s="29"/>
      <c r="E64" s="97" t="s">
        <v>180</v>
      </c>
      <c r="F64" s="95"/>
      <c r="G64" s="80" t="s">
        <v>23</v>
      </c>
      <c r="H64" s="353"/>
      <c r="I64" s="116" t="s">
        <v>241</v>
      </c>
    </row>
    <row r="65" spans="1:10" x14ac:dyDescent="0.2">
      <c r="A65" s="300">
        <f t="shared" si="0"/>
        <v>56</v>
      </c>
      <c r="B65" s="25"/>
      <c r="C65" s="61"/>
      <c r="D65" s="29"/>
      <c r="E65" s="98" t="s">
        <v>181</v>
      </c>
      <c r="F65" s="95"/>
      <c r="G65" s="80" t="s">
        <v>23</v>
      </c>
      <c r="H65" s="354"/>
      <c r="I65" s="116" t="s">
        <v>242</v>
      </c>
      <c r="J65" s="74" t="s">
        <v>67</v>
      </c>
    </row>
    <row r="66" spans="1:10" x14ac:dyDescent="0.2">
      <c r="A66" s="300">
        <f t="shared" si="0"/>
        <v>57</v>
      </c>
      <c r="B66" s="25"/>
      <c r="C66" s="61"/>
      <c r="D66" s="29"/>
      <c r="E66" s="98" t="s">
        <v>458</v>
      </c>
      <c r="F66" s="95"/>
      <c r="G66" s="80" t="s">
        <v>23</v>
      </c>
      <c r="H66" s="353"/>
      <c r="I66" s="116" t="s">
        <v>245</v>
      </c>
      <c r="J66" s="74" t="s">
        <v>67</v>
      </c>
    </row>
    <row r="67" spans="1:10" x14ac:dyDescent="0.2">
      <c r="A67" s="300">
        <f t="shared" si="0"/>
        <v>58</v>
      </c>
      <c r="B67" s="25"/>
      <c r="C67" s="61"/>
      <c r="D67" s="29"/>
      <c r="E67" s="98" t="s">
        <v>457</v>
      </c>
      <c r="F67" s="95"/>
      <c r="G67" s="80" t="s">
        <v>23</v>
      </c>
      <c r="H67" s="353"/>
      <c r="I67" s="116" t="s">
        <v>247</v>
      </c>
      <c r="J67" s="74" t="s">
        <v>67</v>
      </c>
    </row>
    <row r="68" spans="1:10" x14ac:dyDescent="0.2">
      <c r="A68" s="300">
        <f t="shared" si="0"/>
        <v>59</v>
      </c>
      <c r="B68" s="25"/>
      <c r="C68" s="61"/>
      <c r="D68" s="29"/>
      <c r="E68" s="98" t="s">
        <v>448</v>
      </c>
      <c r="F68" s="95"/>
      <c r="G68" s="80" t="s">
        <v>453</v>
      </c>
      <c r="H68" s="358"/>
      <c r="I68" s="116" t="s">
        <v>451</v>
      </c>
    </row>
    <row r="69" spans="1:10" x14ac:dyDescent="0.2">
      <c r="A69" s="300">
        <f t="shared" si="0"/>
        <v>60</v>
      </c>
      <c r="B69" s="25"/>
      <c r="C69" s="61"/>
      <c r="D69" s="101"/>
      <c r="E69" s="98" t="s">
        <v>450</v>
      </c>
      <c r="F69" s="95"/>
      <c r="G69" s="80" t="s">
        <v>23</v>
      </c>
      <c r="H69" s="360"/>
      <c r="I69" s="116" t="s">
        <v>452</v>
      </c>
      <c r="J69" s="74" t="s">
        <v>67</v>
      </c>
    </row>
    <row r="70" spans="1:10" ht="26.4" x14ac:dyDescent="0.2">
      <c r="A70" s="300">
        <f t="shared" si="0"/>
        <v>61</v>
      </c>
      <c r="B70" s="25"/>
      <c r="C70" s="61"/>
      <c r="D70" s="102" t="s">
        <v>6</v>
      </c>
      <c r="E70" s="96"/>
      <c r="F70" s="59"/>
      <c r="G70" s="80" t="s">
        <v>23</v>
      </c>
      <c r="H70" s="358"/>
      <c r="I70" s="42" t="s">
        <v>348</v>
      </c>
      <c r="J70" s="74" t="s">
        <v>67</v>
      </c>
    </row>
    <row r="71" spans="1:10" ht="26.4" x14ac:dyDescent="0.2">
      <c r="A71" s="300">
        <f t="shared" si="0"/>
        <v>62</v>
      </c>
      <c r="B71" s="25"/>
      <c r="C71" s="61"/>
      <c r="D71" s="100" t="s">
        <v>7</v>
      </c>
      <c r="E71" s="94"/>
      <c r="F71" s="95"/>
      <c r="G71" s="80" t="s">
        <v>23</v>
      </c>
      <c r="H71" s="353"/>
      <c r="I71" s="42" t="s">
        <v>349</v>
      </c>
      <c r="J71" s="74" t="s">
        <v>67</v>
      </c>
    </row>
    <row r="72" spans="1:10" ht="53.4" thickBot="1" x14ac:dyDescent="0.25">
      <c r="A72" s="300">
        <f t="shared" si="0"/>
        <v>63</v>
      </c>
      <c r="B72" s="25"/>
      <c r="C72" s="62"/>
      <c r="D72" s="63" t="s">
        <v>8</v>
      </c>
      <c r="E72" s="82"/>
      <c r="F72" s="82"/>
      <c r="G72" s="83" t="s">
        <v>23</v>
      </c>
      <c r="H72" s="362"/>
      <c r="I72" s="329" t="s">
        <v>431</v>
      </c>
      <c r="J72" s="74" t="s">
        <v>67</v>
      </c>
    </row>
    <row r="73" spans="1:10" x14ac:dyDescent="0.2">
      <c r="A73" s="300">
        <f t="shared" si="0"/>
        <v>64</v>
      </c>
      <c r="B73" s="25"/>
      <c r="C73" s="55" t="s">
        <v>9</v>
      </c>
      <c r="D73" s="99" t="s">
        <v>10</v>
      </c>
      <c r="E73" s="92"/>
      <c r="F73" s="93"/>
      <c r="G73" s="57" t="s">
        <v>23</v>
      </c>
      <c r="H73" s="352"/>
      <c r="I73" s="331" t="s">
        <v>28</v>
      </c>
      <c r="J73" s="74" t="s">
        <v>67</v>
      </c>
    </row>
    <row r="74" spans="1:10" x14ac:dyDescent="0.2">
      <c r="A74" s="300">
        <f t="shared" si="0"/>
        <v>65</v>
      </c>
      <c r="B74" s="25"/>
      <c r="C74" s="52"/>
      <c r="D74" s="102" t="s">
        <v>11</v>
      </c>
      <c r="E74" s="96"/>
      <c r="F74" s="59"/>
      <c r="G74" s="58" t="s">
        <v>23</v>
      </c>
      <c r="H74" s="353"/>
      <c r="I74" s="116" t="s">
        <v>29</v>
      </c>
      <c r="J74" s="74" t="s">
        <v>67</v>
      </c>
    </row>
    <row r="75" spans="1:10" x14ac:dyDescent="0.2">
      <c r="A75" s="300">
        <f t="shared" si="0"/>
        <v>66</v>
      </c>
      <c r="B75" s="25"/>
      <c r="C75" s="52"/>
      <c r="D75" s="102" t="s">
        <v>33</v>
      </c>
      <c r="E75" s="96"/>
      <c r="F75" s="59"/>
      <c r="G75" s="58" t="s">
        <v>23</v>
      </c>
      <c r="H75" s="353"/>
      <c r="I75" s="116" t="s">
        <v>351</v>
      </c>
      <c r="J75" s="74" t="s">
        <v>67</v>
      </c>
    </row>
    <row r="76" spans="1:10" x14ac:dyDescent="0.2">
      <c r="A76" s="300">
        <f t="shared" si="0"/>
        <v>67</v>
      </c>
      <c r="B76" s="25"/>
      <c r="C76" s="52"/>
      <c r="D76" s="102" t="s">
        <v>32</v>
      </c>
      <c r="E76" s="96"/>
      <c r="F76" s="59"/>
      <c r="G76" s="58" t="s">
        <v>23</v>
      </c>
      <c r="H76" s="353"/>
      <c r="I76" s="116" t="s">
        <v>350</v>
      </c>
      <c r="J76" s="74" t="s">
        <v>67</v>
      </c>
    </row>
    <row r="77" spans="1:10" x14ac:dyDescent="0.2">
      <c r="A77" s="300">
        <f t="shared" si="0"/>
        <v>68</v>
      </c>
      <c r="B77" s="25"/>
      <c r="C77" s="52"/>
      <c r="D77" s="102" t="s">
        <v>12</v>
      </c>
      <c r="E77" s="96"/>
      <c r="F77" s="59"/>
      <c r="G77" s="58" t="s">
        <v>23</v>
      </c>
      <c r="H77" s="353"/>
      <c r="I77" s="116" t="s">
        <v>352</v>
      </c>
      <c r="J77" s="74" t="s">
        <v>67</v>
      </c>
    </row>
    <row r="78" spans="1:10" x14ac:dyDescent="0.2">
      <c r="A78" s="300">
        <f t="shared" si="0"/>
        <v>69</v>
      </c>
      <c r="B78" s="25"/>
      <c r="C78" s="52"/>
      <c r="D78" s="102" t="s">
        <v>355</v>
      </c>
      <c r="E78" s="96"/>
      <c r="F78" s="59"/>
      <c r="G78" s="58" t="s">
        <v>23</v>
      </c>
      <c r="H78" s="353"/>
      <c r="I78" s="116" t="s">
        <v>353</v>
      </c>
      <c r="J78" s="74" t="s">
        <v>67</v>
      </c>
    </row>
    <row r="79" spans="1:10" x14ac:dyDescent="0.2">
      <c r="A79" s="300">
        <f t="shared" si="0"/>
        <v>70</v>
      </c>
      <c r="B79" s="25"/>
      <c r="C79" s="52"/>
      <c r="D79" s="102" t="s">
        <v>361</v>
      </c>
      <c r="E79" s="96"/>
      <c r="F79" s="59"/>
      <c r="G79" s="58" t="s">
        <v>212</v>
      </c>
      <c r="H79" s="353"/>
      <c r="I79" s="116" t="s">
        <v>362</v>
      </c>
    </row>
    <row r="80" spans="1:10" x14ac:dyDescent="0.2">
      <c r="A80" s="300">
        <f t="shared" si="0"/>
        <v>71</v>
      </c>
      <c r="B80" s="25"/>
      <c r="C80" s="52"/>
      <c r="D80" s="102" t="s">
        <v>380</v>
      </c>
      <c r="E80" s="96"/>
      <c r="F80" s="59"/>
      <c r="G80" s="58" t="s">
        <v>26</v>
      </c>
      <c r="H80" s="363"/>
      <c r="I80" s="116" t="s">
        <v>500</v>
      </c>
    </row>
    <row r="81" spans="1:10" x14ac:dyDescent="0.2">
      <c r="A81" s="300">
        <f t="shared" si="0"/>
        <v>72</v>
      </c>
      <c r="B81" s="25"/>
      <c r="C81" s="52"/>
      <c r="D81" s="102" t="s">
        <v>381</v>
      </c>
      <c r="E81" s="96"/>
      <c r="F81" s="59"/>
      <c r="G81" s="58" t="s">
        <v>26</v>
      </c>
      <c r="H81" s="363"/>
      <c r="I81" s="116" t="s">
        <v>499</v>
      </c>
    </row>
    <row r="82" spans="1:10" x14ac:dyDescent="0.2">
      <c r="A82" s="300">
        <f t="shared" si="0"/>
        <v>73</v>
      </c>
      <c r="B82" s="25"/>
      <c r="C82" s="52"/>
      <c r="D82" s="102" t="s">
        <v>385</v>
      </c>
      <c r="E82" s="96"/>
      <c r="F82" s="59"/>
      <c r="G82" s="58" t="s">
        <v>26</v>
      </c>
      <c r="H82" s="363"/>
      <c r="I82" s="116" t="s">
        <v>499</v>
      </c>
    </row>
    <row r="83" spans="1:10" x14ac:dyDescent="0.2">
      <c r="A83" s="300">
        <f t="shared" si="0"/>
        <v>74</v>
      </c>
      <c r="B83" s="25"/>
      <c r="C83" s="52"/>
      <c r="D83" s="102" t="s">
        <v>384</v>
      </c>
      <c r="E83" s="96"/>
      <c r="F83" s="59"/>
      <c r="G83" s="58" t="s">
        <v>26</v>
      </c>
      <c r="H83" s="363"/>
      <c r="I83" s="116" t="s">
        <v>499</v>
      </c>
      <c r="J83" s="74" t="s">
        <v>67</v>
      </c>
    </row>
    <row r="84" spans="1:10" x14ac:dyDescent="0.2">
      <c r="A84" s="300">
        <f t="shared" si="0"/>
        <v>75</v>
      </c>
      <c r="B84" s="25"/>
      <c r="C84" s="52"/>
      <c r="D84" s="102" t="s">
        <v>386</v>
      </c>
      <c r="E84" s="96"/>
      <c r="F84" s="59"/>
      <c r="G84" s="58" t="s">
        <v>26</v>
      </c>
      <c r="H84" s="363"/>
      <c r="I84" s="116" t="s">
        <v>499</v>
      </c>
    </row>
    <row r="85" spans="1:10" x14ac:dyDescent="0.2">
      <c r="A85" s="300">
        <f t="shared" si="0"/>
        <v>76</v>
      </c>
      <c r="B85" s="25"/>
      <c r="C85" s="52"/>
      <c r="D85" s="102" t="s">
        <v>13</v>
      </c>
      <c r="E85" s="96"/>
      <c r="F85" s="59"/>
      <c r="G85" s="58" t="s">
        <v>26</v>
      </c>
      <c r="H85" s="363"/>
      <c r="I85" s="116" t="s">
        <v>499</v>
      </c>
      <c r="J85" s="74" t="s">
        <v>67</v>
      </c>
    </row>
    <row r="86" spans="1:10" x14ac:dyDescent="0.2">
      <c r="A86" s="300">
        <f t="shared" si="0"/>
        <v>77</v>
      </c>
      <c r="B86" s="25"/>
      <c r="C86" s="52"/>
      <c r="D86" s="102" t="s">
        <v>72</v>
      </c>
      <c r="E86" s="96"/>
      <c r="F86" s="59"/>
      <c r="G86" s="58" t="s">
        <v>26</v>
      </c>
      <c r="H86" s="363"/>
      <c r="I86" s="116" t="s">
        <v>499</v>
      </c>
      <c r="J86" s="74" t="s">
        <v>67</v>
      </c>
    </row>
    <row r="87" spans="1:10" x14ac:dyDescent="0.2">
      <c r="A87" s="300">
        <f t="shared" si="0"/>
        <v>78</v>
      </c>
      <c r="B87" s="25"/>
      <c r="C87" s="52"/>
      <c r="D87" s="102" t="s">
        <v>73</v>
      </c>
      <c r="E87" s="96"/>
      <c r="F87" s="59"/>
      <c r="G87" s="58" t="s">
        <v>26</v>
      </c>
      <c r="H87" s="363"/>
      <c r="I87" s="116" t="s">
        <v>499</v>
      </c>
      <c r="J87" s="74" t="s">
        <v>67</v>
      </c>
    </row>
    <row r="88" spans="1:10" x14ac:dyDescent="0.2">
      <c r="A88" s="300">
        <f t="shared" si="0"/>
        <v>79</v>
      </c>
      <c r="B88" s="25"/>
      <c r="C88" s="52"/>
      <c r="D88" s="102" t="s">
        <v>382</v>
      </c>
      <c r="E88" s="96"/>
      <c r="F88" s="59"/>
      <c r="G88" s="58" t="s">
        <v>26</v>
      </c>
      <c r="H88" s="363"/>
      <c r="I88" s="116" t="s">
        <v>499</v>
      </c>
    </row>
    <row r="89" spans="1:10" x14ac:dyDescent="0.2">
      <c r="A89" s="300">
        <f t="shared" si="0"/>
        <v>80</v>
      </c>
      <c r="B89" s="25"/>
      <c r="C89" s="52"/>
      <c r="D89" s="102" t="s">
        <v>383</v>
      </c>
      <c r="E89" s="96"/>
      <c r="F89" s="59"/>
      <c r="G89" s="58" t="s">
        <v>26</v>
      </c>
      <c r="H89" s="363"/>
      <c r="I89" s="116" t="s">
        <v>499</v>
      </c>
    </row>
    <row r="90" spans="1:10" x14ac:dyDescent="0.2">
      <c r="A90" s="300">
        <f t="shared" si="0"/>
        <v>81</v>
      </c>
      <c r="B90" s="25"/>
      <c r="C90" s="52"/>
      <c r="D90" s="102" t="s">
        <v>415</v>
      </c>
      <c r="E90" s="96"/>
      <c r="F90" s="59"/>
      <c r="G90" s="58" t="s">
        <v>26</v>
      </c>
      <c r="H90" s="370">
        <f>ROUNDDOWN($H$83,0)-ROUNDDOWN($H$84,0)-ROUNDDOWN($H$85,0)-ROUNDDOWN($H$86,0)-ROUNDDOWN($H$87,0)-ROUNDDOWN($H$88,0)-ROUNDDOWN($H$89,0)</f>
        <v>0</v>
      </c>
      <c r="I90" s="116" t="s">
        <v>401</v>
      </c>
      <c r="J90" s="74" t="s">
        <v>67</v>
      </c>
    </row>
    <row r="91" spans="1:10" x14ac:dyDescent="0.2">
      <c r="A91" s="300">
        <f t="shared" ref="A91:A154" si="1">ROW()-9</f>
        <v>82</v>
      </c>
      <c r="B91" s="25"/>
      <c r="C91" s="52"/>
      <c r="D91" s="102" t="s">
        <v>210</v>
      </c>
      <c r="E91" s="96"/>
      <c r="F91" s="59"/>
      <c r="G91" s="58" t="s">
        <v>30</v>
      </c>
      <c r="H91" s="360"/>
      <c r="I91" s="116" t="s">
        <v>53</v>
      </c>
      <c r="J91" s="74" t="s">
        <v>67</v>
      </c>
    </row>
    <row r="92" spans="1:10" x14ac:dyDescent="0.2">
      <c r="A92" s="300">
        <f t="shared" si="1"/>
        <v>83</v>
      </c>
      <c r="B92" s="25"/>
      <c r="C92" s="52"/>
      <c r="D92" s="102" t="s">
        <v>14</v>
      </c>
      <c r="E92" s="96"/>
      <c r="F92" s="59"/>
      <c r="G92" s="58" t="s">
        <v>23</v>
      </c>
      <c r="H92" s="353"/>
      <c r="I92" s="116" t="s">
        <v>65</v>
      </c>
      <c r="J92" s="74" t="s">
        <v>67</v>
      </c>
    </row>
    <row r="93" spans="1:10" x14ac:dyDescent="0.2">
      <c r="A93" s="300">
        <f t="shared" si="1"/>
        <v>84</v>
      </c>
      <c r="B93" s="25"/>
      <c r="C93" s="52"/>
      <c r="D93" s="102" t="s">
        <v>66</v>
      </c>
      <c r="E93" s="96"/>
      <c r="F93" s="59"/>
      <c r="G93" s="58" t="s">
        <v>23</v>
      </c>
      <c r="H93" s="353"/>
      <c r="I93" s="116" t="s">
        <v>65</v>
      </c>
      <c r="J93" s="74" t="s">
        <v>67</v>
      </c>
    </row>
    <row r="94" spans="1:10" ht="26.4" x14ac:dyDescent="0.2">
      <c r="A94" s="300">
        <f t="shared" si="1"/>
        <v>85</v>
      </c>
      <c r="B94" s="25"/>
      <c r="C94" s="52"/>
      <c r="D94" s="102" t="s">
        <v>166</v>
      </c>
      <c r="E94" s="96"/>
      <c r="F94" s="59"/>
      <c r="G94" s="58" t="s">
        <v>23</v>
      </c>
      <c r="H94" s="353"/>
      <c r="I94" s="116" t="s">
        <v>398</v>
      </c>
      <c r="J94" s="74" t="s">
        <v>67</v>
      </c>
    </row>
    <row r="95" spans="1:10" x14ac:dyDescent="0.2">
      <c r="A95" s="300">
        <f t="shared" si="1"/>
        <v>86</v>
      </c>
      <c r="B95" s="25"/>
      <c r="C95" s="52"/>
      <c r="D95" s="102" t="s">
        <v>15</v>
      </c>
      <c r="E95" s="96"/>
      <c r="F95" s="59"/>
      <c r="G95" s="58" t="s">
        <v>30</v>
      </c>
      <c r="H95" s="360"/>
      <c r="I95" s="116" t="s">
        <v>397</v>
      </c>
      <c r="J95" s="74" t="s">
        <v>67</v>
      </c>
    </row>
    <row r="96" spans="1:10" ht="43.95" customHeight="1" x14ac:dyDescent="0.2">
      <c r="A96" s="300">
        <f t="shared" si="1"/>
        <v>87</v>
      </c>
      <c r="B96" s="25"/>
      <c r="C96" s="52"/>
      <c r="D96" s="102" t="s">
        <v>439</v>
      </c>
      <c r="E96" s="96"/>
      <c r="F96" s="59"/>
      <c r="G96" s="58" t="s">
        <v>23</v>
      </c>
      <c r="H96" s="360"/>
      <c r="I96" s="116" t="s">
        <v>438</v>
      </c>
      <c r="J96" s="74" t="s">
        <v>67</v>
      </c>
    </row>
    <row r="97" spans="1:10" ht="42" customHeight="1" x14ac:dyDescent="0.2">
      <c r="A97" s="300">
        <f t="shared" si="1"/>
        <v>88</v>
      </c>
      <c r="B97" s="25"/>
      <c r="C97" s="52"/>
      <c r="D97" s="102" t="s">
        <v>58</v>
      </c>
      <c r="E97" s="96"/>
      <c r="F97" s="59"/>
      <c r="G97" s="58" t="s">
        <v>23</v>
      </c>
      <c r="H97" s="353"/>
      <c r="I97" s="116" t="s">
        <v>399</v>
      </c>
      <c r="J97" s="74" t="s">
        <v>67</v>
      </c>
    </row>
    <row r="98" spans="1:10" x14ac:dyDescent="0.2">
      <c r="A98" s="300">
        <f t="shared" si="1"/>
        <v>89</v>
      </c>
      <c r="B98" s="25"/>
      <c r="C98" s="52"/>
      <c r="D98" s="102" t="s">
        <v>59</v>
      </c>
      <c r="E98" s="96"/>
      <c r="F98" s="59"/>
      <c r="G98" s="58" t="s">
        <v>23</v>
      </c>
      <c r="H98" s="353"/>
      <c r="I98" s="116" t="s">
        <v>402</v>
      </c>
      <c r="J98" s="74" t="s">
        <v>67</v>
      </c>
    </row>
    <row r="99" spans="1:10" x14ac:dyDescent="0.2">
      <c r="A99" s="300">
        <f t="shared" si="1"/>
        <v>90</v>
      </c>
      <c r="B99" s="25"/>
      <c r="C99" s="52"/>
      <c r="D99" s="102" t="s">
        <v>60</v>
      </c>
      <c r="E99" s="96"/>
      <c r="F99" s="59"/>
      <c r="G99" s="58" t="s">
        <v>23</v>
      </c>
      <c r="H99" s="353"/>
      <c r="I99" s="116" t="s">
        <v>402</v>
      </c>
      <c r="J99" s="74" t="s">
        <v>67</v>
      </c>
    </row>
    <row r="100" spans="1:10" x14ac:dyDescent="0.2">
      <c r="A100" s="300">
        <f t="shared" si="1"/>
        <v>91</v>
      </c>
      <c r="B100" s="25"/>
      <c r="C100" s="52"/>
      <c r="D100" s="102" t="s">
        <v>61</v>
      </c>
      <c r="E100" s="96"/>
      <c r="F100" s="59"/>
      <c r="G100" s="58" t="s">
        <v>23</v>
      </c>
      <c r="H100" s="353"/>
      <c r="I100" s="116" t="s">
        <v>402</v>
      </c>
      <c r="J100" s="74" t="s">
        <v>67</v>
      </c>
    </row>
    <row r="101" spans="1:10" x14ac:dyDescent="0.2">
      <c r="A101" s="300">
        <f t="shared" si="1"/>
        <v>92</v>
      </c>
      <c r="B101" s="25"/>
      <c r="C101" s="52"/>
      <c r="D101" s="102" t="s">
        <v>62</v>
      </c>
      <c r="E101" s="96"/>
      <c r="F101" s="59"/>
      <c r="G101" s="58" t="s">
        <v>23</v>
      </c>
      <c r="H101" s="353"/>
      <c r="I101" s="116" t="s">
        <v>402</v>
      </c>
      <c r="J101" s="74" t="s">
        <v>67</v>
      </c>
    </row>
    <row r="102" spans="1:10" ht="55.2" customHeight="1" x14ac:dyDescent="0.2">
      <c r="A102" s="300">
        <f t="shared" si="1"/>
        <v>93</v>
      </c>
      <c r="B102" s="25"/>
      <c r="C102" s="52"/>
      <c r="D102" s="102" t="s">
        <v>17</v>
      </c>
      <c r="E102" s="96"/>
      <c r="F102" s="59"/>
      <c r="G102" s="58" t="s">
        <v>23</v>
      </c>
      <c r="H102" s="353"/>
      <c r="I102" s="116" t="s">
        <v>440</v>
      </c>
      <c r="J102" s="74" t="s">
        <v>67</v>
      </c>
    </row>
    <row r="103" spans="1:10" x14ac:dyDescent="0.2">
      <c r="A103" s="300">
        <f t="shared" si="1"/>
        <v>94</v>
      </c>
      <c r="B103" s="25"/>
      <c r="C103" s="52"/>
      <c r="D103" s="102" t="s">
        <v>295</v>
      </c>
      <c r="E103" s="96"/>
      <c r="F103" s="59"/>
      <c r="G103" s="58" t="s">
        <v>24</v>
      </c>
      <c r="H103" s="353"/>
      <c r="I103" s="116" t="s">
        <v>455</v>
      </c>
      <c r="J103" s="74" t="s">
        <v>67</v>
      </c>
    </row>
    <row r="104" spans="1:10" x14ac:dyDescent="0.2">
      <c r="A104" s="300">
        <f t="shared" si="1"/>
        <v>95</v>
      </c>
      <c r="B104" s="25"/>
      <c r="C104" s="52"/>
      <c r="D104" s="102" t="s">
        <v>18</v>
      </c>
      <c r="E104" s="96"/>
      <c r="F104" s="59"/>
      <c r="G104" s="58" t="s">
        <v>23</v>
      </c>
      <c r="H104" s="353"/>
      <c r="I104" s="116" t="s">
        <v>65</v>
      </c>
      <c r="J104" s="74" t="s">
        <v>67</v>
      </c>
    </row>
    <row r="105" spans="1:10" x14ac:dyDescent="0.2">
      <c r="A105" s="300">
        <f t="shared" si="1"/>
        <v>96</v>
      </c>
      <c r="B105" s="25"/>
      <c r="C105" s="52"/>
      <c r="D105" s="325" t="s">
        <v>422</v>
      </c>
      <c r="E105" s="96"/>
      <c r="F105" s="59"/>
      <c r="G105" s="58" t="s">
        <v>23</v>
      </c>
      <c r="H105" s="352"/>
      <c r="I105" s="116" t="s">
        <v>65</v>
      </c>
    </row>
    <row r="106" spans="1:10" x14ac:dyDescent="0.2">
      <c r="A106" s="300">
        <f t="shared" si="1"/>
        <v>97</v>
      </c>
      <c r="B106" s="25"/>
      <c r="C106" s="52"/>
      <c r="D106" s="206" t="s">
        <v>167</v>
      </c>
      <c r="E106" s="96" t="s">
        <v>184</v>
      </c>
      <c r="F106" s="59"/>
      <c r="G106" s="58" t="s">
        <v>23</v>
      </c>
      <c r="H106" s="352"/>
      <c r="I106" s="116" t="s">
        <v>282</v>
      </c>
      <c r="J106" s="74" t="s">
        <v>67</v>
      </c>
    </row>
    <row r="107" spans="1:10" x14ac:dyDescent="0.2">
      <c r="A107" s="300">
        <f t="shared" si="1"/>
        <v>98</v>
      </c>
      <c r="B107" s="25"/>
      <c r="C107" s="52"/>
      <c r="D107" s="207"/>
      <c r="E107" s="94" t="s">
        <v>169</v>
      </c>
      <c r="F107" s="95"/>
      <c r="G107" s="58" t="s">
        <v>23</v>
      </c>
      <c r="H107" s="353"/>
      <c r="I107" s="116" t="s">
        <v>287</v>
      </c>
      <c r="J107" s="74" t="s">
        <v>67</v>
      </c>
    </row>
    <row r="108" spans="1:10" x14ac:dyDescent="0.2">
      <c r="A108" s="300">
        <f t="shared" si="1"/>
        <v>99</v>
      </c>
      <c r="B108" s="25"/>
      <c r="C108" s="52"/>
      <c r="D108" s="207"/>
      <c r="E108" s="94" t="s">
        <v>369</v>
      </c>
      <c r="F108" s="95"/>
      <c r="G108" s="58" t="s">
        <v>400</v>
      </c>
      <c r="H108" s="364"/>
      <c r="I108" s="116" t="s">
        <v>370</v>
      </c>
    </row>
    <row r="109" spans="1:10" x14ac:dyDescent="0.2">
      <c r="A109" s="300">
        <f t="shared" si="1"/>
        <v>100</v>
      </c>
      <c r="B109" s="25"/>
      <c r="C109" s="52"/>
      <c r="D109" s="67" t="s">
        <v>170</v>
      </c>
      <c r="E109" s="94" t="s">
        <v>168</v>
      </c>
      <c r="F109" s="95"/>
      <c r="G109" s="58" t="s">
        <v>23</v>
      </c>
      <c r="H109" s="352"/>
      <c r="I109" s="116" t="s">
        <v>283</v>
      </c>
      <c r="J109" s="74" t="s">
        <v>67</v>
      </c>
    </row>
    <row r="110" spans="1:10" x14ac:dyDescent="0.2">
      <c r="A110" s="300">
        <f t="shared" si="1"/>
        <v>101</v>
      </c>
      <c r="B110" s="25"/>
      <c r="C110" s="52"/>
      <c r="D110" s="69"/>
      <c r="E110" s="94" t="s">
        <v>169</v>
      </c>
      <c r="F110" s="95"/>
      <c r="G110" s="58" t="s">
        <v>23</v>
      </c>
      <c r="H110" s="353"/>
      <c r="I110" s="116" t="s">
        <v>288</v>
      </c>
      <c r="J110" s="74" t="s">
        <v>67</v>
      </c>
    </row>
    <row r="111" spans="1:10" x14ac:dyDescent="0.2">
      <c r="A111" s="300">
        <f t="shared" si="1"/>
        <v>102</v>
      </c>
      <c r="B111" s="25"/>
      <c r="C111" s="52"/>
      <c r="D111" s="68"/>
      <c r="E111" s="94" t="s">
        <v>369</v>
      </c>
      <c r="F111" s="95"/>
      <c r="G111" s="58" t="s">
        <v>400</v>
      </c>
      <c r="H111" s="364"/>
      <c r="I111" s="116" t="s">
        <v>371</v>
      </c>
    </row>
    <row r="112" spans="1:10" x14ac:dyDescent="0.2">
      <c r="A112" s="300">
        <f t="shared" si="1"/>
        <v>103</v>
      </c>
      <c r="B112" s="25"/>
      <c r="C112" s="52"/>
      <c r="D112" s="67" t="s">
        <v>172</v>
      </c>
      <c r="E112" s="94" t="s">
        <v>168</v>
      </c>
      <c r="F112" s="95"/>
      <c r="G112" s="58" t="s">
        <v>23</v>
      </c>
      <c r="H112" s="352"/>
      <c r="I112" s="116" t="s">
        <v>284</v>
      </c>
      <c r="J112" s="74" t="s">
        <v>67</v>
      </c>
    </row>
    <row r="113" spans="1:10" x14ac:dyDescent="0.2">
      <c r="A113" s="300">
        <f t="shared" si="1"/>
        <v>104</v>
      </c>
      <c r="B113" s="25"/>
      <c r="C113" s="52"/>
      <c r="D113" s="69"/>
      <c r="E113" s="94" t="s">
        <v>169</v>
      </c>
      <c r="F113" s="95"/>
      <c r="G113" s="58" t="s">
        <v>23</v>
      </c>
      <c r="H113" s="353"/>
      <c r="I113" s="116" t="s">
        <v>289</v>
      </c>
      <c r="J113" s="74" t="s">
        <v>67</v>
      </c>
    </row>
    <row r="114" spans="1:10" x14ac:dyDescent="0.2">
      <c r="A114" s="300">
        <f t="shared" si="1"/>
        <v>105</v>
      </c>
      <c r="B114" s="25"/>
      <c r="C114" s="52"/>
      <c r="D114" s="68"/>
      <c r="E114" s="94" t="s">
        <v>369</v>
      </c>
      <c r="F114" s="95"/>
      <c r="G114" s="58" t="s">
        <v>400</v>
      </c>
      <c r="H114" s="364"/>
      <c r="I114" s="116" t="s">
        <v>372</v>
      </c>
    </row>
    <row r="115" spans="1:10" x14ac:dyDescent="0.2">
      <c r="A115" s="300">
        <f t="shared" si="1"/>
        <v>106</v>
      </c>
      <c r="B115" s="25"/>
      <c r="C115" s="52"/>
      <c r="D115" s="67" t="s">
        <v>171</v>
      </c>
      <c r="E115" s="94" t="s">
        <v>168</v>
      </c>
      <c r="F115" s="95"/>
      <c r="G115" s="58" t="s">
        <v>23</v>
      </c>
      <c r="H115" s="352"/>
      <c r="I115" s="116" t="s">
        <v>285</v>
      </c>
      <c r="J115" s="74" t="s">
        <v>67</v>
      </c>
    </row>
    <row r="116" spans="1:10" x14ac:dyDescent="0.2">
      <c r="A116" s="300">
        <f t="shared" si="1"/>
        <v>107</v>
      </c>
      <c r="B116" s="25"/>
      <c r="C116" s="52"/>
      <c r="D116" s="69"/>
      <c r="E116" s="94" t="s">
        <v>169</v>
      </c>
      <c r="F116" s="95"/>
      <c r="G116" s="58" t="s">
        <v>23</v>
      </c>
      <c r="H116" s="353"/>
      <c r="I116" s="116" t="s">
        <v>290</v>
      </c>
      <c r="J116" s="74" t="s">
        <v>67</v>
      </c>
    </row>
    <row r="117" spans="1:10" x14ac:dyDescent="0.2">
      <c r="A117" s="300">
        <f t="shared" si="1"/>
        <v>108</v>
      </c>
      <c r="B117" s="25"/>
      <c r="C117" s="52"/>
      <c r="D117" s="68"/>
      <c r="E117" s="94" t="s">
        <v>369</v>
      </c>
      <c r="F117" s="95"/>
      <c r="G117" s="58" t="s">
        <v>400</v>
      </c>
      <c r="H117" s="364"/>
      <c r="I117" s="116" t="s">
        <v>373</v>
      </c>
    </row>
    <row r="118" spans="1:10" x14ac:dyDescent="0.2">
      <c r="A118" s="300">
        <f t="shared" si="1"/>
        <v>109</v>
      </c>
      <c r="B118" s="25"/>
      <c r="C118" s="52"/>
      <c r="D118" s="67" t="s">
        <v>173</v>
      </c>
      <c r="E118" s="94" t="s">
        <v>168</v>
      </c>
      <c r="F118" s="95"/>
      <c r="G118" s="58" t="s">
        <v>23</v>
      </c>
      <c r="H118" s="352"/>
      <c r="I118" s="116" t="s">
        <v>286</v>
      </c>
      <c r="J118" s="74" t="s">
        <v>67</v>
      </c>
    </row>
    <row r="119" spans="1:10" x14ac:dyDescent="0.2">
      <c r="A119" s="300">
        <f t="shared" si="1"/>
        <v>110</v>
      </c>
      <c r="B119" s="25"/>
      <c r="C119" s="52"/>
      <c r="D119" s="69"/>
      <c r="E119" s="94" t="s">
        <v>169</v>
      </c>
      <c r="F119" s="95"/>
      <c r="G119" s="58" t="s">
        <v>57</v>
      </c>
      <c r="H119" s="353"/>
      <c r="I119" s="116" t="s">
        <v>291</v>
      </c>
      <c r="J119" s="74" t="s">
        <v>67</v>
      </c>
    </row>
    <row r="120" spans="1:10" x14ac:dyDescent="0.2">
      <c r="A120" s="300">
        <f t="shared" si="1"/>
        <v>111</v>
      </c>
      <c r="B120" s="25"/>
      <c r="C120" s="52"/>
      <c r="D120" s="68"/>
      <c r="E120" s="94" t="s">
        <v>369</v>
      </c>
      <c r="F120" s="95"/>
      <c r="G120" s="58" t="s">
        <v>400</v>
      </c>
      <c r="H120" s="364"/>
      <c r="I120" s="116" t="s">
        <v>374</v>
      </c>
    </row>
    <row r="121" spans="1:10" x14ac:dyDescent="0.2">
      <c r="A121" s="300">
        <f t="shared" si="1"/>
        <v>112</v>
      </c>
      <c r="B121" s="25"/>
      <c r="C121" s="52"/>
      <c r="D121" s="105" t="s">
        <v>424</v>
      </c>
      <c r="E121" s="94"/>
      <c r="F121" s="95"/>
      <c r="G121" s="58" t="s">
        <v>400</v>
      </c>
      <c r="H121" s="353"/>
      <c r="I121" s="116" t="s">
        <v>409</v>
      </c>
    </row>
    <row r="122" spans="1:10" x14ac:dyDescent="0.2">
      <c r="A122" s="300">
        <f t="shared" si="1"/>
        <v>113</v>
      </c>
      <c r="B122" s="25"/>
      <c r="C122" s="52"/>
      <c r="D122" s="102" t="s">
        <v>388</v>
      </c>
      <c r="E122" s="290"/>
      <c r="F122" s="291"/>
      <c r="G122" s="315" t="s">
        <v>400</v>
      </c>
      <c r="H122" s="365"/>
      <c r="I122" s="322" t="s">
        <v>389</v>
      </c>
    </row>
    <row r="123" spans="1:10" x14ac:dyDescent="0.2">
      <c r="A123" s="300">
        <f t="shared" si="1"/>
        <v>114</v>
      </c>
      <c r="B123" s="25"/>
      <c r="C123" s="52"/>
      <c r="D123" s="100" t="s">
        <v>441</v>
      </c>
      <c r="E123" s="96"/>
      <c r="F123" s="59"/>
      <c r="G123" s="58" t="s">
        <v>57</v>
      </c>
      <c r="H123" s="353"/>
      <c r="I123" s="116" t="s">
        <v>343</v>
      </c>
      <c r="J123" s="74" t="s">
        <v>67</v>
      </c>
    </row>
    <row r="124" spans="1:10" ht="26.4" x14ac:dyDescent="0.2">
      <c r="A124" s="300">
        <f t="shared" si="1"/>
        <v>115</v>
      </c>
      <c r="B124" s="25"/>
      <c r="C124" s="52"/>
      <c r="D124" s="100" t="s">
        <v>182</v>
      </c>
      <c r="E124" s="94"/>
      <c r="F124" s="95"/>
      <c r="G124" s="58" t="s">
        <v>23</v>
      </c>
      <c r="H124" s="353"/>
      <c r="I124" s="116" t="s">
        <v>429</v>
      </c>
      <c r="J124" s="74" t="s">
        <v>67</v>
      </c>
    </row>
    <row r="125" spans="1:10" ht="26.4" x14ac:dyDescent="0.2">
      <c r="A125" s="300">
        <f t="shared" si="1"/>
        <v>116</v>
      </c>
      <c r="B125" s="25"/>
      <c r="C125" s="52"/>
      <c r="D125" s="100" t="s">
        <v>183</v>
      </c>
      <c r="E125" s="94"/>
      <c r="F125" s="95"/>
      <c r="G125" s="58" t="s">
        <v>23</v>
      </c>
      <c r="H125" s="353"/>
      <c r="I125" s="116" t="s">
        <v>430</v>
      </c>
      <c r="J125" s="74" t="s">
        <v>67</v>
      </c>
    </row>
    <row r="126" spans="1:10" x14ac:dyDescent="0.2">
      <c r="A126" s="300">
        <f t="shared" si="1"/>
        <v>117</v>
      </c>
      <c r="B126" s="25"/>
      <c r="C126" s="52"/>
      <c r="D126" s="208" t="s">
        <v>110</v>
      </c>
      <c r="E126" s="96" t="s">
        <v>111</v>
      </c>
      <c r="F126" s="59"/>
      <c r="G126" s="58" t="s">
        <v>223</v>
      </c>
      <c r="H126" s="353"/>
      <c r="I126" s="116" t="s">
        <v>292</v>
      </c>
      <c r="J126" s="74" t="s">
        <v>67</v>
      </c>
    </row>
    <row r="127" spans="1:10" x14ac:dyDescent="0.2">
      <c r="A127" s="300">
        <f t="shared" si="1"/>
        <v>118</v>
      </c>
      <c r="B127" s="25"/>
      <c r="C127" s="52"/>
      <c r="D127" s="209"/>
      <c r="E127" s="94" t="s">
        <v>112</v>
      </c>
      <c r="F127" s="95"/>
      <c r="G127" s="58" t="s">
        <v>222</v>
      </c>
      <c r="H127" s="366"/>
      <c r="I127" s="116" t="s">
        <v>446</v>
      </c>
      <c r="J127" s="74" t="s">
        <v>67</v>
      </c>
    </row>
    <row r="128" spans="1:10" x14ac:dyDescent="0.2">
      <c r="A128" s="300">
        <f t="shared" si="1"/>
        <v>119</v>
      </c>
      <c r="B128" s="25"/>
      <c r="C128" s="52"/>
      <c r="D128" s="210" t="s">
        <v>113</v>
      </c>
      <c r="E128" s="96" t="s">
        <v>114</v>
      </c>
      <c r="F128" s="59"/>
      <c r="G128" s="58" t="s">
        <v>23</v>
      </c>
      <c r="H128" s="353"/>
      <c r="I128" s="116" t="s">
        <v>294</v>
      </c>
      <c r="J128" s="74" t="s">
        <v>67</v>
      </c>
    </row>
    <row r="129" spans="1:10" x14ac:dyDescent="0.2">
      <c r="A129" s="300">
        <f t="shared" si="1"/>
        <v>120</v>
      </c>
      <c r="B129" s="25"/>
      <c r="C129" s="52"/>
      <c r="D129" s="210"/>
      <c r="E129" s="94" t="s">
        <v>115</v>
      </c>
      <c r="F129" s="95"/>
      <c r="G129" s="58" t="s">
        <v>491</v>
      </c>
      <c r="H129" s="358"/>
      <c r="I129" s="116" t="s">
        <v>492</v>
      </c>
      <c r="J129" s="74" t="s">
        <v>67</v>
      </c>
    </row>
    <row r="130" spans="1:10" ht="13.8" thickBot="1" x14ac:dyDescent="0.25">
      <c r="A130" s="300">
        <f t="shared" si="1"/>
        <v>121</v>
      </c>
      <c r="B130" s="25"/>
      <c r="C130" s="52"/>
      <c r="D130" s="293"/>
      <c r="E130" s="294" t="s">
        <v>116</v>
      </c>
      <c r="F130" s="295"/>
      <c r="G130" s="296" t="s">
        <v>30</v>
      </c>
      <c r="H130" s="367"/>
      <c r="I130" s="332" t="s">
        <v>303</v>
      </c>
      <c r="J130" s="74" t="s">
        <v>67</v>
      </c>
    </row>
    <row r="131" spans="1:10" ht="13.8" thickBot="1" x14ac:dyDescent="0.25">
      <c r="A131" s="300">
        <f t="shared" si="1"/>
        <v>122</v>
      </c>
      <c r="B131" s="298" t="s">
        <v>185</v>
      </c>
      <c r="C131" s="55" t="s">
        <v>119</v>
      </c>
      <c r="D131" s="29"/>
      <c r="E131" s="25"/>
      <c r="F131" s="194"/>
      <c r="G131" s="151" t="s">
        <v>222</v>
      </c>
      <c r="H131" s="368"/>
      <c r="I131" s="333" t="s">
        <v>307</v>
      </c>
      <c r="J131" s="74" t="s">
        <v>67</v>
      </c>
    </row>
    <row r="132" spans="1:10" x14ac:dyDescent="0.2">
      <c r="A132" s="300">
        <f t="shared" si="1"/>
        <v>123</v>
      </c>
      <c r="B132" s="194"/>
      <c r="C132" s="114" t="s">
        <v>127</v>
      </c>
      <c r="D132" s="70" t="s">
        <v>186</v>
      </c>
      <c r="E132" s="92"/>
      <c r="F132" s="93"/>
      <c r="G132" s="153" t="s">
        <v>222</v>
      </c>
      <c r="H132" s="366"/>
      <c r="I132" s="330" t="s">
        <v>306</v>
      </c>
      <c r="J132" s="74" t="s">
        <v>67</v>
      </c>
    </row>
    <row r="133" spans="1:10" x14ac:dyDescent="0.2">
      <c r="A133" s="300">
        <f t="shared" si="1"/>
        <v>124</v>
      </c>
      <c r="B133" s="194"/>
      <c r="C133" s="111"/>
      <c r="D133" s="64" t="s">
        <v>187</v>
      </c>
      <c r="E133" s="96" t="s">
        <v>192</v>
      </c>
      <c r="F133" s="59"/>
      <c r="G133" s="58" t="s">
        <v>23</v>
      </c>
      <c r="H133" s="353"/>
      <c r="I133" s="116" t="s">
        <v>356</v>
      </c>
      <c r="J133" s="74" t="s">
        <v>67</v>
      </c>
    </row>
    <row r="134" spans="1:10" x14ac:dyDescent="0.2">
      <c r="A134" s="300">
        <f t="shared" si="1"/>
        <v>125</v>
      </c>
      <c r="B134" s="194"/>
      <c r="C134" s="111"/>
      <c r="D134" s="65"/>
      <c r="E134" s="96" t="s">
        <v>297</v>
      </c>
      <c r="F134" s="59"/>
      <c r="G134" s="58" t="s">
        <v>31</v>
      </c>
      <c r="H134" s="353"/>
      <c r="I134" s="116" t="s">
        <v>305</v>
      </c>
      <c r="J134" s="74" t="s">
        <v>67</v>
      </c>
    </row>
    <row r="135" spans="1:10" x14ac:dyDescent="0.2">
      <c r="A135" s="300">
        <f t="shared" si="1"/>
        <v>126</v>
      </c>
      <c r="B135" s="194"/>
      <c r="C135" s="111"/>
      <c r="D135" s="66"/>
      <c r="E135" s="96" t="s">
        <v>193</v>
      </c>
      <c r="F135" s="59"/>
      <c r="G135" s="58" t="s">
        <v>23</v>
      </c>
      <c r="H135" s="353"/>
      <c r="I135" s="116" t="s">
        <v>304</v>
      </c>
      <c r="J135" s="74" t="s">
        <v>67</v>
      </c>
    </row>
    <row r="136" spans="1:10" x14ac:dyDescent="0.2">
      <c r="A136" s="300">
        <f t="shared" si="1"/>
        <v>127</v>
      </c>
      <c r="B136" s="194"/>
      <c r="C136" s="111"/>
      <c r="D136" s="65" t="s">
        <v>188</v>
      </c>
      <c r="E136" s="96" t="s">
        <v>192</v>
      </c>
      <c r="F136" s="59"/>
      <c r="G136" s="58" t="s">
        <v>23</v>
      </c>
      <c r="H136" s="353"/>
      <c r="I136" s="116" t="s">
        <v>357</v>
      </c>
      <c r="J136" s="74" t="s">
        <v>67</v>
      </c>
    </row>
    <row r="137" spans="1:10" x14ac:dyDescent="0.2">
      <c r="A137" s="300">
        <f t="shared" si="1"/>
        <v>128</v>
      </c>
      <c r="B137" s="194"/>
      <c r="C137" s="111"/>
      <c r="D137" s="65"/>
      <c r="E137" s="96" t="s">
        <v>297</v>
      </c>
      <c r="F137" s="59"/>
      <c r="G137" s="58" t="s">
        <v>31</v>
      </c>
      <c r="H137" s="353"/>
      <c r="I137" s="116" t="s">
        <v>305</v>
      </c>
      <c r="J137" s="74" t="s">
        <v>67</v>
      </c>
    </row>
    <row r="138" spans="1:10" x14ac:dyDescent="0.2">
      <c r="A138" s="300">
        <f t="shared" si="1"/>
        <v>129</v>
      </c>
      <c r="B138" s="194"/>
      <c r="C138" s="111"/>
      <c r="D138" s="66"/>
      <c r="E138" s="96" t="s">
        <v>193</v>
      </c>
      <c r="F138" s="59"/>
      <c r="G138" s="58" t="s">
        <v>23</v>
      </c>
      <c r="H138" s="353"/>
      <c r="I138" s="116" t="s">
        <v>304</v>
      </c>
      <c r="J138" s="74" t="s">
        <v>67</v>
      </c>
    </row>
    <row r="139" spans="1:10" x14ac:dyDescent="0.2">
      <c r="A139" s="300">
        <f t="shared" si="1"/>
        <v>130</v>
      </c>
      <c r="B139" s="194"/>
      <c r="C139" s="111"/>
      <c r="D139" s="65" t="s">
        <v>189</v>
      </c>
      <c r="E139" s="96" t="s">
        <v>192</v>
      </c>
      <c r="F139" s="59"/>
      <c r="G139" s="58" t="s">
        <v>23</v>
      </c>
      <c r="H139" s="353"/>
      <c r="I139" s="116" t="s">
        <v>358</v>
      </c>
      <c r="J139" s="74" t="s">
        <v>67</v>
      </c>
    </row>
    <row r="140" spans="1:10" x14ac:dyDescent="0.2">
      <c r="A140" s="300">
        <f t="shared" si="1"/>
        <v>131</v>
      </c>
      <c r="B140" s="194"/>
      <c r="C140" s="111"/>
      <c r="D140" s="65"/>
      <c r="E140" s="96" t="s">
        <v>297</v>
      </c>
      <c r="F140" s="59"/>
      <c r="G140" s="58" t="s">
        <v>31</v>
      </c>
      <c r="H140" s="353"/>
      <c r="I140" s="116" t="s">
        <v>305</v>
      </c>
      <c r="J140" s="74" t="s">
        <v>67</v>
      </c>
    </row>
    <row r="141" spans="1:10" x14ac:dyDescent="0.2">
      <c r="A141" s="300">
        <f t="shared" si="1"/>
        <v>132</v>
      </c>
      <c r="B141" s="194"/>
      <c r="C141" s="111"/>
      <c r="D141" s="66"/>
      <c r="E141" s="96" t="s">
        <v>193</v>
      </c>
      <c r="F141" s="59"/>
      <c r="G141" s="58" t="s">
        <v>23</v>
      </c>
      <c r="H141" s="353"/>
      <c r="I141" s="116" t="s">
        <v>304</v>
      </c>
      <c r="J141" s="74" t="s">
        <v>67</v>
      </c>
    </row>
    <row r="142" spans="1:10" x14ac:dyDescent="0.2">
      <c r="A142" s="300">
        <f t="shared" si="1"/>
        <v>133</v>
      </c>
      <c r="B142" s="194"/>
      <c r="C142" s="111"/>
      <c r="D142" s="65" t="s">
        <v>190</v>
      </c>
      <c r="E142" s="96" t="s">
        <v>192</v>
      </c>
      <c r="F142" s="59"/>
      <c r="G142" s="58" t="s">
        <v>23</v>
      </c>
      <c r="H142" s="353"/>
      <c r="I142" s="116" t="s">
        <v>359</v>
      </c>
      <c r="J142" s="74" t="s">
        <v>67</v>
      </c>
    </row>
    <row r="143" spans="1:10" x14ac:dyDescent="0.2">
      <c r="A143" s="300">
        <f t="shared" si="1"/>
        <v>134</v>
      </c>
      <c r="B143" s="194"/>
      <c r="C143" s="111"/>
      <c r="D143" s="65"/>
      <c r="E143" s="96" t="s">
        <v>297</v>
      </c>
      <c r="F143" s="59"/>
      <c r="G143" s="58" t="s">
        <v>31</v>
      </c>
      <c r="H143" s="353"/>
      <c r="I143" s="116" t="s">
        <v>305</v>
      </c>
      <c r="J143" s="74" t="s">
        <v>67</v>
      </c>
    </row>
    <row r="144" spans="1:10" x14ac:dyDescent="0.2">
      <c r="A144" s="300">
        <f t="shared" si="1"/>
        <v>135</v>
      </c>
      <c r="B144" s="194"/>
      <c r="C144" s="111"/>
      <c r="D144" s="66"/>
      <c r="E144" s="96" t="s">
        <v>193</v>
      </c>
      <c r="F144" s="59"/>
      <c r="G144" s="58" t="s">
        <v>23</v>
      </c>
      <c r="H144" s="353"/>
      <c r="I144" s="116" t="s">
        <v>304</v>
      </c>
      <c r="J144" s="74" t="s">
        <v>67</v>
      </c>
    </row>
    <row r="145" spans="1:10" x14ac:dyDescent="0.2">
      <c r="A145" s="300">
        <f t="shared" si="1"/>
        <v>136</v>
      </c>
      <c r="B145" s="194"/>
      <c r="C145" s="111"/>
      <c r="D145" s="65" t="s">
        <v>191</v>
      </c>
      <c r="E145" s="96" t="s">
        <v>192</v>
      </c>
      <c r="F145" s="59"/>
      <c r="G145" s="58" t="s">
        <v>23</v>
      </c>
      <c r="H145" s="353"/>
      <c r="I145" s="116" t="s">
        <v>360</v>
      </c>
      <c r="J145" s="74" t="s">
        <v>67</v>
      </c>
    </row>
    <row r="146" spans="1:10" x14ac:dyDescent="0.2">
      <c r="A146" s="300">
        <f t="shared" si="1"/>
        <v>137</v>
      </c>
      <c r="B146" s="194"/>
      <c r="C146" s="111"/>
      <c r="D146" s="65"/>
      <c r="E146" s="96" t="s">
        <v>297</v>
      </c>
      <c r="F146" s="59"/>
      <c r="G146" s="58" t="s">
        <v>31</v>
      </c>
      <c r="H146" s="353"/>
      <c r="I146" s="116" t="s">
        <v>305</v>
      </c>
      <c r="J146" s="74" t="s">
        <v>67</v>
      </c>
    </row>
    <row r="147" spans="1:10" ht="13.8" thickBot="1" x14ac:dyDescent="0.25">
      <c r="A147" s="300">
        <f t="shared" si="1"/>
        <v>138</v>
      </c>
      <c r="B147" s="194"/>
      <c r="C147" s="113"/>
      <c r="D147" s="211"/>
      <c r="E147" s="154" t="s">
        <v>193</v>
      </c>
      <c r="F147" s="155"/>
      <c r="G147" s="148" t="s">
        <v>23</v>
      </c>
      <c r="H147" s="362"/>
      <c r="I147" s="329" t="s">
        <v>304</v>
      </c>
      <c r="J147" s="74" t="s">
        <v>67</v>
      </c>
    </row>
    <row r="148" spans="1:10" x14ac:dyDescent="0.2">
      <c r="A148" s="300">
        <f t="shared" si="1"/>
        <v>139</v>
      </c>
      <c r="B148" s="194"/>
      <c r="C148" s="111" t="s">
        <v>130</v>
      </c>
      <c r="D148" s="73" t="s">
        <v>131</v>
      </c>
      <c r="E148" s="41"/>
      <c r="F148" s="50"/>
      <c r="G148" s="57" t="s">
        <v>222</v>
      </c>
      <c r="H148" s="369"/>
      <c r="I148" s="331" t="s">
        <v>308</v>
      </c>
      <c r="J148" s="74" t="s">
        <v>67</v>
      </c>
    </row>
    <row r="149" spans="1:10" x14ac:dyDescent="0.2">
      <c r="A149" s="300">
        <f t="shared" si="1"/>
        <v>140</v>
      </c>
      <c r="B149" s="194"/>
      <c r="C149" s="111"/>
      <c r="D149" s="71" t="s">
        <v>132</v>
      </c>
      <c r="E149" s="32" t="s">
        <v>132</v>
      </c>
      <c r="F149" s="149"/>
      <c r="G149" s="58" t="s">
        <v>23</v>
      </c>
      <c r="H149" s="353"/>
      <c r="I149" s="116" t="s">
        <v>309</v>
      </c>
      <c r="J149" s="74" t="s">
        <v>67</v>
      </c>
    </row>
    <row r="150" spans="1:10" x14ac:dyDescent="0.2">
      <c r="A150" s="300">
        <f t="shared" si="1"/>
        <v>141</v>
      </c>
      <c r="B150" s="194"/>
      <c r="C150" s="111"/>
      <c r="D150" s="72"/>
      <c r="E150" s="32" t="s">
        <v>224</v>
      </c>
      <c r="F150" s="149"/>
      <c r="G150" s="58" t="s">
        <v>23</v>
      </c>
      <c r="H150" s="353"/>
      <c r="I150" s="116" t="s">
        <v>310</v>
      </c>
      <c r="J150" s="74" t="s">
        <v>67</v>
      </c>
    </row>
    <row r="151" spans="1:10" x14ac:dyDescent="0.2">
      <c r="A151" s="300">
        <f t="shared" si="1"/>
        <v>142</v>
      </c>
      <c r="B151" s="194"/>
      <c r="C151" s="111"/>
      <c r="D151" s="72"/>
      <c r="E151" s="105" t="s">
        <v>133</v>
      </c>
      <c r="F151" s="106"/>
      <c r="G151" s="58" t="s">
        <v>23</v>
      </c>
      <c r="H151" s="353"/>
      <c r="I151" s="116" t="s">
        <v>311</v>
      </c>
      <c r="J151" s="74" t="s">
        <v>67</v>
      </c>
    </row>
    <row r="152" spans="1:10" x14ac:dyDescent="0.2">
      <c r="A152" s="300">
        <f t="shared" si="1"/>
        <v>143</v>
      </c>
      <c r="B152" s="194"/>
      <c r="C152" s="112"/>
      <c r="D152" s="64" t="s">
        <v>134</v>
      </c>
      <c r="E152" s="67" t="s">
        <v>194</v>
      </c>
      <c r="F152" s="109" t="s">
        <v>192</v>
      </c>
      <c r="G152" s="58" t="s">
        <v>23</v>
      </c>
      <c r="H152" s="353"/>
      <c r="I152" s="116" t="s">
        <v>312</v>
      </c>
      <c r="J152" s="74" t="s">
        <v>67</v>
      </c>
    </row>
    <row r="153" spans="1:10" x14ac:dyDescent="0.2">
      <c r="A153" s="300">
        <f t="shared" si="1"/>
        <v>144</v>
      </c>
      <c r="B153" s="194"/>
      <c r="C153" s="112"/>
      <c r="D153" s="65"/>
      <c r="E153" s="69"/>
      <c r="F153" s="53" t="s">
        <v>195</v>
      </c>
      <c r="G153" s="58" t="s">
        <v>212</v>
      </c>
      <c r="H153" s="353"/>
      <c r="I153" s="116" t="s">
        <v>317</v>
      </c>
    </row>
    <row r="154" spans="1:10" ht="26.4" x14ac:dyDescent="0.2">
      <c r="A154" s="300">
        <f t="shared" si="1"/>
        <v>145</v>
      </c>
      <c r="B154" s="194"/>
      <c r="C154" s="112"/>
      <c r="D154" s="65"/>
      <c r="E154" s="68"/>
      <c r="F154" s="53" t="s">
        <v>412</v>
      </c>
      <c r="G154" s="58" t="s">
        <v>23</v>
      </c>
      <c r="H154" s="353"/>
      <c r="I154" s="116" t="s">
        <v>413</v>
      </c>
      <c r="J154" s="74" t="s">
        <v>67</v>
      </c>
    </row>
    <row r="155" spans="1:10" x14ac:dyDescent="0.2">
      <c r="A155" s="300">
        <f t="shared" ref="A155:A210" si="2">ROW()-9</f>
        <v>146</v>
      </c>
      <c r="B155" s="194"/>
      <c r="C155" s="112"/>
      <c r="D155" s="65"/>
      <c r="E155" s="69" t="s">
        <v>196</v>
      </c>
      <c r="F155" s="53" t="s">
        <v>192</v>
      </c>
      <c r="G155" s="58" t="s">
        <v>23</v>
      </c>
      <c r="H155" s="353"/>
      <c r="I155" s="116" t="s">
        <v>313</v>
      </c>
      <c r="J155" s="74" t="s">
        <v>67</v>
      </c>
    </row>
    <row r="156" spans="1:10" x14ac:dyDescent="0.2">
      <c r="A156" s="300">
        <f t="shared" si="2"/>
        <v>147</v>
      </c>
      <c r="B156" s="194"/>
      <c r="C156" s="112"/>
      <c r="D156" s="65"/>
      <c r="E156" s="69"/>
      <c r="F156" s="53" t="s">
        <v>195</v>
      </c>
      <c r="G156" s="58" t="s">
        <v>212</v>
      </c>
      <c r="H156" s="353"/>
      <c r="I156" s="116" t="s">
        <v>317</v>
      </c>
    </row>
    <row r="157" spans="1:10" ht="26.4" x14ac:dyDescent="0.2">
      <c r="A157" s="300">
        <f t="shared" si="2"/>
        <v>148</v>
      </c>
      <c r="B157" s="194"/>
      <c r="C157" s="112"/>
      <c r="D157" s="65"/>
      <c r="E157" s="68"/>
      <c r="F157" s="53" t="s">
        <v>412</v>
      </c>
      <c r="G157" s="58" t="s">
        <v>23</v>
      </c>
      <c r="H157" s="353"/>
      <c r="I157" s="116" t="s">
        <v>413</v>
      </c>
      <c r="J157" s="74" t="s">
        <v>67</v>
      </c>
    </row>
    <row r="158" spans="1:10" x14ac:dyDescent="0.2">
      <c r="A158" s="300">
        <f t="shared" si="2"/>
        <v>149</v>
      </c>
      <c r="B158" s="194"/>
      <c r="C158" s="112"/>
      <c r="D158" s="65"/>
      <c r="E158" s="69" t="s">
        <v>197</v>
      </c>
      <c r="F158" s="53" t="s">
        <v>192</v>
      </c>
      <c r="G158" s="58" t="s">
        <v>23</v>
      </c>
      <c r="H158" s="353"/>
      <c r="I158" s="116" t="s">
        <v>314</v>
      </c>
      <c r="J158" s="74" t="s">
        <v>67</v>
      </c>
    </row>
    <row r="159" spans="1:10" x14ac:dyDescent="0.2">
      <c r="A159" s="300">
        <f t="shared" si="2"/>
        <v>150</v>
      </c>
      <c r="B159" s="194"/>
      <c r="C159" s="112"/>
      <c r="D159" s="65"/>
      <c r="E159" s="69"/>
      <c r="F159" s="53" t="s">
        <v>195</v>
      </c>
      <c r="G159" s="58" t="s">
        <v>212</v>
      </c>
      <c r="H159" s="353"/>
      <c r="I159" s="116" t="s">
        <v>317</v>
      </c>
    </row>
    <row r="160" spans="1:10" ht="26.4" x14ac:dyDescent="0.2">
      <c r="A160" s="300">
        <f t="shared" si="2"/>
        <v>151</v>
      </c>
      <c r="B160" s="194"/>
      <c r="C160" s="112"/>
      <c r="D160" s="65"/>
      <c r="E160" s="68"/>
      <c r="F160" s="53" t="s">
        <v>412</v>
      </c>
      <c r="G160" s="58" t="s">
        <v>23</v>
      </c>
      <c r="H160" s="353"/>
      <c r="I160" s="116" t="s">
        <v>413</v>
      </c>
      <c r="J160" s="74" t="s">
        <v>67</v>
      </c>
    </row>
    <row r="161" spans="1:10" x14ac:dyDescent="0.2">
      <c r="A161" s="300">
        <f t="shared" si="2"/>
        <v>152</v>
      </c>
      <c r="B161" s="194"/>
      <c r="C161" s="112"/>
      <c r="D161" s="65"/>
      <c r="E161" s="69" t="s">
        <v>198</v>
      </c>
      <c r="F161" s="53" t="s">
        <v>192</v>
      </c>
      <c r="G161" s="58" t="s">
        <v>23</v>
      </c>
      <c r="H161" s="353"/>
      <c r="I161" s="116" t="s">
        <v>315</v>
      </c>
      <c r="J161" s="74" t="s">
        <v>67</v>
      </c>
    </row>
    <row r="162" spans="1:10" x14ac:dyDescent="0.2">
      <c r="A162" s="300">
        <f t="shared" si="2"/>
        <v>153</v>
      </c>
      <c r="B162" s="194"/>
      <c r="C162" s="112"/>
      <c r="D162" s="65"/>
      <c r="E162" s="69"/>
      <c r="F162" s="53" t="s">
        <v>195</v>
      </c>
      <c r="G162" s="58" t="s">
        <v>212</v>
      </c>
      <c r="H162" s="353"/>
      <c r="I162" s="116" t="s">
        <v>317</v>
      </c>
    </row>
    <row r="163" spans="1:10" ht="26.4" x14ac:dyDescent="0.2">
      <c r="A163" s="300">
        <f t="shared" si="2"/>
        <v>154</v>
      </c>
      <c r="B163" s="194"/>
      <c r="C163" s="112"/>
      <c r="D163" s="65"/>
      <c r="E163" s="68"/>
      <c r="F163" s="53" t="s">
        <v>412</v>
      </c>
      <c r="G163" s="58" t="s">
        <v>23</v>
      </c>
      <c r="H163" s="353"/>
      <c r="I163" s="116" t="s">
        <v>413</v>
      </c>
      <c r="J163" s="74" t="s">
        <v>67</v>
      </c>
    </row>
    <row r="164" spans="1:10" x14ac:dyDescent="0.2">
      <c r="A164" s="300">
        <f t="shared" si="2"/>
        <v>155</v>
      </c>
      <c r="B164" s="194"/>
      <c r="C164" s="112"/>
      <c r="D164" s="65"/>
      <c r="E164" s="69" t="s">
        <v>199</v>
      </c>
      <c r="F164" s="53" t="s">
        <v>192</v>
      </c>
      <c r="G164" s="58" t="s">
        <v>23</v>
      </c>
      <c r="H164" s="353"/>
      <c r="I164" s="116" t="s">
        <v>316</v>
      </c>
      <c r="J164" s="74" t="s">
        <v>67</v>
      </c>
    </row>
    <row r="165" spans="1:10" x14ac:dyDescent="0.2">
      <c r="A165" s="300">
        <f t="shared" si="2"/>
        <v>156</v>
      </c>
      <c r="B165" s="194"/>
      <c r="C165" s="112"/>
      <c r="D165" s="65"/>
      <c r="E165" s="69"/>
      <c r="F165" s="109" t="s">
        <v>195</v>
      </c>
      <c r="G165" s="58" t="s">
        <v>212</v>
      </c>
      <c r="H165" s="353"/>
      <c r="I165" s="116" t="s">
        <v>317</v>
      </c>
    </row>
    <row r="166" spans="1:10" ht="26.4" x14ac:dyDescent="0.2">
      <c r="A166" s="300">
        <f t="shared" si="2"/>
        <v>157</v>
      </c>
      <c r="B166" s="194"/>
      <c r="C166" s="112"/>
      <c r="D166" s="65"/>
      <c r="E166" s="68"/>
      <c r="F166" s="53" t="s">
        <v>412</v>
      </c>
      <c r="G166" s="58" t="s">
        <v>23</v>
      </c>
      <c r="H166" s="353"/>
      <c r="I166" s="116" t="s">
        <v>413</v>
      </c>
      <c r="J166" s="74" t="s">
        <v>67</v>
      </c>
    </row>
    <row r="167" spans="1:10" x14ac:dyDescent="0.2">
      <c r="A167" s="300">
        <f t="shared" si="2"/>
        <v>158</v>
      </c>
      <c r="B167" s="194"/>
      <c r="C167" s="229"/>
      <c r="D167" s="64" t="s">
        <v>135</v>
      </c>
      <c r="E167" s="230" t="s">
        <v>136</v>
      </c>
      <c r="F167" s="59"/>
      <c r="G167" s="58" t="s">
        <v>23</v>
      </c>
      <c r="H167" s="353"/>
      <c r="I167" s="116" t="s">
        <v>318</v>
      </c>
      <c r="J167" s="74" t="s">
        <v>67</v>
      </c>
    </row>
    <row r="168" spans="1:10" x14ac:dyDescent="0.2">
      <c r="A168" s="300">
        <f t="shared" si="2"/>
        <v>159</v>
      </c>
      <c r="B168" s="194"/>
      <c r="C168" s="229"/>
      <c r="D168" s="65"/>
      <c r="E168" s="110" t="s">
        <v>137</v>
      </c>
      <c r="F168" s="95"/>
      <c r="G168" s="58" t="s">
        <v>23</v>
      </c>
      <c r="H168" s="353"/>
      <c r="I168" s="116" t="s">
        <v>319</v>
      </c>
      <c r="J168" s="74" t="s">
        <v>67</v>
      </c>
    </row>
    <row r="169" spans="1:10" x14ac:dyDescent="0.2">
      <c r="A169" s="300">
        <f t="shared" si="2"/>
        <v>160</v>
      </c>
      <c r="B169" s="194"/>
      <c r="C169" s="229"/>
      <c r="D169" s="66"/>
      <c r="E169" s="110" t="s">
        <v>138</v>
      </c>
      <c r="F169" s="95"/>
      <c r="G169" s="58" t="s">
        <v>23</v>
      </c>
      <c r="H169" s="353"/>
      <c r="I169" s="116" t="s">
        <v>320</v>
      </c>
      <c r="J169" s="74" t="s">
        <v>67</v>
      </c>
    </row>
    <row r="170" spans="1:10" x14ac:dyDescent="0.2">
      <c r="A170" s="300">
        <f t="shared" si="2"/>
        <v>161</v>
      </c>
      <c r="B170" s="194"/>
      <c r="C170" s="112"/>
      <c r="D170" s="65" t="s">
        <v>122</v>
      </c>
      <c r="E170" s="98" t="s">
        <v>123</v>
      </c>
      <c r="F170" s="95"/>
      <c r="G170" s="58" t="s">
        <v>23</v>
      </c>
      <c r="H170" s="353"/>
      <c r="I170" s="116" t="s">
        <v>321</v>
      </c>
      <c r="J170" s="74" t="s">
        <v>67</v>
      </c>
    </row>
    <row r="171" spans="1:10" x14ac:dyDescent="0.2">
      <c r="A171" s="300">
        <f t="shared" si="2"/>
        <v>162</v>
      </c>
      <c r="B171" s="194"/>
      <c r="C171" s="112"/>
      <c r="D171" s="65"/>
      <c r="E171" s="98" t="s">
        <v>124</v>
      </c>
      <c r="F171" s="95"/>
      <c r="G171" s="58" t="s">
        <v>23</v>
      </c>
      <c r="H171" s="353"/>
      <c r="I171" s="116" t="s">
        <v>322</v>
      </c>
      <c r="J171" s="74" t="s">
        <v>67</v>
      </c>
    </row>
    <row r="172" spans="1:10" ht="13.8" thickBot="1" x14ac:dyDescent="0.25">
      <c r="A172" s="300">
        <f t="shared" si="2"/>
        <v>163</v>
      </c>
      <c r="B172" s="196"/>
      <c r="C172" s="113"/>
      <c r="D172" s="104"/>
      <c r="E172" s="82" t="s">
        <v>122</v>
      </c>
      <c r="F172" s="87"/>
      <c r="G172" s="148" t="s">
        <v>222</v>
      </c>
      <c r="H172" s="369"/>
      <c r="I172" s="329" t="s">
        <v>323</v>
      </c>
      <c r="J172" s="74" t="s">
        <v>67</v>
      </c>
    </row>
    <row r="173" spans="1:10" s="74" customFormat="1" ht="26.4" x14ac:dyDescent="0.45">
      <c r="A173" s="300">
        <f t="shared" si="2"/>
        <v>164</v>
      </c>
      <c r="B173" s="50" t="s">
        <v>140</v>
      </c>
      <c r="C173" s="231" t="s">
        <v>209</v>
      </c>
      <c r="D173" s="231" t="s">
        <v>200</v>
      </c>
      <c r="E173" s="203" t="s">
        <v>142</v>
      </c>
      <c r="F173" s="93"/>
      <c r="G173" s="153" t="s">
        <v>23</v>
      </c>
      <c r="H173" s="357"/>
      <c r="I173" s="232" t="s">
        <v>324</v>
      </c>
      <c r="J173" s="74" t="s">
        <v>67</v>
      </c>
    </row>
    <row r="174" spans="1:10" x14ac:dyDescent="0.2">
      <c r="A174" s="300">
        <f t="shared" si="2"/>
        <v>165</v>
      </c>
      <c r="B174" s="194"/>
      <c r="C174" s="52"/>
      <c r="D174" s="52"/>
      <c r="E174" s="107" t="s">
        <v>143</v>
      </c>
      <c r="F174" s="108"/>
      <c r="G174" s="58" t="s">
        <v>226</v>
      </c>
      <c r="H174" s="369"/>
      <c r="I174" s="116" t="s">
        <v>325</v>
      </c>
      <c r="J174" s="74" t="s">
        <v>67</v>
      </c>
    </row>
    <row r="175" spans="1:10" x14ac:dyDescent="0.2">
      <c r="A175" s="300">
        <f t="shared" si="2"/>
        <v>166</v>
      </c>
      <c r="B175" s="194"/>
      <c r="C175" s="52"/>
      <c r="D175" s="52"/>
      <c r="E175" s="107" t="s">
        <v>300</v>
      </c>
      <c r="F175" s="108"/>
      <c r="G175" s="58" t="s">
        <v>23</v>
      </c>
      <c r="H175" s="353"/>
      <c r="I175" s="116" t="s">
        <v>326</v>
      </c>
      <c r="J175" s="74" t="s">
        <v>67</v>
      </c>
    </row>
    <row r="176" spans="1:10" ht="13.8" thickBot="1" x14ac:dyDescent="0.25">
      <c r="A176" s="300">
        <f t="shared" si="2"/>
        <v>167</v>
      </c>
      <c r="B176" s="194"/>
      <c r="C176" s="52"/>
      <c r="D176" s="52"/>
      <c r="E176" s="226" t="s">
        <v>301</v>
      </c>
      <c r="F176" s="194"/>
      <c r="G176" s="195" t="s">
        <v>23</v>
      </c>
      <c r="H176" s="356"/>
      <c r="I176" s="217" t="s">
        <v>327</v>
      </c>
      <c r="J176" s="74" t="s">
        <v>67</v>
      </c>
    </row>
    <row r="177" spans="1:10" x14ac:dyDescent="0.2">
      <c r="A177" s="300">
        <f t="shared" si="2"/>
        <v>168</v>
      </c>
      <c r="B177" s="194"/>
      <c r="C177" s="52"/>
      <c r="D177" s="55" t="s">
        <v>201</v>
      </c>
      <c r="E177" s="225" t="s">
        <v>142</v>
      </c>
      <c r="F177" s="103"/>
      <c r="G177" s="153" t="s">
        <v>437</v>
      </c>
      <c r="H177" s="357"/>
      <c r="I177" s="232" t="s">
        <v>328</v>
      </c>
      <c r="J177" s="74" t="s">
        <v>67</v>
      </c>
    </row>
    <row r="178" spans="1:10" x14ac:dyDescent="0.2">
      <c r="A178" s="300">
        <f t="shared" si="2"/>
        <v>169</v>
      </c>
      <c r="B178" s="194"/>
      <c r="C178" s="52"/>
      <c r="D178" s="52"/>
      <c r="E178" s="107" t="s">
        <v>143</v>
      </c>
      <c r="F178" s="108"/>
      <c r="G178" s="58" t="s">
        <v>226</v>
      </c>
      <c r="H178" s="369"/>
      <c r="I178" s="116" t="s">
        <v>325</v>
      </c>
      <c r="J178" s="74" t="s">
        <v>67</v>
      </c>
    </row>
    <row r="179" spans="1:10" x14ac:dyDescent="0.2">
      <c r="A179" s="300">
        <f t="shared" si="2"/>
        <v>170</v>
      </c>
      <c r="B179" s="194"/>
      <c r="C179" s="52"/>
      <c r="D179" s="52"/>
      <c r="E179" s="107" t="s">
        <v>300</v>
      </c>
      <c r="F179" s="108"/>
      <c r="G179" s="58" t="s">
        <v>23</v>
      </c>
      <c r="H179" s="353"/>
      <c r="I179" s="116" t="s">
        <v>326</v>
      </c>
      <c r="J179" s="74" t="s">
        <v>67</v>
      </c>
    </row>
    <row r="180" spans="1:10" ht="13.8" thickBot="1" x14ac:dyDescent="0.25">
      <c r="A180" s="300">
        <f t="shared" si="2"/>
        <v>171</v>
      </c>
      <c r="B180" s="194"/>
      <c r="C180" s="52"/>
      <c r="D180" s="52"/>
      <c r="E180" s="226" t="s">
        <v>301</v>
      </c>
      <c r="F180" s="194"/>
      <c r="G180" s="195" t="s">
        <v>23</v>
      </c>
      <c r="H180" s="356"/>
      <c r="I180" s="217" t="s">
        <v>327</v>
      </c>
      <c r="J180" s="74" t="s">
        <v>67</v>
      </c>
    </row>
    <row r="181" spans="1:10" x14ac:dyDescent="0.2">
      <c r="A181" s="300">
        <f t="shared" si="2"/>
        <v>172</v>
      </c>
      <c r="B181" s="194"/>
      <c r="C181" s="52"/>
      <c r="D181" s="55" t="s">
        <v>202</v>
      </c>
      <c r="E181" s="225" t="s">
        <v>142</v>
      </c>
      <c r="F181" s="103"/>
      <c r="G181" s="153" t="s">
        <v>23</v>
      </c>
      <c r="H181" s="357"/>
      <c r="I181" s="232" t="s">
        <v>329</v>
      </c>
      <c r="J181" s="74" t="s">
        <v>67</v>
      </c>
    </row>
    <row r="182" spans="1:10" x14ac:dyDescent="0.2">
      <c r="A182" s="300">
        <f t="shared" si="2"/>
        <v>173</v>
      </c>
      <c r="B182" s="194"/>
      <c r="C182" s="52"/>
      <c r="D182" s="52"/>
      <c r="E182" s="107" t="s">
        <v>143</v>
      </c>
      <c r="F182" s="108"/>
      <c r="G182" s="58" t="s">
        <v>226</v>
      </c>
      <c r="H182" s="369"/>
      <c r="I182" s="116" t="s">
        <v>325</v>
      </c>
      <c r="J182" s="74" t="s">
        <v>67</v>
      </c>
    </row>
    <row r="183" spans="1:10" x14ac:dyDescent="0.2">
      <c r="A183" s="300">
        <f t="shared" si="2"/>
        <v>174</v>
      </c>
      <c r="B183" s="194"/>
      <c r="C183" s="52"/>
      <c r="D183" s="52"/>
      <c r="E183" s="107" t="s">
        <v>300</v>
      </c>
      <c r="F183" s="108"/>
      <c r="G183" s="58" t="s">
        <v>23</v>
      </c>
      <c r="H183" s="353"/>
      <c r="I183" s="116" t="s">
        <v>326</v>
      </c>
      <c r="J183" s="74" t="s">
        <v>67</v>
      </c>
    </row>
    <row r="184" spans="1:10" ht="13.8" thickBot="1" x14ac:dyDescent="0.25">
      <c r="A184" s="300">
        <f t="shared" si="2"/>
        <v>175</v>
      </c>
      <c r="B184" s="194"/>
      <c r="C184" s="52"/>
      <c r="D184" s="52"/>
      <c r="E184" s="226" t="s">
        <v>301</v>
      </c>
      <c r="F184" s="194"/>
      <c r="G184" s="195" t="s">
        <v>23</v>
      </c>
      <c r="H184" s="356"/>
      <c r="I184" s="217" t="s">
        <v>327</v>
      </c>
      <c r="J184" s="74" t="s">
        <v>67</v>
      </c>
    </row>
    <row r="185" spans="1:10" x14ac:dyDescent="0.2">
      <c r="A185" s="300">
        <f t="shared" si="2"/>
        <v>176</v>
      </c>
      <c r="B185" s="194"/>
      <c r="C185" s="52"/>
      <c r="D185" s="55" t="s">
        <v>203</v>
      </c>
      <c r="E185" s="225" t="s">
        <v>142</v>
      </c>
      <c r="F185" s="103"/>
      <c r="G185" s="153" t="s">
        <v>23</v>
      </c>
      <c r="H185" s="357"/>
      <c r="I185" s="232" t="s">
        <v>330</v>
      </c>
      <c r="J185" s="74" t="s">
        <v>67</v>
      </c>
    </row>
    <row r="186" spans="1:10" x14ac:dyDescent="0.2">
      <c r="A186" s="300">
        <f t="shared" si="2"/>
        <v>177</v>
      </c>
      <c r="B186" s="194"/>
      <c r="C186" s="52"/>
      <c r="D186" s="52"/>
      <c r="E186" s="107" t="s">
        <v>143</v>
      </c>
      <c r="F186" s="108"/>
      <c r="G186" s="58" t="s">
        <v>226</v>
      </c>
      <c r="H186" s="369"/>
      <c r="I186" s="116" t="s">
        <v>325</v>
      </c>
      <c r="J186" s="74" t="s">
        <v>67</v>
      </c>
    </row>
    <row r="187" spans="1:10" x14ac:dyDescent="0.2">
      <c r="A187" s="300">
        <f t="shared" si="2"/>
        <v>178</v>
      </c>
      <c r="B187" s="194"/>
      <c r="C187" s="52"/>
      <c r="D187" s="52"/>
      <c r="E187" s="107" t="s">
        <v>300</v>
      </c>
      <c r="F187" s="108"/>
      <c r="G187" s="58" t="s">
        <v>23</v>
      </c>
      <c r="H187" s="353"/>
      <c r="I187" s="116" t="s">
        <v>326</v>
      </c>
      <c r="J187" s="74" t="s">
        <v>67</v>
      </c>
    </row>
    <row r="188" spans="1:10" ht="13.8" thickBot="1" x14ac:dyDescent="0.25">
      <c r="A188" s="300">
        <f t="shared" si="2"/>
        <v>179</v>
      </c>
      <c r="B188" s="194"/>
      <c r="C188" s="52"/>
      <c r="D188" s="52"/>
      <c r="E188" s="226" t="s">
        <v>301</v>
      </c>
      <c r="F188" s="194"/>
      <c r="G188" s="195" t="s">
        <v>23</v>
      </c>
      <c r="H188" s="362"/>
      <c r="I188" s="217" t="s">
        <v>327</v>
      </c>
      <c r="J188" s="74" t="s">
        <v>67</v>
      </c>
    </row>
    <row r="189" spans="1:10" x14ac:dyDescent="0.2">
      <c r="A189" s="300">
        <f t="shared" si="2"/>
        <v>180</v>
      </c>
      <c r="B189" s="194"/>
      <c r="C189" s="52"/>
      <c r="D189" s="55" t="s">
        <v>204</v>
      </c>
      <c r="E189" s="225" t="s">
        <v>149</v>
      </c>
      <c r="F189" s="103"/>
      <c r="G189" s="153" t="s">
        <v>223</v>
      </c>
      <c r="H189" s="353"/>
      <c r="I189" s="330" t="s">
        <v>331</v>
      </c>
      <c r="J189" s="74" t="s">
        <v>67</v>
      </c>
    </row>
    <row r="190" spans="1:10" x14ac:dyDescent="0.2">
      <c r="A190" s="300">
        <f t="shared" si="2"/>
        <v>181</v>
      </c>
      <c r="B190" s="194"/>
      <c r="C190" s="52"/>
      <c r="D190" s="52"/>
      <c r="E190" s="107" t="s">
        <v>150</v>
      </c>
      <c r="F190" s="108"/>
      <c r="G190" s="58" t="s">
        <v>23</v>
      </c>
      <c r="H190" s="353"/>
      <c r="I190" s="116" t="s">
        <v>332</v>
      </c>
      <c r="J190" s="74" t="s">
        <v>67</v>
      </c>
    </row>
    <row r="191" spans="1:10" x14ac:dyDescent="0.2">
      <c r="A191" s="300">
        <f t="shared" si="2"/>
        <v>182</v>
      </c>
      <c r="B191" s="194"/>
      <c r="C191" s="52"/>
      <c r="D191" s="52"/>
      <c r="E191" s="107" t="s">
        <v>302</v>
      </c>
      <c r="F191" s="108"/>
      <c r="G191" s="58" t="s">
        <v>23</v>
      </c>
      <c r="H191" s="353"/>
      <c r="I191" s="116" t="s">
        <v>333</v>
      </c>
      <c r="J191" s="74" t="s">
        <v>67</v>
      </c>
    </row>
    <row r="192" spans="1:10" x14ac:dyDescent="0.2">
      <c r="A192" s="300">
        <f t="shared" si="2"/>
        <v>183</v>
      </c>
      <c r="B192" s="194"/>
      <c r="C192" s="52"/>
      <c r="D192" s="52"/>
      <c r="E192" s="107" t="s">
        <v>296</v>
      </c>
      <c r="F192" s="108"/>
      <c r="G192" s="58" t="s">
        <v>23</v>
      </c>
      <c r="H192" s="353"/>
      <c r="I192" s="116" t="s">
        <v>460</v>
      </c>
      <c r="J192" s="74" t="s">
        <v>67</v>
      </c>
    </row>
    <row r="193" spans="1:10" x14ac:dyDescent="0.2">
      <c r="A193" s="300">
        <f t="shared" si="2"/>
        <v>184</v>
      </c>
      <c r="B193" s="194"/>
      <c r="C193" s="52"/>
      <c r="D193" s="52"/>
      <c r="E193" s="107" t="s">
        <v>153</v>
      </c>
      <c r="F193" s="108"/>
      <c r="G193" s="58" t="s">
        <v>23</v>
      </c>
      <c r="H193" s="353"/>
      <c r="I193" s="116" t="s">
        <v>334</v>
      </c>
      <c r="J193" s="74" t="s">
        <v>67</v>
      </c>
    </row>
    <row r="194" spans="1:10" ht="13.8" thickBot="1" x14ac:dyDescent="0.25">
      <c r="A194" s="300">
        <f t="shared" si="2"/>
        <v>185</v>
      </c>
      <c r="B194" s="194"/>
      <c r="C194" s="52"/>
      <c r="D194" s="52"/>
      <c r="E194" s="226" t="s">
        <v>154</v>
      </c>
      <c r="F194" s="194"/>
      <c r="G194" s="195" t="s">
        <v>23</v>
      </c>
      <c r="H194" s="362"/>
      <c r="I194" s="217" t="s">
        <v>335</v>
      </c>
      <c r="J194" s="74" t="s">
        <v>67</v>
      </c>
    </row>
    <row r="195" spans="1:10" x14ac:dyDescent="0.2">
      <c r="A195" s="300">
        <f t="shared" si="2"/>
        <v>186</v>
      </c>
      <c r="B195" s="194"/>
      <c r="C195" s="52"/>
      <c r="D195" s="55" t="s">
        <v>205</v>
      </c>
      <c r="E195" s="225" t="s">
        <v>156</v>
      </c>
      <c r="F195" s="103"/>
      <c r="G195" s="153" t="s">
        <v>293</v>
      </c>
      <c r="H195" s="353"/>
      <c r="I195" s="330" t="s">
        <v>336</v>
      </c>
      <c r="J195" s="74" t="s">
        <v>67</v>
      </c>
    </row>
    <row r="196" spans="1:10" x14ac:dyDescent="0.2">
      <c r="A196" s="300">
        <f t="shared" si="2"/>
        <v>187</v>
      </c>
      <c r="B196" s="194"/>
      <c r="C196" s="52"/>
      <c r="D196" s="52"/>
      <c r="E196" s="107" t="s">
        <v>150</v>
      </c>
      <c r="F196" s="108"/>
      <c r="G196" s="58" t="s">
        <v>23</v>
      </c>
      <c r="H196" s="353"/>
      <c r="I196" s="116" t="s">
        <v>332</v>
      </c>
      <c r="J196" s="74" t="s">
        <v>67</v>
      </c>
    </row>
    <row r="197" spans="1:10" x14ac:dyDescent="0.2">
      <c r="A197" s="300">
        <f t="shared" si="2"/>
        <v>188</v>
      </c>
      <c r="B197" s="194"/>
      <c r="C197" s="52"/>
      <c r="D197" s="52"/>
      <c r="E197" s="107" t="s">
        <v>302</v>
      </c>
      <c r="F197" s="108"/>
      <c r="G197" s="58" t="s">
        <v>23</v>
      </c>
      <c r="H197" s="353"/>
      <c r="I197" s="116" t="s">
        <v>333</v>
      </c>
      <c r="J197" s="74" t="s">
        <v>67</v>
      </c>
    </row>
    <row r="198" spans="1:10" x14ac:dyDescent="0.2">
      <c r="A198" s="300">
        <f t="shared" si="2"/>
        <v>189</v>
      </c>
      <c r="B198" s="194"/>
      <c r="C198" s="52"/>
      <c r="D198" s="52"/>
      <c r="E198" s="107" t="s">
        <v>296</v>
      </c>
      <c r="F198" s="108"/>
      <c r="G198" s="58" t="s">
        <v>23</v>
      </c>
      <c r="H198" s="353"/>
      <c r="I198" s="116" t="s">
        <v>460</v>
      </c>
      <c r="J198" s="74" t="s">
        <v>67</v>
      </c>
    </row>
    <row r="199" spans="1:10" x14ac:dyDescent="0.2">
      <c r="A199" s="300">
        <f t="shared" si="2"/>
        <v>190</v>
      </c>
      <c r="B199" s="194"/>
      <c r="C199" s="52"/>
      <c r="D199" s="52"/>
      <c r="E199" s="107" t="s">
        <v>157</v>
      </c>
      <c r="F199" s="108"/>
      <c r="G199" s="58" t="s">
        <v>23</v>
      </c>
      <c r="H199" s="353"/>
      <c r="I199" s="116" t="s">
        <v>334</v>
      </c>
      <c r="J199" s="74" t="s">
        <v>67</v>
      </c>
    </row>
    <row r="200" spans="1:10" ht="13.8" thickBot="1" x14ac:dyDescent="0.25">
      <c r="A200" s="300">
        <f t="shared" si="2"/>
        <v>191</v>
      </c>
      <c r="B200" s="194"/>
      <c r="C200" s="52"/>
      <c r="D200" s="52"/>
      <c r="E200" s="226" t="s">
        <v>158</v>
      </c>
      <c r="F200" s="194"/>
      <c r="G200" s="195" t="s">
        <v>23</v>
      </c>
      <c r="H200" s="356"/>
      <c r="I200" s="217" t="s">
        <v>335</v>
      </c>
      <c r="J200" s="74" t="s">
        <v>67</v>
      </c>
    </row>
    <row r="201" spans="1:10" x14ac:dyDescent="0.2">
      <c r="A201" s="300">
        <f t="shared" si="2"/>
        <v>192</v>
      </c>
      <c r="B201" s="194"/>
      <c r="C201" s="55" t="s">
        <v>206</v>
      </c>
      <c r="D201" s="114" t="s">
        <v>207</v>
      </c>
      <c r="E201" s="225" t="s">
        <v>77</v>
      </c>
      <c r="F201" s="103"/>
      <c r="G201" s="224" t="s">
        <v>23</v>
      </c>
      <c r="H201" s="357"/>
      <c r="I201" s="330" t="s">
        <v>337</v>
      </c>
      <c r="J201" s="74" t="s">
        <v>67</v>
      </c>
    </row>
    <row r="202" spans="1:10" x14ac:dyDescent="0.2">
      <c r="A202" s="300">
        <f t="shared" si="2"/>
        <v>193</v>
      </c>
      <c r="B202" s="194"/>
      <c r="C202" s="52"/>
      <c r="D202" s="52"/>
      <c r="E202" s="107" t="s">
        <v>159</v>
      </c>
      <c r="F202" s="108"/>
      <c r="G202" s="80" t="s">
        <v>293</v>
      </c>
      <c r="H202" s="360"/>
      <c r="I202" s="331" t="s">
        <v>338</v>
      </c>
      <c r="J202" s="74" t="s">
        <v>67</v>
      </c>
    </row>
    <row r="203" spans="1:10" x14ac:dyDescent="0.2">
      <c r="A203" s="300">
        <f t="shared" si="2"/>
        <v>194</v>
      </c>
      <c r="B203" s="194"/>
      <c r="C203" s="52"/>
      <c r="D203" s="52"/>
      <c r="E203" s="107" t="s">
        <v>160</v>
      </c>
      <c r="F203" s="108"/>
      <c r="G203" s="58" t="s">
        <v>23</v>
      </c>
      <c r="H203" s="353"/>
      <c r="I203" s="116" t="s">
        <v>339</v>
      </c>
      <c r="J203" s="74" t="s">
        <v>67</v>
      </c>
    </row>
    <row r="204" spans="1:10" x14ac:dyDescent="0.2">
      <c r="A204" s="300">
        <f t="shared" si="2"/>
        <v>195</v>
      </c>
      <c r="B204" s="194"/>
      <c r="C204" s="52"/>
      <c r="D204" s="52"/>
      <c r="E204" s="107" t="s">
        <v>161</v>
      </c>
      <c r="F204" s="108"/>
      <c r="G204" s="58" t="s">
        <v>23</v>
      </c>
      <c r="H204" s="353"/>
      <c r="I204" s="116" t="s">
        <v>340</v>
      </c>
      <c r="J204" s="74" t="s">
        <v>67</v>
      </c>
    </row>
    <row r="205" spans="1:10" ht="13.8" thickBot="1" x14ac:dyDescent="0.25">
      <c r="A205" s="300">
        <f t="shared" si="2"/>
        <v>196</v>
      </c>
      <c r="B205" s="194"/>
      <c r="C205" s="52"/>
      <c r="D205" s="54"/>
      <c r="E205" s="227" t="s">
        <v>162</v>
      </c>
      <c r="F205" s="196"/>
      <c r="G205" s="148" t="s">
        <v>23</v>
      </c>
      <c r="H205" s="362"/>
      <c r="I205" s="329" t="s">
        <v>341</v>
      </c>
      <c r="J205" s="74" t="s">
        <v>67</v>
      </c>
    </row>
    <row r="206" spans="1:10" x14ac:dyDescent="0.2">
      <c r="A206" s="300">
        <f t="shared" si="2"/>
        <v>197</v>
      </c>
      <c r="B206" s="194"/>
      <c r="C206" s="52"/>
      <c r="D206" s="55" t="s">
        <v>208</v>
      </c>
      <c r="E206" s="225" t="s">
        <v>77</v>
      </c>
      <c r="F206" s="103"/>
      <c r="G206" s="57" t="s">
        <v>23</v>
      </c>
      <c r="H206" s="352"/>
      <c r="I206" s="330" t="s">
        <v>342</v>
      </c>
      <c r="J206" s="74" t="s">
        <v>67</v>
      </c>
    </row>
    <row r="207" spans="1:10" x14ac:dyDescent="0.2">
      <c r="A207" s="300">
        <f t="shared" si="2"/>
        <v>198</v>
      </c>
      <c r="B207" s="194"/>
      <c r="C207" s="52"/>
      <c r="D207" s="52"/>
      <c r="E207" s="107" t="s">
        <v>159</v>
      </c>
      <c r="F207" s="108"/>
      <c r="G207" s="58" t="s">
        <v>223</v>
      </c>
      <c r="H207" s="353"/>
      <c r="I207" s="331" t="s">
        <v>338</v>
      </c>
      <c r="J207" s="74" t="s">
        <v>67</v>
      </c>
    </row>
    <row r="208" spans="1:10" x14ac:dyDescent="0.2">
      <c r="A208" s="300">
        <f t="shared" si="2"/>
        <v>199</v>
      </c>
      <c r="B208" s="194"/>
      <c r="C208" s="52"/>
      <c r="D208" s="52"/>
      <c r="E208" s="107" t="s">
        <v>160</v>
      </c>
      <c r="F208" s="108"/>
      <c r="G208" s="58" t="s">
        <v>23</v>
      </c>
      <c r="H208" s="353"/>
      <c r="I208" s="116" t="s">
        <v>339</v>
      </c>
      <c r="J208" s="74" t="s">
        <v>67</v>
      </c>
    </row>
    <row r="209" spans="1:10" x14ac:dyDescent="0.2">
      <c r="A209" s="300">
        <f t="shared" si="2"/>
        <v>200</v>
      </c>
      <c r="B209" s="194"/>
      <c r="C209" s="52"/>
      <c r="D209" s="52"/>
      <c r="E209" s="107" t="s">
        <v>161</v>
      </c>
      <c r="F209" s="108"/>
      <c r="G209" s="58" t="s">
        <v>23</v>
      </c>
      <c r="H209" s="353"/>
      <c r="I209" s="116" t="s">
        <v>340</v>
      </c>
      <c r="J209" s="74" t="s">
        <v>67</v>
      </c>
    </row>
    <row r="210" spans="1:10" ht="13.8" thickBot="1" x14ac:dyDescent="0.25">
      <c r="A210" s="300">
        <f t="shared" si="2"/>
        <v>201</v>
      </c>
      <c r="B210" s="196"/>
      <c r="C210" s="54"/>
      <c r="D210" s="54"/>
      <c r="E210" s="228" t="s">
        <v>162</v>
      </c>
      <c r="F210" s="150"/>
      <c r="G210" s="83" t="s">
        <v>23</v>
      </c>
      <c r="H210" s="362"/>
      <c r="I210" s="329" t="s">
        <v>341</v>
      </c>
      <c r="J210" s="74" t="s">
        <v>67</v>
      </c>
    </row>
    <row r="211" spans="1:10" x14ac:dyDescent="0.2">
      <c r="A211" s="44" t="s">
        <v>20</v>
      </c>
      <c r="B211" s="49" t="s">
        <v>20</v>
      </c>
      <c r="C211" s="43" t="s">
        <v>20</v>
      </c>
      <c r="D211" s="43" t="s">
        <v>20</v>
      </c>
      <c r="E211" s="49" t="s">
        <v>20</v>
      </c>
      <c r="F211" s="49"/>
      <c r="G211" s="49" t="s">
        <v>20</v>
      </c>
      <c r="H211" s="49" t="s">
        <v>20</v>
      </c>
      <c r="I211" s="44" t="s">
        <v>20</v>
      </c>
      <c r="J211" s="74" t="s">
        <v>67</v>
      </c>
    </row>
  </sheetData>
  <sheetProtection algorithmName="SHA-512" hashValue="yf/0hztHEkhGyRXS3apGWvNG89r0CwrzIz1s0hNSlcka/u//lC1ai7Sv3xlIeDprSCp4qArC4YhDeq0xjK01jQ==" saltValue="T364lr3Xv1WfOno0bs96QQ==" spinCount="100000" sheet="1" objects="1" scenarios="1"/>
  <dataConsolidate/>
  <phoneticPr fontId="1"/>
  <conditionalFormatting sqref="C19:I56">
    <cfRule type="expression" dxfId="22" priority="23">
      <formula>$H$10="単一事業者による参加登録"</formula>
    </cfRule>
  </conditionalFormatting>
  <conditionalFormatting sqref="D78:I78">
    <cfRule type="expression" dxfId="21" priority="21">
      <formula>NOT(OR($H$75&amp;$H$76&amp;$H$77="リプレース水力揚水",$H$75&amp;$H$76&amp;$H$77="リプレース水力一般_貯水式",$H$75&amp;$H$76&amp;$H$77="リプレース水力一般_調整式",$H$75&amp;$H$76&amp;$H$77="リプレース地熱なし"))</formula>
    </cfRule>
  </conditionalFormatting>
  <conditionalFormatting sqref="B173:I210">
    <cfRule type="expression" dxfId="20" priority="19">
      <formula>NOT(OR($H$77="バイオマス専焼",$H$77="既設火力の化石 kW 部分の全てをバイオマス化するための改修"))</formula>
    </cfRule>
  </conditionalFormatting>
  <conditionalFormatting sqref="E150:I150">
    <cfRule type="expression" dxfId="19" priority="11">
      <formula>OR($H$149="プロジェクトファイナンス",$H$149="コーポレートファイナンス")</formula>
    </cfRule>
  </conditionalFormatting>
  <conditionalFormatting sqref="D123:I123">
    <cfRule type="expression" dxfId="18" priority="8">
      <formula>NOT(OR($H$75="既設火力の改修",$H$77="LNG専焼火力"))</formula>
    </cfRule>
  </conditionalFormatting>
  <conditionalFormatting sqref="D79:I79">
    <cfRule type="expression" dxfId="17" priority="6">
      <formula>COUNTIF($H$77,"*混焼*")=0</formula>
    </cfRule>
  </conditionalFormatting>
  <conditionalFormatting sqref="D122:I122">
    <cfRule type="expression" dxfId="16" priority="3">
      <formula>$H$121="なし"</formula>
    </cfRule>
  </conditionalFormatting>
  <conditionalFormatting sqref="D106:I120">
    <cfRule type="expression" dxfId="15" priority="2">
      <formula>$H$104="なし"</formula>
    </cfRule>
  </conditionalFormatting>
  <conditionalFormatting sqref="C11:I18">
    <cfRule type="expression" dxfId="14" priority="1">
      <formula>$H$10="コンソーシアムによる参加登録"</formula>
    </cfRule>
  </conditionalFormatting>
  <dataValidations count="26">
    <dataValidation type="custom" allowBlank="1" showInputMessage="1" showErrorMessage="1" errorTitle="無効な入力" error="YYYYMM形式で入力してください" sqref="H91 H95 H130" xr:uid="{856D1310-FADF-4DED-87A9-8D837E4CD89C}">
      <formula1>AND(LENB(H91)=6,ISNUMBER(TEXT(H91,"0000!/00")*1))</formula1>
    </dataValidation>
    <dataValidation type="whole" operator="greaterThanOrEqual" allowBlank="1" showInputMessage="1" showErrorMessage="1" errorTitle="無効な入力" error="0以上の半角数字で入力してください" sqref="H84:H89 H80:H82" xr:uid="{E6BFAE32-BC85-48A1-8B30-BDB0D2885701}">
      <formula1>0</formula1>
    </dataValidation>
    <dataValidation type="list" allowBlank="1" showInputMessage="1" showErrorMessage="1" sqref="H75" xr:uid="{EA1652ED-1A2D-45FF-8606-13C9B849D614}">
      <formula1>"新設,リプレース,既設火力の改修"</formula1>
    </dataValidation>
    <dataValidation type="list" allowBlank="1" showInputMessage="1" showErrorMessage="1" sqref="H76" xr:uid="{B092B1C1-B179-4309-86A5-B5C6BEBE47E0}">
      <formula1>INDIRECT($H$75)</formula1>
    </dataValidation>
    <dataValidation type="custom" allowBlank="1" showInputMessage="1" showErrorMessage="1" errorTitle="無効な入力" error="半角英数字で入力してください" sqref="H94 H97:H101" xr:uid="{7F86A3B3-1CFB-4523-995F-3C6393281723}">
      <formula1>LEN(H94)=LENB(H94)</formula1>
    </dataValidation>
    <dataValidation type="textLength" operator="equal" allowBlank="1" showInputMessage="1" showErrorMessage="1" errorTitle="無効な入力" error="22桁の半角数字で入力してください" sqref="H70" xr:uid="{3ED9208B-05B8-47C1-B628-104A74EF5755}">
      <formula1>22</formula1>
    </dataValidation>
    <dataValidation type="list" allowBlank="1" showInputMessage="1" showErrorMessage="1" sqref="H149" xr:uid="{59DE04F9-4478-452A-AB57-468496479F70}">
      <formula1>"プロジェクトファイナンス,コーポレートファイナンス,その他"</formula1>
    </dataValidation>
    <dataValidation type="whole" allowBlank="1" showInputMessage="1" showErrorMessage="1" errorTitle="無効な入力" error="13桁の数字で入力してください" sqref="H23 H32 H41 H50 H14" xr:uid="{E6AF1B66-3964-47EB-8739-EF712D0179FE}">
      <formula1>1000000000000</formula1>
      <formula2>9999999999999</formula2>
    </dataValidation>
    <dataValidation type="list" allowBlank="1" showInputMessage="1" showErrorMessage="1" sqref="H10" xr:uid="{2B020E7D-5AB6-4BAA-B773-59642B62720D}">
      <formula1>"単一事業者による参加登録,コンソーシアムによる参加登録"</formula1>
    </dataValidation>
    <dataValidation type="textLength" imeMode="halfAlpha" operator="equal" allowBlank="1" showInputMessage="1" showErrorMessage="1" errorTitle="無効な入力" error="半角英数字5桁で入力してください" sqref="H71" xr:uid="{0FBCF7B4-0E0C-4350-B51D-B2CD79FFDCAE}">
      <formula1>5</formula1>
    </dataValidation>
    <dataValidation type="list" allowBlank="1" showInputMessage="1" showErrorMessage="1" sqref="H77" xr:uid="{9D571410-2081-4DC6-B8D1-A6C7D2EC47A1}">
      <formula1>INDIRECT(H75&amp;H76)</formula1>
    </dataValidation>
    <dataValidation type="list" allowBlank="1" showInputMessage="1" showErrorMessage="1" sqref="H78" xr:uid="{8FFA9852-3946-4853-B420-8FAA09B027CE}">
      <formula1>INDIRECT(H75&amp;H76&amp;H77)</formula1>
    </dataValidation>
    <dataValidation type="whole" operator="greaterThanOrEqual" allowBlank="1" showInputMessage="1" showErrorMessage="1" errorTitle="無効な入力" error="0以上の整数値を入力してください" sqref="H172 H174 H178 H182 H186 H148" xr:uid="{DE890F39-A58F-46D4-BEE3-97A6633FDD8B}">
      <formula1>0</formula1>
    </dataValidation>
    <dataValidation type="custom" operator="greaterThanOrEqual" allowBlank="1" showInputMessage="1" showErrorMessage="1" errorTitle="無効な入力" error="YYYYMMDD形式で入力してください" sqref="H207 H126 H189 H195 H202" xr:uid="{4AEE196C-5F58-4A39-9D60-1B8110AEF6BC}">
      <formula1>AND(LEN(H126)=8,ISNUMBER(TEXT(H126,"0000!/00!/00")*1))</formula1>
    </dataValidation>
    <dataValidation type="list" allowBlank="1" showInputMessage="1" showErrorMessage="1" sqref="H121 H123" xr:uid="{6FCD5FBD-CA5C-4A18-B339-84CC2D3E7E74}">
      <formula1>"あり,なし"</formula1>
    </dataValidation>
    <dataValidation type="list" allowBlank="1" showInputMessage="1" showErrorMessage="1" sqref="H124:H125" xr:uid="{8D38B946-F4F4-438F-8200-7B641D65E9A1}">
      <formula1>"希望している,希望しない"</formula1>
    </dataValidation>
    <dataValidation type="whole" operator="greaterThanOrEqual" allowBlank="1" showInputMessage="1" showErrorMessage="1" errorTitle="無効な入力" error="0以上の整数を入力してください" sqref="H131:H132 H127" xr:uid="{801548C9-C064-4064-BB31-3330917153A2}">
      <formula1>0</formula1>
    </dataValidation>
    <dataValidation type="list" allowBlank="1" showInputMessage="1" showErrorMessage="1" sqref="H128" xr:uid="{D864ACDC-9354-443D-B9AF-269525D530AB}">
      <formula1>"必要,不要"</formula1>
    </dataValidation>
    <dataValidation type="custom" allowBlank="1" showInputMessage="1" showErrorMessage="1" errorTitle="無効な入力" error="13桁の半角数字を入力してください" sqref="H65" xr:uid="{E460E326-B836-46CA-A8F1-1853B740BE42}">
      <formula1>AND(ISNUMBER(H65),LEN(H65)=13)</formula1>
    </dataValidation>
    <dataValidation type="custom" allowBlank="1" showInputMessage="1" showErrorMessage="1" sqref="H83" xr:uid="{F0F4684B-071A-4720-AF80-BE81922DDF9F}">
      <formula1>$H$80-$H$81-$H$82</formula1>
    </dataValidation>
    <dataValidation type="textLength" imeMode="disabled" operator="equal" allowBlank="1" showInputMessage="1" showErrorMessage="1" errorTitle="無効な入力" error="半角英数字10桁で入力してください" sqref="H61 H108 H111 H114 H117 H120 H122" xr:uid="{4A70EF8F-A00A-4201-8FC3-951FCC73F5D6}">
      <formula1>10</formula1>
    </dataValidation>
    <dataValidation type="textLength" imeMode="disabled" operator="equal" allowBlank="1" showInputMessage="1" showErrorMessage="1" errorTitle="無効な入力" error="半角英数字4桁で入力してください" sqref="H11 H109 H115 H112 H106 H118" xr:uid="{E970892D-5E94-41D2-A452-D61728CE347D}">
      <formula1>4</formula1>
    </dataValidation>
    <dataValidation type="textLength" imeMode="disabled" allowBlank="1" showInputMessage="1" showErrorMessage="1" error="半角英数字4桁で入力してください" sqref="H20" xr:uid="{FE34D8DF-1537-4411-80D6-400DBB1FA097}">
      <formula1>4</formula1>
      <formula2>4</formula2>
    </dataValidation>
    <dataValidation allowBlank="1" showInputMessage="1" showErrorMessage="1" errorTitle="無効な入力" error="YYYYMM形式で入力してください" sqref="H96" xr:uid="{B1960102-F3EB-4F1F-B518-34C9F64FBD05}"/>
    <dataValidation operator="greaterThanOrEqual" allowBlank="1" showInputMessage="1" showErrorMessage="1" errorTitle="無効な入力" error="0以上の半角数字で入力してください" sqref="H102" xr:uid="{3659081E-FD3F-4DFE-B9C2-3C84DAE5009A}"/>
    <dataValidation type="decimal" allowBlank="1" showInputMessage="1" showErrorMessage="1" errorTitle="無効な入力" error="0以上100以下の数値(整数または小数点を含む数)を入力してください。" sqref="H28:H29 H37:H38 H46:H47 H55:H56 H79 H134 H137 H140 H143 H146 H153 H156 H159 H162 H165" xr:uid="{4E1F7047-435C-4ECA-BBFB-0AA36734ED06}">
      <formula1>0</formula1>
      <formula2>100</formula2>
    </dataValidation>
  </dataValidations>
  <pageMargins left="0.7" right="0.7" top="0.75" bottom="0.75" header="0.3" footer="0.3"/>
  <pageSetup paperSize="8"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2C5F3AF-7E27-480E-A669-0C2CED88B51D}">
          <x14:formula1>
            <xm:f>'プルダウンテーブル(非表示)'!$F$2:$F$3</xm:f>
          </x14:formula1>
          <xm:sqref>H104:H105</xm:sqref>
        </x14:dataValidation>
        <x14:dataValidation type="list" allowBlank="1" showInputMessage="1" showErrorMessage="1" xr:uid="{6950A254-1B28-4BE5-ADA0-8EC659AA5CEB}">
          <x14:formula1>
            <xm:f>'プルダウンテーブル(非表示)'!$D$2:$D$3</xm:f>
          </x14:formula1>
          <xm:sqref>H92:H93</xm:sqref>
        </x14:dataValidation>
        <x14:dataValidation type="list" allowBlank="1" showInputMessage="1" showErrorMessage="1" xr:uid="{36EDF5DC-C478-487D-B995-400D47550701}">
          <x14:formula1>
            <xm:f>'プルダウンテーブル(非表示)'!$C$2:$C$10</xm:f>
          </x14:formula1>
          <xm:sqref>H72</xm:sqref>
        </x14:dataValidation>
        <x14:dataValidation type="list" allowBlank="1" showInputMessage="1" showErrorMessage="1" xr:uid="{DAE5586B-292F-47E0-950A-2889837CB189}">
          <x14:formula1>
            <xm:f>'プルダウンテーブル(非表示)'!$A$2:$A$18</xm:f>
          </x14:formula1>
          <xm:sqref>H104:H105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39EE0-5E4F-43F3-AF96-6D16C03AE451}">
  <sheetPr codeName="Sheet2">
    <tabColor theme="4" tint="0.79998168889431442"/>
  </sheetPr>
  <dimension ref="A1:E201"/>
  <sheetViews>
    <sheetView showGridLines="0" zoomScaleNormal="100" workbookViewId="0"/>
  </sheetViews>
  <sheetFormatPr defaultColWidth="8.59765625" defaultRowHeight="13.2" x14ac:dyDescent="0.2"/>
  <cols>
    <col min="1" max="1" width="14.3984375" style="7" customWidth="1"/>
    <col min="2" max="2" width="16.09765625" style="7" customWidth="1"/>
    <col min="3" max="3" width="40.3984375" style="7" customWidth="1"/>
    <col min="4" max="4" width="42.59765625" style="7" customWidth="1"/>
    <col min="5" max="5" width="41.59765625" style="7" customWidth="1"/>
    <col min="6" max="16384" width="8.59765625" style="7"/>
  </cols>
  <sheetData>
    <row r="1" spans="1:5" x14ac:dyDescent="0.2">
      <c r="A1" s="10" t="s">
        <v>108</v>
      </c>
      <c r="B1" s="10"/>
    </row>
    <row r="2" spans="1:5" x14ac:dyDescent="0.2">
      <c r="E2" s="9" t="s">
        <v>104</v>
      </c>
    </row>
    <row r="3" spans="1:5" x14ac:dyDescent="0.2">
      <c r="E3" s="7" t="s">
        <v>105</v>
      </c>
    </row>
    <row r="7" spans="1:5" x14ac:dyDescent="0.2">
      <c r="E7" s="7" t="s">
        <v>106</v>
      </c>
    </row>
    <row r="9" spans="1:5" ht="21.6" customHeight="1" x14ac:dyDescent="0.25">
      <c r="A9" s="453" t="s">
        <v>107</v>
      </c>
      <c r="B9" s="453"/>
      <c r="C9" s="453"/>
      <c r="D9" s="453"/>
      <c r="E9" s="453"/>
    </row>
    <row r="11" spans="1:5" ht="16.2" x14ac:dyDescent="0.2">
      <c r="A11" s="12" t="s">
        <v>74</v>
      </c>
      <c r="B11" s="12"/>
      <c r="C11" s="8"/>
      <c r="D11" s="8"/>
    </row>
    <row r="12" spans="1:5" ht="16.8" thickBot="1" x14ac:dyDescent="0.25">
      <c r="A12" s="12" t="s">
        <v>75</v>
      </c>
      <c r="B12" s="12"/>
      <c r="C12" s="8"/>
      <c r="D12" s="8"/>
    </row>
    <row r="13" spans="1:5" x14ac:dyDescent="0.2">
      <c r="A13" s="122" t="s">
        <v>4</v>
      </c>
      <c r="B13" s="123"/>
      <c r="C13" s="123"/>
      <c r="D13" s="127"/>
      <c r="E13" s="371" t="str">
        <f>IF(参加登録申請者記入シート!H11&lt;&gt;"",参加登録申請者記入シート!H11,"-")</f>
        <v>-</v>
      </c>
    </row>
    <row r="14" spans="1:5" x14ac:dyDescent="0.2">
      <c r="A14" s="124" t="s">
        <v>77</v>
      </c>
      <c r="B14" s="16"/>
      <c r="C14" s="16"/>
      <c r="D14" s="128"/>
      <c r="E14" s="372" t="str">
        <f>IF(参加登録申請者記入シート!H12&lt;&gt;"",参加登録申請者記入シート!H12,"-")</f>
        <v>-</v>
      </c>
    </row>
    <row r="15" spans="1:5" x14ac:dyDescent="0.2">
      <c r="A15" s="124" t="s">
        <v>79</v>
      </c>
      <c r="B15" s="16"/>
      <c r="C15" s="16"/>
      <c r="D15" s="128"/>
      <c r="E15" s="372" t="str">
        <f>IF(参加登録申請者記入シート!H13&lt;&gt;"",参加登録申請者記入シート!H13,"-")</f>
        <v>-</v>
      </c>
    </row>
    <row r="16" spans="1:5" x14ac:dyDescent="0.2">
      <c r="A16" s="124" t="s">
        <v>81</v>
      </c>
      <c r="B16" s="16"/>
      <c r="C16" s="16"/>
      <c r="D16" s="128"/>
      <c r="E16" s="373" t="str">
        <f>IF(参加登録申請者記入シート!H14&lt;&gt;"",参加登録申請者記入シート!H14,"-")</f>
        <v>-</v>
      </c>
    </row>
    <row r="17" spans="1:5" x14ac:dyDescent="0.2">
      <c r="A17" s="124" t="s">
        <v>82</v>
      </c>
      <c r="B17" s="16"/>
      <c r="C17" s="16"/>
      <c r="D17" s="128"/>
      <c r="E17" s="372" t="str">
        <f>IF(参加登録申請者記入シート!H15&lt;&gt;"",参加登録申請者記入シート!H15,"-")</f>
        <v>-</v>
      </c>
    </row>
    <row r="18" spans="1:5" x14ac:dyDescent="0.2">
      <c r="A18" s="124" t="s">
        <v>84</v>
      </c>
      <c r="B18" s="16"/>
      <c r="C18" s="16"/>
      <c r="D18" s="128"/>
      <c r="E18" s="372" t="str">
        <f>IF(参加登録申請者記入シート!H16&lt;&gt;"",参加登録申請者記入シート!H16,"-")</f>
        <v>-</v>
      </c>
    </row>
    <row r="19" spans="1:5" x14ac:dyDescent="0.2">
      <c r="A19" s="344" t="s">
        <v>448</v>
      </c>
      <c r="B19" s="345"/>
      <c r="C19" s="345"/>
      <c r="D19" s="161"/>
      <c r="E19" s="372" t="str">
        <f>IF(参加登録申請者記入シート!H17&lt;&gt;"",参加登録申請者記入シート!H17,"-")</f>
        <v>-</v>
      </c>
    </row>
    <row r="20" spans="1:5" ht="13.8" thickBot="1" x14ac:dyDescent="0.25">
      <c r="A20" s="125" t="s">
        <v>450</v>
      </c>
      <c r="B20" s="126"/>
      <c r="C20" s="126"/>
      <c r="D20" s="129"/>
      <c r="E20" s="374" t="str">
        <f>IF(参加登録申請者記入シート!H18&lt;&gt;"",参加登録申請者記入シート!H18,"-")</f>
        <v>-</v>
      </c>
    </row>
    <row r="22" spans="1:5" ht="16.8" thickBot="1" x14ac:dyDescent="0.25">
      <c r="A22" s="11" t="s">
        <v>85</v>
      </c>
      <c r="B22" s="11"/>
    </row>
    <row r="23" spans="1:5" ht="13.8" thickBot="1" x14ac:dyDescent="0.25">
      <c r="A23" s="137" t="s">
        <v>86</v>
      </c>
      <c r="B23" s="138"/>
      <c r="C23" s="139"/>
      <c r="D23" s="140"/>
      <c r="E23" s="375" t="str">
        <f>IF(参加登録申請者記入シート!H19&lt;&gt;"",参加登録申請者記入シート!H19,"-")</f>
        <v>-</v>
      </c>
    </row>
    <row r="24" spans="1:5" x14ac:dyDescent="0.2">
      <c r="A24" s="137" t="s">
        <v>87</v>
      </c>
      <c r="B24" s="145"/>
      <c r="C24" s="130" t="s">
        <v>4</v>
      </c>
      <c r="D24" s="142"/>
      <c r="E24" s="371" t="str">
        <f>IF(参加登録申請者記入シート!H20&lt;&gt;"",参加登録申請者記入シート!H20,"-")</f>
        <v>-</v>
      </c>
    </row>
    <row r="25" spans="1:5" x14ac:dyDescent="0.2">
      <c r="A25" s="39"/>
      <c r="B25" s="21"/>
      <c r="C25" s="18" t="s">
        <v>77</v>
      </c>
      <c r="D25" s="135"/>
      <c r="E25" s="372" t="str">
        <f>IF(参加登録申請者記入シート!H21&lt;&gt;"",参加登録申請者記入シート!H21,"-")</f>
        <v>-</v>
      </c>
    </row>
    <row r="26" spans="1:5" x14ac:dyDescent="0.2">
      <c r="A26" s="39"/>
      <c r="B26" s="21"/>
      <c r="C26" s="18" t="s">
        <v>79</v>
      </c>
      <c r="D26" s="135"/>
      <c r="E26" s="372" t="str">
        <f>IF(参加登録申請者記入シート!H22&lt;&gt;"",参加登録申請者記入シート!H22,"-")</f>
        <v>-</v>
      </c>
    </row>
    <row r="27" spans="1:5" x14ac:dyDescent="0.2">
      <c r="A27" s="39"/>
      <c r="B27" s="21"/>
      <c r="C27" s="18" t="s">
        <v>81</v>
      </c>
      <c r="D27" s="135"/>
      <c r="E27" s="373" t="str">
        <f>IF(参加登録申請者記入シート!H23&lt;&gt;"",参加登録申請者記入シート!H23,"-")</f>
        <v>-</v>
      </c>
    </row>
    <row r="28" spans="1:5" x14ac:dyDescent="0.2">
      <c r="A28" s="39"/>
      <c r="B28" s="21"/>
      <c r="C28" s="18" t="s">
        <v>82</v>
      </c>
      <c r="D28" s="135"/>
      <c r="E28" s="372" t="str">
        <f>IF(参加登録申請者記入シート!H24&lt;&gt;"",参加登録申請者記入シート!H24,"-")</f>
        <v>-</v>
      </c>
    </row>
    <row r="29" spans="1:5" x14ac:dyDescent="0.2">
      <c r="A29" s="39"/>
      <c r="B29" s="21"/>
      <c r="C29" s="18" t="s">
        <v>84</v>
      </c>
      <c r="D29" s="135"/>
      <c r="E29" s="372" t="str">
        <f>IF(参加登録申請者記入シート!H25&lt;&gt;"",参加登録申請者記入シート!H25,"-")</f>
        <v>-</v>
      </c>
    </row>
    <row r="30" spans="1:5" x14ac:dyDescent="0.2">
      <c r="A30" s="39"/>
      <c r="B30" s="21"/>
      <c r="C30" s="18" t="s">
        <v>448</v>
      </c>
      <c r="D30" s="135"/>
      <c r="E30" s="372" t="str">
        <f>IF(参加登録申請者記入シート!H26&lt;&gt;"",参加登録申請者記入シート!H26,"-")</f>
        <v>-</v>
      </c>
    </row>
    <row r="31" spans="1:5" x14ac:dyDescent="0.2">
      <c r="A31" s="39"/>
      <c r="B31" s="21"/>
      <c r="C31" s="18" t="s">
        <v>450</v>
      </c>
      <c r="D31" s="135"/>
      <c r="E31" s="372" t="str">
        <f>IF(参加登録申請者記入シート!H27&lt;&gt;"",参加登録申請者記入シート!H27,"-")</f>
        <v>-</v>
      </c>
    </row>
    <row r="32" spans="1:5" x14ac:dyDescent="0.2">
      <c r="A32" s="39"/>
      <c r="B32" s="21"/>
      <c r="C32" s="18" t="s">
        <v>89</v>
      </c>
      <c r="D32" s="135"/>
      <c r="E32" s="376" t="str">
        <f>IF(参加登録申請者記入シート!H28&lt;&gt;"",参加登録申請者記入シート!H28,"-")</f>
        <v>-</v>
      </c>
    </row>
    <row r="33" spans="1:5" ht="13.8" thickBot="1" x14ac:dyDescent="0.25">
      <c r="A33" s="40"/>
      <c r="B33" s="132"/>
      <c r="C33" s="143" t="s">
        <v>90</v>
      </c>
      <c r="D33" s="136"/>
      <c r="E33" s="377" t="str">
        <f>IF(参加登録申請者記入シート!H29&lt;&gt;"",参加登録申請者記入シート!H29,"-")</f>
        <v>-</v>
      </c>
    </row>
    <row r="34" spans="1:5" x14ac:dyDescent="0.2">
      <c r="A34" s="39" t="s">
        <v>88</v>
      </c>
      <c r="B34" s="145"/>
      <c r="C34" s="144" t="s">
        <v>77</v>
      </c>
      <c r="D34" s="134"/>
      <c r="E34" s="378" t="str">
        <f>IF(参加登録申請者記入シート!H30&lt;&gt;"",参加登録申請者記入シート!H30,"-")</f>
        <v>-</v>
      </c>
    </row>
    <row r="35" spans="1:5" x14ac:dyDescent="0.2">
      <c r="A35" s="39"/>
      <c r="B35" s="21"/>
      <c r="C35" s="18" t="s">
        <v>79</v>
      </c>
      <c r="D35" s="135"/>
      <c r="E35" s="372" t="str">
        <f>IF(参加登録申請者記入シート!H31&lt;&gt;"",参加登録申請者記入シート!H31,"-")</f>
        <v>-</v>
      </c>
    </row>
    <row r="36" spans="1:5" x14ac:dyDescent="0.2">
      <c r="A36" s="39"/>
      <c r="B36" s="21"/>
      <c r="C36" s="18" t="s">
        <v>81</v>
      </c>
      <c r="D36" s="135"/>
      <c r="E36" s="373" t="str">
        <f>IF(参加登録申請者記入シート!H32&lt;&gt;"",参加登録申請者記入シート!H32,"-")</f>
        <v>-</v>
      </c>
    </row>
    <row r="37" spans="1:5" x14ac:dyDescent="0.2">
      <c r="A37" s="39"/>
      <c r="B37" s="21"/>
      <c r="C37" s="18" t="s">
        <v>82</v>
      </c>
      <c r="D37" s="135"/>
      <c r="E37" s="372" t="str">
        <f>IF(参加登録申請者記入シート!H33&lt;&gt;"",参加登録申請者記入シート!H33,"-")</f>
        <v>-</v>
      </c>
    </row>
    <row r="38" spans="1:5" x14ac:dyDescent="0.2">
      <c r="A38" s="39"/>
      <c r="B38" s="21"/>
      <c r="C38" s="18" t="s">
        <v>84</v>
      </c>
      <c r="D38" s="135"/>
      <c r="E38" s="372" t="str">
        <f>IF(参加登録申請者記入シート!H34&lt;&gt;"",参加登録申請者記入シート!H34,"-")</f>
        <v>-</v>
      </c>
    </row>
    <row r="39" spans="1:5" x14ac:dyDescent="0.2">
      <c r="A39" s="39"/>
      <c r="B39" s="21"/>
      <c r="C39" s="18" t="s">
        <v>448</v>
      </c>
      <c r="D39" s="135"/>
      <c r="E39" s="372" t="str">
        <f>IF(参加登録申請者記入シート!H35&lt;&gt;"",参加登録申請者記入シート!H35,"-")</f>
        <v>-</v>
      </c>
    </row>
    <row r="40" spans="1:5" x14ac:dyDescent="0.2">
      <c r="A40" s="39"/>
      <c r="B40" s="21"/>
      <c r="C40" s="18" t="s">
        <v>450</v>
      </c>
      <c r="D40" s="135"/>
      <c r="E40" s="372" t="str">
        <f>IF(参加登録申請者記入シート!H36&lt;&gt;"",参加登録申請者記入シート!H36,"-")</f>
        <v>-</v>
      </c>
    </row>
    <row r="41" spans="1:5" x14ac:dyDescent="0.2">
      <c r="A41" s="39"/>
      <c r="B41" s="21"/>
      <c r="C41" s="18" t="s">
        <v>89</v>
      </c>
      <c r="D41" s="135"/>
      <c r="E41" s="379" t="str">
        <f>IF(参加登録申請者記入シート!H37&lt;&gt;"",参加登録申請者記入シート!H37,"-")</f>
        <v>-</v>
      </c>
    </row>
    <row r="42" spans="1:5" ht="13.8" thickBot="1" x14ac:dyDescent="0.25">
      <c r="A42" s="40"/>
      <c r="B42" s="132"/>
      <c r="C42" s="143" t="s">
        <v>90</v>
      </c>
      <c r="D42" s="136"/>
      <c r="E42" s="377" t="str">
        <f>IF(参加登録申請者記入シート!H38&lt;&gt;"",参加登録申請者記入シート!H38,"-")</f>
        <v>-</v>
      </c>
    </row>
    <row r="43" spans="1:5" x14ac:dyDescent="0.2">
      <c r="A43" s="39" t="s">
        <v>91</v>
      </c>
      <c r="B43" s="145"/>
      <c r="C43" s="144" t="s">
        <v>77</v>
      </c>
      <c r="D43" s="134"/>
      <c r="E43" s="378" t="str">
        <f>IF(参加登録申請者記入シート!H39&lt;&gt;"",参加登録申請者記入シート!H39,"-")</f>
        <v>-</v>
      </c>
    </row>
    <row r="44" spans="1:5" x14ac:dyDescent="0.2">
      <c r="A44" s="39"/>
      <c r="B44" s="21"/>
      <c r="C44" s="18" t="s">
        <v>79</v>
      </c>
      <c r="D44" s="135"/>
      <c r="E44" s="372" t="str">
        <f>IF(参加登録申請者記入シート!H40&lt;&gt;"",参加登録申請者記入シート!H40,"-")</f>
        <v>-</v>
      </c>
    </row>
    <row r="45" spans="1:5" x14ac:dyDescent="0.2">
      <c r="A45" s="39"/>
      <c r="B45" s="21"/>
      <c r="C45" s="18" t="s">
        <v>81</v>
      </c>
      <c r="D45" s="135"/>
      <c r="E45" s="373" t="str">
        <f>IF(参加登録申請者記入シート!H41&lt;&gt;"",参加登録申請者記入シート!H41,"-")</f>
        <v>-</v>
      </c>
    </row>
    <row r="46" spans="1:5" x14ac:dyDescent="0.2">
      <c r="A46" s="39"/>
      <c r="B46" s="21"/>
      <c r="C46" s="18" t="s">
        <v>82</v>
      </c>
      <c r="D46" s="135"/>
      <c r="E46" s="372" t="str">
        <f>IF(参加登録申請者記入シート!H42&lt;&gt;"",参加登録申請者記入シート!H42,"-")</f>
        <v>-</v>
      </c>
    </row>
    <row r="47" spans="1:5" x14ac:dyDescent="0.2">
      <c r="A47" s="39"/>
      <c r="B47" s="21"/>
      <c r="C47" s="18" t="s">
        <v>84</v>
      </c>
      <c r="D47" s="135"/>
      <c r="E47" s="372" t="str">
        <f>IF(参加登録申請者記入シート!H43&lt;&gt;"",参加登録申請者記入シート!H43,"-")</f>
        <v>-</v>
      </c>
    </row>
    <row r="48" spans="1:5" x14ac:dyDescent="0.2">
      <c r="A48" s="39"/>
      <c r="B48" s="21"/>
      <c r="C48" s="18" t="s">
        <v>448</v>
      </c>
      <c r="D48" s="135"/>
      <c r="E48" s="372" t="str">
        <f>IF(参加登録申請者記入シート!H44&lt;&gt;"",参加登録申請者記入シート!H44,"-")</f>
        <v>-</v>
      </c>
    </row>
    <row r="49" spans="1:5" x14ac:dyDescent="0.2">
      <c r="A49" s="39"/>
      <c r="B49" s="21"/>
      <c r="C49" s="18" t="s">
        <v>450</v>
      </c>
      <c r="D49" s="135"/>
      <c r="E49" s="372" t="str">
        <f>IF(参加登録申請者記入シート!H45&lt;&gt;"",参加登録申請者記入シート!H45,"-")</f>
        <v>-</v>
      </c>
    </row>
    <row r="50" spans="1:5" x14ac:dyDescent="0.2">
      <c r="A50" s="39"/>
      <c r="B50" s="21"/>
      <c r="C50" s="18" t="s">
        <v>89</v>
      </c>
      <c r="D50" s="135"/>
      <c r="E50" s="379" t="str">
        <f>IF(参加登録申請者記入シート!H46&lt;&gt;"",参加登録申請者記入シート!H46,"-")</f>
        <v>-</v>
      </c>
    </row>
    <row r="51" spans="1:5" ht="13.8" thickBot="1" x14ac:dyDescent="0.25">
      <c r="A51" s="40"/>
      <c r="B51" s="132"/>
      <c r="C51" s="143" t="s">
        <v>90</v>
      </c>
      <c r="D51" s="136"/>
      <c r="E51" s="377" t="str">
        <f>IF(参加登録申請者記入シート!H47&lt;&gt;"",参加登録申請者記入シート!H47,"-")</f>
        <v>-</v>
      </c>
    </row>
    <row r="52" spans="1:5" x14ac:dyDescent="0.2">
      <c r="A52" s="39" t="s">
        <v>92</v>
      </c>
      <c r="B52" s="145"/>
      <c r="C52" s="144" t="s">
        <v>77</v>
      </c>
      <c r="D52" s="134"/>
      <c r="E52" s="378" t="str">
        <f>IF(参加登録申請者記入シート!H48&lt;&gt;"",参加登録申請者記入シート!H48,"-")</f>
        <v>-</v>
      </c>
    </row>
    <row r="53" spans="1:5" x14ac:dyDescent="0.2">
      <c r="A53" s="39"/>
      <c r="B53" s="21"/>
      <c r="C53" s="18" t="s">
        <v>79</v>
      </c>
      <c r="D53" s="135"/>
      <c r="E53" s="372" t="str">
        <f>IF(参加登録申請者記入シート!H49&lt;&gt;"",参加登録申請者記入シート!H49,"-")</f>
        <v>-</v>
      </c>
    </row>
    <row r="54" spans="1:5" x14ac:dyDescent="0.2">
      <c r="A54" s="39"/>
      <c r="B54" s="21"/>
      <c r="C54" s="18" t="s">
        <v>81</v>
      </c>
      <c r="D54" s="135"/>
      <c r="E54" s="373" t="str">
        <f>IF(参加登録申請者記入シート!H50&lt;&gt;"",参加登録申請者記入シート!H50,"-")</f>
        <v>-</v>
      </c>
    </row>
    <row r="55" spans="1:5" x14ac:dyDescent="0.2">
      <c r="A55" s="39"/>
      <c r="B55" s="21"/>
      <c r="C55" s="18" t="s">
        <v>82</v>
      </c>
      <c r="D55" s="135"/>
      <c r="E55" s="372" t="str">
        <f>IF(参加登録申請者記入シート!H51&lt;&gt;"",参加登録申請者記入シート!H51,"-")</f>
        <v>-</v>
      </c>
    </row>
    <row r="56" spans="1:5" x14ac:dyDescent="0.2">
      <c r="A56" s="39"/>
      <c r="B56" s="21"/>
      <c r="C56" s="18" t="s">
        <v>84</v>
      </c>
      <c r="D56" s="135"/>
      <c r="E56" s="372" t="str">
        <f>IF(参加登録申請者記入シート!H52&lt;&gt;"",参加登録申請者記入シート!H52,"-")</f>
        <v>-</v>
      </c>
    </row>
    <row r="57" spans="1:5" x14ac:dyDescent="0.2">
      <c r="A57" s="39"/>
      <c r="B57" s="21"/>
      <c r="C57" s="18" t="s">
        <v>448</v>
      </c>
      <c r="D57" s="135"/>
      <c r="E57" s="372" t="str">
        <f>IF(参加登録申請者記入シート!H53&lt;&gt;"",参加登録申請者記入シート!H53,"-")</f>
        <v>-</v>
      </c>
    </row>
    <row r="58" spans="1:5" x14ac:dyDescent="0.2">
      <c r="A58" s="39"/>
      <c r="B58" s="21"/>
      <c r="C58" s="18" t="s">
        <v>450</v>
      </c>
      <c r="D58" s="135"/>
      <c r="E58" s="372" t="str">
        <f>IF(参加登録申請者記入シート!H54&lt;&gt;"",参加登録申請者記入シート!H54,"-")</f>
        <v>-</v>
      </c>
    </row>
    <row r="59" spans="1:5" x14ac:dyDescent="0.2">
      <c r="A59" s="39"/>
      <c r="B59" s="21"/>
      <c r="C59" s="18" t="s">
        <v>89</v>
      </c>
      <c r="D59" s="135"/>
      <c r="E59" s="379" t="str">
        <f>IF(参加登録申請者記入シート!H55&lt;&gt;"",参加登録申請者記入シート!H55,"-")</f>
        <v>-</v>
      </c>
    </row>
    <row r="60" spans="1:5" ht="13.8" thickBot="1" x14ac:dyDescent="0.25">
      <c r="A60" s="40"/>
      <c r="B60" s="132"/>
      <c r="C60" s="143" t="s">
        <v>90</v>
      </c>
      <c r="D60" s="136"/>
      <c r="E60" s="377" t="str">
        <f>IF(参加登録申請者記入シート!H56&lt;&gt;"",参加登録申請者記入シート!H56,"-")</f>
        <v>-</v>
      </c>
    </row>
    <row r="62" spans="1:5" ht="16.8" thickBot="1" x14ac:dyDescent="0.25">
      <c r="A62" s="11" t="s">
        <v>93</v>
      </c>
      <c r="B62" s="11"/>
    </row>
    <row r="63" spans="1:5" x14ac:dyDescent="0.2">
      <c r="A63" s="464" t="s">
        <v>94</v>
      </c>
      <c r="B63" s="465"/>
      <c r="C63" s="465"/>
      <c r="D63" s="127"/>
      <c r="E63" s="371" t="str">
        <f>IF(参加登録申請者記入シート!H57&lt;&gt;"",参加登録申請者記入シート!H57,"")</f>
        <v>安定電源</v>
      </c>
    </row>
    <row r="64" spans="1:5" x14ac:dyDescent="0.2">
      <c r="A64" s="466" t="s">
        <v>95</v>
      </c>
      <c r="B64" s="467"/>
      <c r="C64" s="467"/>
      <c r="D64" s="128"/>
      <c r="E64" s="372" t="str">
        <f>IF(参加登録申請者記入シート!H75&lt;&gt;"",参加登録申請者記入シート!H75,"")</f>
        <v/>
      </c>
    </row>
    <row r="65" spans="1:5" x14ac:dyDescent="0.2">
      <c r="A65" s="466" t="s">
        <v>96</v>
      </c>
      <c r="B65" s="467"/>
      <c r="C65" s="467"/>
      <c r="D65" s="128"/>
      <c r="E65" s="372" t="str">
        <f>IF(参加登録申請者記入シート!H60&lt;&gt;"",参加登録申請者記入シート!H60,"")</f>
        <v/>
      </c>
    </row>
    <row r="66" spans="1:5" x14ac:dyDescent="0.2">
      <c r="A66" s="466" t="s">
        <v>100</v>
      </c>
      <c r="B66" s="467"/>
      <c r="C66" s="467"/>
      <c r="D66" s="128"/>
      <c r="E66" s="372" t="str">
        <f>IF(参加登録申請者記入シート!H76&lt;&gt;"",参加登録申請者記入シート!H76,"")</f>
        <v/>
      </c>
    </row>
    <row r="67" spans="1:5" x14ac:dyDescent="0.2">
      <c r="A67" s="247" t="s">
        <v>363</v>
      </c>
      <c r="B67" s="248"/>
      <c r="C67" s="248"/>
      <c r="D67" s="161"/>
      <c r="E67" s="380" t="str">
        <f>IF(参加登録申請者記入シート!H77&lt;&gt;"",参加登録申請者記入シート!H77,"")</f>
        <v/>
      </c>
    </row>
    <row r="68" spans="1:5" x14ac:dyDescent="0.2">
      <c r="A68" s="247" t="s">
        <v>364</v>
      </c>
      <c r="B68" s="248"/>
      <c r="C68" s="248"/>
      <c r="D68" s="161"/>
      <c r="E68" s="381" t="str">
        <f>IF(参加登録申請者記入シート!H79&lt;&gt;"",参加登録申請者記入シート!H79,"-")</f>
        <v>-</v>
      </c>
    </row>
    <row r="69" spans="1:5" ht="13.8" thickBot="1" x14ac:dyDescent="0.25">
      <c r="A69" s="468" t="s">
        <v>97</v>
      </c>
      <c r="B69" s="469"/>
      <c r="C69" s="469"/>
      <c r="D69" s="161"/>
      <c r="E69" s="382" t="str">
        <f>IF(参加登録申請者記入シート!H62&lt;&gt;"",参加登録申請者記入シート!H62,"")</f>
        <v/>
      </c>
    </row>
    <row r="70" spans="1:5" x14ac:dyDescent="0.2">
      <c r="A70" s="165" t="s">
        <v>98</v>
      </c>
      <c r="B70" s="168"/>
      <c r="C70" s="131" t="s">
        <v>2</v>
      </c>
      <c r="D70" s="127"/>
      <c r="E70" s="383" t="str">
        <f>IF(参加登録申請者記入シート!H58&lt;&gt;"",参加登録申請者記入シート!H58,"")</f>
        <v/>
      </c>
    </row>
    <row r="71" spans="1:5" ht="13.8" thickBot="1" x14ac:dyDescent="0.25">
      <c r="A71" s="160"/>
      <c r="B71" s="157"/>
      <c r="C71" s="22" t="s">
        <v>3</v>
      </c>
      <c r="D71" s="161"/>
      <c r="E71" s="384" t="str">
        <f>IF(参加登録申請者記入シート!H59&lt;&gt;"",参加登録申請者記入シート!H59,"")</f>
        <v/>
      </c>
    </row>
    <row r="72" spans="1:5" ht="13.8" thickBot="1" x14ac:dyDescent="0.25">
      <c r="A72" s="460" t="s">
        <v>99</v>
      </c>
      <c r="B72" s="461"/>
      <c r="C72" s="461"/>
      <c r="D72" s="167"/>
      <c r="E72" s="385" t="str">
        <f>IF(参加登録申請者記入シート!H92&lt;&gt;"",参加登録申請者記入シート!H92,"")</f>
        <v/>
      </c>
    </row>
    <row r="73" spans="1:5" x14ac:dyDescent="0.2">
      <c r="A73" s="165" t="s">
        <v>101</v>
      </c>
      <c r="B73" s="139"/>
      <c r="C73" s="166" t="s">
        <v>18</v>
      </c>
      <c r="D73" s="127"/>
      <c r="E73" s="386" t="str">
        <f>IF(参加登録申請者記入シート!H104&lt;&gt;"",参加登録申請者記入シート!H104,"")</f>
        <v/>
      </c>
    </row>
    <row r="74" spans="1:5" x14ac:dyDescent="0.2">
      <c r="A74" s="160"/>
      <c r="B74" s="156"/>
      <c r="C74" s="158" t="s">
        <v>167</v>
      </c>
      <c r="D74" s="162" t="s">
        <v>168</v>
      </c>
      <c r="E74" s="387" t="str">
        <f>IF(参加登録申請者記入シート!H106&lt;&gt;"",参加登録申請者記入シート!H106,"-")</f>
        <v>-</v>
      </c>
    </row>
    <row r="75" spans="1:5" x14ac:dyDescent="0.2">
      <c r="A75" s="160"/>
      <c r="B75" s="156"/>
      <c r="C75" s="159"/>
      <c r="D75" s="163" t="s">
        <v>169</v>
      </c>
      <c r="E75" s="388" t="str">
        <f>IF(参加登録申請者記入シート!H107&lt;&gt;"",参加登録申請者記入シート!H107,"-")</f>
        <v>-</v>
      </c>
    </row>
    <row r="76" spans="1:5" x14ac:dyDescent="0.2">
      <c r="A76" s="160"/>
      <c r="B76" s="156"/>
      <c r="C76" s="309" t="s">
        <v>170</v>
      </c>
      <c r="D76" s="163" t="s">
        <v>168</v>
      </c>
      <c r="E76" s="387" t="str">
        <f>IF(参加登録申請者記入シート!H109&lt;&gt;"",参加登録申請者記入シート!H109,"-")</f>
        <v>-</v>
      </c>
    </row>
    <row r="77" spans="1:5" x14ac:dyDescent="0.2">
      <c r="A77" s="160"/>
      <c r="B77" s="156"/>
      <c r="C77" s="159"/>
      <c r="D77" s="163" t="s">
        <v>169</v>
      </c>
      <c r="E77" s="388" t="str">
        <f>IF(参加登録申請者記入シート!H110&lt;&gt;"",参加登録申請者記入シート!H110,"-")</f>
        <v>-</v>
      </c>
    </row>
    <row r="78" spans="1:5" x14ac:dyDescent="0.2">
      <c r="A78" s="160"/>
      <c r="B78" s="156"/>
      <c r="C78" s="309" t="s">
        <v>172</v>
      </c>
      <c r="D78" s="163" t="s">
        <v>168</v>
      </c>
      <c r="E78" s="387" t="str">
        <f>IF(参加登録申請者記入シート!H112&lt;&gt;"",参加登録申請者記入シート!H112,"-")</f>
        <v>-</v>
      </c>
    </row>
    <row r="79" spans="1:5" x14ac:dyDescent="0.2">
      <c r="A79" s="160"/>
      <c r="B79" s="156"/>
      <c r="C79" s="159"/>
      <c r="D79" s="163" t="s">
        <v>169</v>
      </c>
      <c r="E79" s="388" t="str">
        <f>IF(参加登録申請者記入シート!H113&lt;&gt;"",参加登録申請者記入シート!H113,"-")</f>
        <v>-</v>
      </c>
    </row>
    <row r="80" spans="1:5" x14ac:dyDescent="0.2">
      <c r="A80" s="160"/>
      <c r="B80" s="156"/>
      <c r="C80" s="309" t="s">
        <v>171</v>
      </c>
      <c r="D80" s="163" t="s">
        <v>168</v>
      </c>
      <c r="E80" s="387" t="str">
        <f>IF(参加登録申請者記入シート!H115&lt;&gt;"",参加登録申請者記入シート!H115,"-")</f>
        <v>-</v>
      </c>
    </row>
    <row r="81" spans="1:5" x14ac:dyDescent="0.2">
      <c r="A81" s="160"/>
      <c r="B81" s="156"/>
      <c r="C81" s="159"/>
      <c r="D81" s="163" t="s">
        <v>169</v>
      </c>
      <c r="E81" s="388" t="str">
        <f>IF(参加登録申請者記入シート!H116&lt;&gt;"",参加登録申請者記入シート!H116,"-")</f>
        <v>-</v>
      </c>
    </row>
    <row r="82" spans="1:5" x14ac:dyDescent="0.2">
      <c r="A82" s="160"/>
      <c r="B82" s="156"/>
      <c r="C82" s="309" t="s">
        <v>173</v>
      </c>
      <c r="D82" s="163" t="s">
        <v>168</v>
      </c>
      <c r="E82" s="387" t="str">
        <f>IF(参加登録申請者記入シート!H118&lt;&gt;"",参加登録申請者記入シート!H118,"-")</f>
        <v>-</v>
      </c>
    </row>
    <row r="83" spans="1:5" ht="13.8" thickBot="1" x14ac:dyDescent="0.25">
      <c r="A83" s="160"/>
      <c r="B83" s="156"/>
      <c r="C83" s="159"/>
      <c r="D83" s="163" t="s">
        <v>169</v>
      </c>
      <c r="E83" s="388" t="str">
        <f>IF(参加登録申請者記入シート!H119&lt;&gt;"",参加登録申請者記入シート!H119,"-")</f>
        <v>-</v>
      </c>
    </row>
    <row r="84" spans="1:5" x14ac:dyDescent="0.2">
      <c r="A84" s="137" t="s">
        <v>102</v>
      </c>
      <c r="B84" s="138"/>
      <c r="C84" s="141" t="s">
        <v>76</v>
      </c>
      <c r="D84" s="142"/>
      <c r="E84" s="386" t="str">
        <f>IF(参加登録申請者記入シート!H63&lt;&gt;"",参加登録申請者記入シート!H63,"")</f>
        <v/>
      </c>
    </row>
    <row r="85" spans="1:5" x14ac:dyDescent="0.2">
      <c r="A85" s="39"/>
      <c r="B85" s="21"/>
      <c r="C85" s="17" t="s">
        <v>78</v>
      </c>
      <c r="D85" s="135"/>
      <c r="E85" s="388" t="str">
        <f>IF(参加登録申請者記入シート!H64&lt;&gt;"",参加登録申請者記入シート!H64,"")</f>
        <v/>
      </c>
    </row>
    <row r="86" spans="1:5" x14ac:dyDescent="0.2">
      <c r="A86" s="39"/>
      <c r="B86" s="21"/>
      <c r="C86" s="17" t="s">
        <v>80</v>
      </c>
      <c r="D86" s="135"/>
      <c r="E86" s="373" t="str">
        <f>IF(参加登録申請者記入シート!H65&lt;&gt;"",参加登録申請者記入シート!H65,"-")</f>
        <v>-</v>
      </c>
    </row>
    <row r="87" spans="1:5" x14ac:dyDescent="0.2">
      <c r="A87" s="39"/>
      <c r="B87" s="21"/>
      <c r="C87" s="17" t="s">
        <v>103</v>
      </c>
      <c r="D87" s="135"/>
      <c r="E87" s="388" t="str">
        <f>IF(参加登録申請者記入シート!H66&lt;&gt;"",参加登録申請者記入シート!H66,"")</f>
        <v/>
      </c>
    </row>
    <row r="88" spans="1:5" x14ac:dyDescent="0.2">
      <c r="A88" s="39"/>
      <c r="B88" s="21"/>
      <c r="C88" s="17" t="s">
        <v>83</v>
      </c>
      <c r="D88" s="135"/>
      <c r="E88" s="388" t="str">
        <f>IF(参加登録申請者記入シート!H67&lt;&gt;"",参加登録申請者記入シート!H67,"")</f>
        <v/>
      </c>
    </row>
    <row r="89" spans="1:5" x14ac:dyDescent="0.2">
      <c r="A89" s="39"/>
      <c r="B89" s="21"/>
      <c r="C89" s="319" t="s">
        <v>448</v>
      </c>
      <c r="D89" s="320"/>
      <c r="E89" s="388" t="str">
        <f>IF(参加登録申請者記入シート!H68&lt;&gt;"",参加登録申請者記入シート!H68,"")</f>
        <v/>
      </c>
    </row>
    <row r="90" spans="1:5" ht="13.8" thickBot="1" x14ac:dyDescent="0.25">
      <c r="A90" s="40"/>
      <c r="B90" s="132"/>
      <c r="C90" s="133" t="s">
        <v>459</v>
      </c>
      <c r="D90" s="136"/>
      <c r="E90" s="388" t="str">
        <f>IF(参加登録申請者記入シート!H69&lt;&gt;"",参加登録申請者記入シート!H69,"")</f>
        <v/>
      </c>
    </row>
    <row r="91" spans="1:5" x14ac:dyDescent="0.2">
      <c r="A91" s="39" t="s">
        <v>109</v>
      </c>
      <c r="B91" s="21"/>
      <c r="C91" s="20" t="s">
        <v>405</v>
      </c>
      <c r="D91" s="134"/>
      <c r="E91" s="389" t="str">
        <f>IF(参加登録申請者記入シート!H80&lt;&gt;"",参加登録申請者記入シート!H80,"")</f>
        <v/>
      </c>
    </row>
    <row r="92" spans="1:5" x14ac:dyDescent="0.2">
      <c r="A92" s="39"/>
      <c r="B92" s="21"/>
      <c r="C92" s="17" t="s">
        <v>381</v>
      </c>
      <c r="D92" s="135"/>
      <c r="E92" s="389" t="str">
        <f>IF(参加登録申請者記入シート!H81&lt;&gt;"",参加登録申請者記入シート!H81,"")</f>
        <v/>
      </c>
    </row>
    <row r="93" spans="1:5" x14ac:dyDescent="0.2">
      <c r="A93" s="39"/>
      <c r="B93" s="21"/>
      <c r="C93" s="17" t="s">
        <v>506</v>
      </c>
      <c r="D93" s="135"/>
      <c r="E93" s="389" t="str">
        <f>IF(参加登録申請者記入シート!H82&lt;&gt;"",参加登録申請者記入シート!H82,"")</f>
        <v/>
      </c>
    </row>
    <row r="94" spans="1:5" x14ac:dyDescent="0.2">
      <c r="A94" s="39"/>
      <c r="B94" s="21"/>
      <c r="C94" s="17" t="s">
        <v>384</v>
      </c>
      <c r="D94" s="135"/>
      <c r="E94" s="389" t="str">
        <f>IF(参加登録申請者記入シート!H83&lt;&gt;"",参加登録申請者記入シート!H83,"")</f>
        <v/>
      </c>
    </row>
    <row r="95" spans="1:5" x14ac:dyDescent="0.2">
      <c r="A95" s="39"/>
      <c r="B95" s="21"/>
      <c r="C95" s="17" t="s">
        <v>507</v>
      </c>
      <c r="D95" s="135"/>
      <c r="E95" s="389" t="str">
        <f>IF(参加登録申請者記入シート!H84&lt;&gt;"",参加登録申請者記入シート!H84,"")</f>
        <v/>
      </c>
    </row>
    <row r="96" spans="1:5" x14ac:dyDescent="0.2">
      <c r="A96" s="39"/>
      <c r="B96" s="21"/>
      <c r="C96" s="319" t="s">
        <v>406</v>
      </c>
      <c r="D96" s="320"/>
      <c r="E96" s="389" t="str">
        <f>IF(参加登録申請者記入シート!H85&lt;&gt;"",参加登録申請者記入シート!H85,"")</f>
        <v/>
      </c>
    </row>
    <row r="97" spans="1:5" x14ac:dyDescent="0.2">
      <c r="A97" s="39"/>
      <c r="B97" s="21"/>
      <c r="C97" s="319" t="s">
        <v>407</v>
      </c>
      <c r="D97" s="320"/>
      <c r="E97" s="389" t="str">
        <f>IF(参加登録申請者記入シート!H86&lt;&gt;"",参加登録申請者記入シート!H86,"")</f>
        <v/>
      </c>
    </row>
    <row r="98" spans="1:5" x14ac:dyDescent="0.2">
      <c r="A98" s="39"/>
      <c r="B98" s="21"/>
      <c r="C98" s="319" t="s">
        <v>410</v>
      </c>
      <c r="D98" s="320"/>
      <c r="E98" s="389" t="str">
        <f>IF(参加登録申請者記入シート!H87&lt;&gt;"",参加登録申請者記入シート!H87,"")</f>
        <v/>
      </c>
    </row>
    <row r="99" spans="1:5" x14ac:dyDescent="0.2">
      <c r="A99" s="39"/>
      <c r="B99" s="21"/>
      <c r="C99" s="319" t="s">
        <v>382</v>
      </c>
      <c r="D99" s="320"/>
      <c r="E99" s="389" t="str">
        <f>IF(参加登録申請者記入シート!H88&lt;&gt;"",参加登録申請者記入シート!H88,"")</f>
        <v/>
      </c>
    </row>
    <row r="100" spans="1:5" x14ac:dyDescent="0.2">
      <c r="A100" s="39"/>
      <c r="B100" s="21"/>
      <c r="C100" s="319" t="s">
        <v>383</v>
      </c>
      <c r="D100" s="320"/>
      <c r="E100" s="389" t="str">
        <f>IF(参加登録申請者記入シート!H89&lt;&gt;"",参加登録申請者記入シート!H89,"")</f>
        <v/>
      </c>
    </row>
    <row r="101" spans="1:5" ht="13.8" thickBot="1" x14ac:dyDescent="0.25">
      <c r="A101" s="40"/>
      <c r="B101" s="132"/>
      <c r="C101" s="133" t="s">
        <v>505</v>
      </c>
      <c r="D101" s="136"/>
      <c r="E101" s="389">
        <f>IF(参加登録申請者記入シート!H90&lt;&gt;"",参加登録申請者記入シート!H90,"")</f>
        <v>0</v>
      </c>
    </row>
    <row r="102" spans="1:5" ht="13.8" thickBot="1" x14ac:dyDescent="0.25">
      <c r="A102" s="462" t="s">
        <v>166</v>
      </c>
      <c r="B102" s="463"/>
      <c r="C102" s="463"/>
      <c r="D102" s="164"/>
      <c r="E102" s="390" t="str">
        <f>IF(参加登録申請者記入シート!H94&lt;&gt;"",参加登録申請者記入シート!H94,"-")</f>
        <v>-</v>
      </c>
    </row>
    <row r="103" spans="1:5" x14ac:dyDescent="0.2">
      <c r="A103" s="39" t="s">
        <v>110</v>
      </c>
      <c r="B103" s="21"/>
      <c r="C103" s="20" t="s">
        <v>111</v>
      </c>
      <c r="D103" s="134"/>
      <c r="E103" s="391" t="str">
        <f>IF(参加登録申請者記入シート!H126&lt;&gt;"",参加登録申請者記入シート!H126,"")</f>
        <v/>
      </c>
    </row>
    <row r="104" spans="1:5" ht="13.8" thickBot="1" x14ac:dyDescent="0.25">
      <c r="A104" s="40"/>
      <c r="B104" s="132"/>
      <c r="C104" s="133" t="s">
        <v>112</v>
      </c>
      <c r="D104" s="136"/>
      <c r="E104" s="392" t="str">
        <f>IF(参加登録申請者記入シート!H127&lt;&gt;"",参加登録申請者記入シート!H127,"")</f>
        <v/>
      </c>
    </row>
    <row r="105" spans="1:5" x14ac:dyDescent="0.2">
      <c r="A105" s="39" t="s">
        <v>113</v>
      </c>
      <c r="B105" s="21"/>
      <c r="C105" s="141" t="s">
        <v>114</v>
      </c>
      <c r="D105" s="142"/>
      <c r="E105" s="393" t="str">
        <f>IF(参加登録申請者記入シート!H128&lt;&gt;"",参加登録申請者記入シート!H128,"")</f>
        <v/>
      </c>
    </row>
    <row r="106" spans="1:5" x14ac:dyDescent="0.2">
      <c r="A106" s="39"/>
      <c r="B106" s="21"/>
      <c r="C106" s="17" t="s">
        <v>115</v>
      </c>
      <c r="D106" s="135"/>
      <c r="E106" s="387" t="str">
        <f>IF(参加登録申請者記入シート!H129&lt;&gt;"",参加登録申請者記入シート!H129,"")</f>
        <v/>
      </c>
    </row>
    <row r="107" spans="1:5" x14ac:dyDescent="0.2">
      <c r="A107" s="39"/>
      <c r="B107" s="21"/>
      <c r="C107" s="17" t="s">
        <v>116</v>
      </c>
      <c r="D107" s="135"/>
      <c r="E107" s="394" t="str">
        <f>IF(参加登録申請者記入シート!H130&lt;&gt;"",参加登録申請者記入シート!H130,"")</f>
        <v/>
      </c>
    </row>
    <row r="108" spans="1:5" ht="13.8" thickBot="1" x14ac:dyDescent="0.25">
      <c r="A108" s="40"/>
      <c r="B108" s="132"/>
      <c r="C108" s="133" t="s">
        <v>117</v>
      </c>
      <c r="D108" s="136"/>
      <c r="E108" s="395" t="str">
        <f>IF(参加登録申請者記入シート!H91&lt;&gt;"",参加登録申請者記入シート!H91,"")</f>
        <v/>
      </c>
    </row>
    <row r="109" spans="1:5" x14ac:dyDescent="0.2">
      <c r="A109" s="39" t="s">
        <v>118</v>
      </c>
      <c r="B109" s="21"/>
      <c r="C109" s="20" t="s">
        <v>119</v>
      </c>
      <c r="D109" s="134"/>
      <c r="E109" s="396" t="str">
        <f>IF(参加登録申請者記入シート!H131&lt;&gt;"",参加登録申請者記入シート!H131,"")</f>
        <v/>
      </c>
    </row>
    <row r="110" spans="1:5" x14ac:dyDescent="0.2">
      <c r="A110" s="39"/>
      <c r="B110" s="21"/>
      <c r="C110" s="17" t="s">
        <v>120</v>
      </c>
      <c r="D110" s="135"/>
      <c r="E110" s="397" t="str">
        <f>IF(参加登録申請者記入シート!H132&lt;&gt;"",参加登録申請者記入シート!H132,"")</f>
        <v/>
      </c>
    </row>
    <row r="111" spans="1:5" ht="13.8" thickBot="1" x14ac:dyDescent="0.25">
      <c r="A111" s="40"/>
      <c r="B111" s="132"/>
      <c r="C111" s="133" t="s">
        <v>121</v>
      </c>
      <c r="D111" s="136"/>
      <c r="E111" s="392" t="str">
        <f>IF(参加登録申請者記入シート!H148&lt;&gt;"",参加登録申請者記入シート!H148,"")</f>
        <v/>
      </c>
    </row>
    <row r="112" spans="1:5" x14ac:dyDescent="0.2">
      <c r="A112" s="39" t="s">
        <v>122</v>
      </c>
      <c r="B112" s="21"/>
      <c r="C112" s="20" t="s">
        <v>123</v>
      </c>
      <c r="D112" s="134"/>
      <c r="E112" s="396" t="str">
        <f>IF(参加登録申請者記入シート!H170&lt;&gt;"",参加登録申請者記入シート!H170,"-")</f>
        <v>-</v>
      </c>
    </row>
    <row r="113" spans="1:5" x14ac:dyDescent="0.2">
      <c r="A113" s="39"/>
      <c r="B113" s="21"/>
      <c r="C113" s="17" t="s">
        <v>124</v>
      </c>
      <c r="D113" s="135"/>
      <c r="E113" s="396" t="str">
        <f>IF(参加登録申請者記入シート!H171&lt;&gt;"",参加登録申請者記入シート!H171,"-")</f>
        <v>-</v>
      </c>
    </row>
    <row r="114" spans="1:5" ht="13.8" thickBot="1" x14ac:dyDescent="0.25">
      <c r="A114" s="40"/>
      <c r="B114" s="132"/>
      <c r="C114" s="133" t="s">
        <v>125</v>
      </c>
      <c r="D114" s="136"/>
      <c r="E114" s="398" t="str">
        <f>IF(参加登録申請者記入シート!H172&lt;&gt;"",参加登録申請者記入シート!H172,"-")</f>
        <v>-</v>
      </c>
    </row>
    <row r="115" spans="1:5" x14ac:dyDescent="0.2">
      <c r="E115" s="10"/>
    </row>
    <row r="116" spans="1:5" x14ac:dyDescent="0.2">
      <c r="A116" s="8"/>
      <c r="B116" s="8"/>
      <c r="C116" s="8"/>
      <c r="D116" s="8"/>
      <c r="E116" s="14"/>
    </row>
    <row r="117" spans="1:5" x14ac:dyDescent="0.2">
      <c r="A117" s="14"/>
      <c r="B117" s="14"/>
      <c r="C117" s="14"/>
      <c r="D117" s="14"/>
      <c r="E117" s="8"/>
    </row>
    <row r="118" spans="1:5" x14ac:dyDescent="0.2">
      <c r="A118" s="14"/>
      <c r="B118" s="14"/>
      <c r="C118" s="14"/>
      <c r="D118" s="14"/>
      <c r="E118" s="13" t="s">
        <v>126</v>
      </c>
    </row>
    <row r="119" spans="1:5" ht="19.2" x14ac:dyDescent="0.2">
      <c r="A119" s="454" t="s">
        <v>118</v>
      </c>
      <c r="B119" s="454"/>
      <c r="C119" s="454"/>
      <c r="D119" s="454"/>
      <c r="E119" s="454"/>
    </row>
    <row r="120" spans="1:5" ht="13.8" thickBot="1" x14ac:dyDescent="0.25">
      <c r="A120" s="14"/>
      <c r="B120" s="14"/>
      <c r="C120" s="14"/>
      <c r="D120" s="14"/>
      <c r="E120" s="14"/>
    </row>
    <row r="121" spans="1:5" s="8" customFormat="1" ht="13.8" thickBot="1" x14ac:dyDescent="0.25">
      <c r="A121" s="171" t="s">
        <v>119</v>
      </c>
      <c r="B121" s="172"/>
      <c r="C121" s="172"/>
      <c r="D121" s="175"/>
      <c r="E121" s="399" t="str">
        <f>IF(参加登録申請者記入シート!H131&lt;&gt;"",参加登録申請者記入シート!H131,"")</f>
        <v/>
      </c>
    </row>
    <row r="122" spans="1:5" s="8" customFormat="1" ht="13.8" thickBot="1" x14ac:dyDescent="0.25">
      <c r="A122" s="455" t="s">
        <v>127</v>
      </c>
      <c r="B122" s="182" t="s">
        <v>128</v>
      </c>
      <c r="C122" s="185"/>
      <c r="D122" s="183"/>
      <c r="E122" s="400" t="str">
        <f>IF(参加登録申請者記入シート!H132&lt;&gt;"",参加登録申請者記入シート!H132,"-")</f>
        <v>-</v>
      </c>
    </row>
    <row r="123" spans="1:5" s="8" customFormat="1" x14ac:dyDescent="0.2">
      <c r="A123" s="456"/>
      <c r="B123" s="459" t="s">
        <v>129</v>
      </c>
      <c r="C123" s="176" t="s">
        <v>187</v>
      </c>
      <c r="D123" s="184" t="s">
        <v>192</v>
      </c>
      <c r="E123" s="401" t="str">
        <f>IF(参加登録申請者記入シート!H133&lt;&gt;"",参加登録申請者記入シート!H133,"-")</f>
        <v>-</v>
      </c>
    </row>
    <row r="124" spans="1:5" s="8" customFormat="1" x14ac:dyDescent="0.2">
      <c r="A124" s="457"/>
      <c r="B124" s="459"/>
      <c r="C124" s="176"/>
      <c r="D124" s="177" t="s">
        <v>89</v>
      </c>
      <c r="E124" s="402" t="str">
        <f>IF(参加登録申請者記入シート!H134&lt;&gt;"",参加登録申請者記入シート!H134,"-")</f>
        <v>-</v>
      </c>
    </row>
    <row r="125" spans="1:5" s="8" customFormat="1" ht="13.8" thickBot="1" x14ac:dyDescent="0.25">
      <c r="A125" s="457"/>
      <c r="B125" s="459"/>
      <c r="C125" s="178"/>
      <c r="D125" s="179" t="s">
        <v>193</v>
      </c>
      <c r="E125" s="403" t="str">
        <f>IF(参加登録申請者記入シート!H135&lt;&gt;"",参加登録申請者記入シート!H135,"-")</f>
        <v>-</v>
      </c>
    </row>
    <row r="126" spans="1:5" s="8" customFormat="1" x14ac:dyDescent="0.2">
      <c r="A126" s="457"/>
      <c r="B126" s="459"/>
      <c r="C126" s="176" t="s">
        <v>188</v>
      </c>
      <c r="D126" s="184" t="s">
        <v>192</v>
      </c>
      <c r="E126" s="404" t="str">
        <f>IF(参加登録申請者記入シート!H136&lt;&gt;"",参加登録申請者記入シート!H136,"-")</f>
        <v>-</v>
      </c>
    </row>
    <row r="127" spans="1:5" s="8" customFormat="1" x14ac:dyDescent="0.2">
      <c r="A127" s="457"/>
      <c r="B127" s="459"/>
      <c r="C127" s="176"/>
      <c r="D127" s="177" t="s">
        <v>89</v>
      </c>
      <c r="E127" s="402" t="str">
        <f>IF(参加登録申請者記入シート!H137&lt;&gt;"",参加登録申請者記入シート!H137,"-")</f>
        <v>-</v>
      </c>
    </row>
    <row r="128" spans="1:5" s="8" customFormat="1" ht="13.8" thickBot="1" x14ac:dyDescent="0.25">
      <c r="A128" s="457"/>
      <c r="B128" s="459"/>
      <c r="C128" s="178"/>
      <c r="D128" s="179" t="s">
        <v>193</v>
      </c>
      <c r="E128" s="403" t="str">
        <f>IF(参加登録申請者記入シート!H138&lt;&gt;"",参加登録申請者記入シート!H138,"-")</f>
        <v>-</v>
      </c>
    </row>
    <row r="129" spans="1:5" s="8" customFormat="1" x14ac:dyDescent="0.2">
      <c r="A129" s="457"/>
      <c r="B129" s="459"/>
      <c r="C129" s="176" t="s">
        <v>189</v>
      </c>
      <c r="D129" s="184" t="s">
        <v>192</v>
      </c>
      <c r="E129" s="404" t="str">
        <f>IF(参加登録申請者記入シート!H139&lt;&gt;"",参加登録申請者記入シート!H139,"-")</f>
        <v>-</v>
      </c>
    </row>
    <row r="130" spans="1:5" s="8" customFormat="1" x14ac:dyDescent="0.2">
      <c r="A130" s="457"/>
      <c r="B130" s="459"/>
      <c r="C130" s="176"/>
      <c r="D130" s="177" t="s">
        <v>89</v>
      </c>
      <c r="E130" s="402" t="str">
        <f>IF(参加登録申請者記入シート!H140&lt;&gt;"",参加登録申請者記入シート!H140,"-")</f>
        <v>-</v>
      </c>
    </row>
    <row r="131" spans="1:5" s="8" customFormat="1" ht="13.8" thickBot="1" x14ac:dyDescent="0.25">
      <c r="A131" s="457"/>
      <c r="B131" s="459"/>
      <c r="C131" s="178"/>
      <c r="D131" s="179" t="s">
        <v>193</v>
      </c>
      <c r="E131" s="403" t="str">
        <f>IF(参加登録申請者記入シート!H141&lt;&gt;"",参加登録申請者記入シート!H141,"-")</f>
        <v>-</v>
      </c>
    </row>
    <row r="132" spans="1:5" s="8" customFormat="1" x14ac:dyDescent="0.2">
      <c r="A132" s="457"/>
      <c r="B132" s="459"/>
      <c r="C132" s="176" t="s">
        <v>190</v>
      </c>
      <c r="D132" s="184" t="s">
        <v>192</v>
      </c>
      <c r="E132" s="404" t="str">
        <f>IF(参加登録申請者記入シート!H142&lt;&gt;"",参加登録申請者記入シート!H142,"-")</f>
        <v>-</v>
      </c>
    </row>
    <row r="133" spans="1:5" s="8" customFormat="1" x14ac:dyDescent="0.2">
      <c r="A133" s="457"/>
      <c r="B133" s="459"/>
      <c r="C133" s="176"/>
      <c r="D133" s="177" t="s">
        <v>89</v>
      </c>
      <c r="E133" s="402" t="str">
        <f>IF(参加登録申請者記入シート!H143&lt;&gt;"",参加登録申請者記入シート!H143,"-")</f>
        <v>-</v>
      </c>
    </row>
    <row r="134" spans="1:5" s="8" customFormat="1" ht="13.8" thickBot="1" x14ac:dyDescent="0.25">
      <c r="A134" s="457"/>
      <c r="B134" s="459"/>
      <c r="C134" s="178"/>
      <c r="D134" s="179" t="s">
        <v>193</v>
      </c>
      <c r="E134" s="403" t="str">
        <f>IF(参加登録申請者記入シート!H144&lt;&gt;"",参加登録申請者記入シート!H144,"-")</f>
        <v>-</v>
      </c>
    </row>
    <row r="135" spans="1:5" s="8" customFormat="1" x14ac:dyDescent="0.2">
      <c r="A135" s="457"/>
      <c r="B135" s="459"/>
      <c r="C135" s="176" t="s">
        <v>191</v>
      </c>
      <c r="D135" s="184" t="s">
        <v>192</v>
      </c>
      <c r="E135" s="404" t="str">
        <f>IF(参加登録申請者記入シート!H145&lt;&gt;"",参加登録申請者記入シート!H145,"-")</f>
        <v>-</v>
      </c>
    </row>
    <row r="136" spans="1:5" s="8" customFormat="1" x14ac:dyDescent="0.2">
      <c r="A136" s="457"/>
      <c r="B136" s="459"/>
      <c r="C136" s="176"/>
      <c r="D136" s="177" t="s">
        <v>89</v>
      </c>
      <c r="E136" s="402" t="str">
        <f>IF(参加登録申請者記入シート!H146&lt;&gt;"",参加登録申請者記入シート!H146,"-")</f>
        <v>-</v>
      </c>
    </row>
    <row r="137" spans="1:5" s="8" customFormat="1" ht="13.8" thickBot="1" x14ac:dyDescent="0.25">
      <c r="A137" s="458"/>
      <c r="B137" s="442"/>
      <c r="C137" s="176"/>
      <c r="D137" s="186" t="s">
        <v>193</v>
      </c>
      <c r="E137" s="403" t="str">
        <f>IF(参加登録申請者記入シート!H147&lt;&gt;"",参加登録申請者記入シート!H147,"-")</f>
        <v>-</v>
      </c>
    </row>
    <row r="138" spans="1:5" s="8" customFormat="1" ht="13.8" thickBot="1" x14ac:dyDescent="0.25">
      <c r="A138" s="438" t="s">
        <v>130</v>
      </c>
      <c r="B138" s="171" t="s">
        <v>131</v>
      </c>
      <c r="C138" s="172"/>
      <c r="D138" s="172"/>
      <c r="E138" s="405" t="str">
        <f>IF(参加登録申請者記入シート!H148&lt;&gt;"",参加登録申請者記入シート!H148,"-")</f>
        <v>-</v>
      </c>
    </row>
    <row r="139" spans="1:5" s="8" customFormat="1" x14ac:dyDescent="0.2">
      <c r="A139" s="439"/>
      <c r="B139" s="440" t="s">
        <v>132</v>
      </c>
      <c r="C139" s="169" t="s">
        <v>132</v>
      </c>
      <c r="D139" s="170"/>
      <c r="E139" s="406" t="str">
        <f>IF(参加登録申請者記入シート!H149&lt;&gt;"",参加登録申請者記入シート!H149,"-")</f>
        <v>-</v>
      </c>
    </row>
    <row r="140" spans="1:5" s="8" customFormat="1" x14ac:dyDescent="0.2">
      <c r="A140" s="439"/>
      <c r="B140" s="438"/>
      <c r="C140" s="347" t="s">
        <v>224</v>
      </c>
      <c r="D140" s="23"/>
      <c r="E140" s="407" t="str">
        <f>IF(参加登録申請者記入シート!H150&lt;&gt;"",参加登録申請者記入シート!H150,"-")</f>
        <v>-</v>
      </c>
    </row>
    <row r="141" spans="1:5" s="8" customFormat="1" ht="13.8" thickBot="1" x14ac:dyDescent="0.25">
      <c r="A141" s="439"/>
      <c r="B141" s="438"/>
      <c r="C141" s="181" t="s">
        <v>133</v>
      </c>
      <c r="D141" s="190"/>
      <c r="E141" s="408" t="str">
        <f>IF(参加登録申請者記入シート!H151&lt;&gt;"",参加登録申請者記入シート!H151,"-")</f>
        <v>-</v>
      </c>
    </row>
    <row r="142" spans="1:5" s="8" customFormat="1" x14ac:dyDescent="0.2">
      <c r="A142" s="173"/>
      <c r="B142" s="440" t="s">
        <v>134</v>
      </c>
      <c r="C142" s="193" t="s">
        <v>194</v>
      </c>
      <c r="D142" s="192" t="s">
        <v>192</v>
      </c>
      <c r="E142" s="406" t="str">
        <f>IF(参加登録申請者記入シート!H152&lt;&gt;"",参加登録申請者記入シート!H152,"-")</f>
        <v>-</v>
      </c>
    </row>
    <row r="143" spans="1:5" s="8" customFormat="1" x14ac:dyDescent="0.2">
      <c r="A143" s="324"/>
      <c r="B143" s="438"/>
      <c r="C143" s="188"/>
      <c r="D143" s="348" t="s">
        <v>195</v>
      </c>
      <c r="E143" s="409" t="str">
        <f>IF(参加登録申請者記入シート!H153&lt;&gt;"",参加登録申請者記入シート!H153,"-")</f>
        <v>-</v>
      </c>
    </row>
    <row r="144" spans="1:5" s="8" customFormat="1" ht="13.8" thickBot="1" x14ac:dyDescent="0.25">
      <c r="A144" s="173"/>
      <c r="B144" s="438"/>
      <c r="C144" s="189"/>
      <c r="D144" s="191" t="s">
        <v>414</v>
      </c>
      <c r="E144" s="408" t="str">
        <f>IF(参加登録申請者記入シート!H154&lt;&gt;"",参加登録申請者記入シート!H154,"-")</f>
        <v>-</v>
      </c>
    </row>
    <row r="145" spans="1:5" s="8" customFormat="1" x14ac:dyDescent="0.2">
      <c r="A145" s="173"/>
      <c r="B145" s="438"/>
      <c r="C145" s="188" t="s">
        <v>196</v>
      </c>
      <c r="D145" s="187" t="s">
        <v>192</v>
      </c>
      <c r="E145" s="406" t="str">
        <f>IF(参加登録申請者記入シート!H155&lt;&gt;"",参加登録申請者記入シート!H155,"-")</f>
        <v>-</v>
      </c>
    </row>
    <row r="146" spans="1:5" s="8" customFormat="1" ht="13.8" thickBot="1" x14ac:dyDescent="0.25">
      <c r="A146" s="324"/>
      <c r="B146" s="438"/>
      <c r="C146" s="188"/>
      <c r="D146" s="191" t="s">
        <v>195</v>
      </c>
      <c r="E146" s="409" t="str">
        <f>IF(参加登録申請者記入シート!H156&lt;&gt;"",参加登録申請者記入シート!H156,"-")</f>
        <v>-</v>
      </c>
    </row>
    <row r="147" spans="1:5" s="8" customFormat="1" ht="13.8" thickBot="1" x14ac:dyDescent="0.25">
      <c r="A147" s="173"/>
      <c r="B147" s="438"/>
      <c r="C147" s="189"/>
      <c r="D147" s="191" t="s">
        <v>414</v>
      </c>
      <c r="E147" s="408" t="str">
        <f>IF(参加登録申請者記入シート!H157&lt;&gt;"",参加登録申請者記入シート!H157,"-")</f>
        <v>-</v>
      </c>
    </row>
    <row r="148" spans="1:5" s="8" customFormat="1" x14ac:dyDescent="0.2">
      <c r="A148" s="173"/>
      <c r="B148" s="438"/>
      <c r="C148" s="188" t="s">
        <v>197</v>
      </c>
      <c r="D148" s="187" t="s">
        <v>192</v>
      </c>
      <c r="E148" s="406" t="str">
        <f>IF(参加登録申請者記入シート!H158&lt;&gt;"",参加登録申請者記入シート!H158,"-")</f>
        <v>-</v>
      </c>
    </row>
    <row r="149" spans="1:5" s="8" customFormat="1" x14ac:dyDescent="0.2">
      <c r="A149" s="324"/>
      <c r="B149" s="438"/>
      <c r="C149" s="188"/>
      <c r="D149" s="348" t="s">
        <v>195</v>
      </c>
      <c r="E149" s="409" t="str">
        <f>IF(参加登録申請者記入シート!H159&lt;&gt;"",参加登録申請者記入シート!H159,"-")</f>
        <v>-</v>
      </c>
    </row>
    <row r="150" spans="1:5" s="8" customFormat="1" ht="13.8" thickBot="1" x14ac:dyDescent="0.25">
      <c r="A150" s="173"/>
      <c r="B150" s="438"/>
      <c r="C150" s="189"/>
      <c r="D150" s="191" t="s">
        <v>414</v>
      </c>
      <c r="E150" s="408" t="str">
        <f>IF(参加登録申請者記入シート!H160&lt;&gt;"",参加登録申請者記入シート!H160,"-")</f>
        <v>-</v>
      </c>
    </row>
    <row r="151" spans="1:5" s="8" customFormat="1" x14ac:dyDescent="0.2">
      <c r="A151" s="173"/>
      <c r="B151" s="438"/>
      <c r="C151" s="188" t="s">
        <v>198</v>
      </c>
      <c r="D151" s="187" t="s">
        <v>192</v>
      </c>
      <c r="E151" s="406" t="str">
        <f>IF(参加登録申請者記入シート!H161&lt;&gt;"",参加登録申請者記入シート!H161,"-")</f>
        <v>-</v>
      </c>
    </row>
    <row r="152" spans="1:5" s="8" customFormat="1" x14ac:dyDescent="0.2">
      <c r="A152" s="324"/>
      <c r="B152" s="438"/>
      <c r="C152" s="188"/>
      <c r="D152" s="348" t="s">
        <v>195</v>
      </c>
      <c r="E152" s="409" t="str">
        <f>IF(参加登録申請者記入シート!H162&lt;&gt;"",参加登録申請者記入シート!H162,"-")</f>
        <v>-</v>
      </c>
    </row>
    <row r="153" spans="1:5" s="8" customFormat="1" ht="13.8" thickBot="1" x14ac:dyDescent="0.25">
      <c r="A153" s="173"/>
      <c r="B153" s="438"/>
      <c r="C153" s="189"/>
      <c r="D153" s="191" t="s">
        <v>414</v>
      </c>
      <c r="E153" s="408" t="str">
        <f>IF(参加登録申請者記入シート!H163&lt;&gt;"",参加登録申請者記入シート!H163,"-")</f>
        <v>-</v>
      </c>
    </row>
    <row r="154" spans="1:5" s="8" customFormat="1" x14ac:dyDescent="0.2">
      <c r="A154" s="173"/>
      <c r="B154" s="438"/>
      <c r="C154" s="188" t="s">
        <v>199</v>
      </c>
      <c r="D154" s="187" t="s">
        <v>192</v>
      </c>
      <c r="E154" s="406" t="str">
        <f>IF(参加登録申請者記入シート!H164&lt;&gt;"",参加登録申請者記入シート!H164,"-")</f>
        <v>-</v>
      </c>
    </row>
    <row r="155" spans="1:5" s="8" customFormat="1" x14ac:dyDescent="0.2">
      <c r="A155" s="324"/>
      <c r="B155" s="438"/>
      <c r="C155" s="188"/>
      <c r="D155" s="348" t="s">
        <v>195</v>
      </c>
      <c r="E155" s="409" t="str">
        <f>IF(参加登録申請者記入シート!H165&lt;&gt;"",参加登録申請者記入シート!H165,"-")</f>
        <v>-</v>
      </c>
    </row>
    <row r="156" spans="1:5" s="8" customFormat="1" ht="13.8" thickBot="1" x14ac:dyDescent="0.25">
      <c r="A156" s="173"/>
      <c r="B156" s="441"/>
      <c r="C156" s="189"/>
      <c r="D156" s="191" t="s">
        <v>414</v>
      </c>
      <c r="E156" s="408" t="str">
        <f>IF(参加登録申請者記入シート!H166&lt;&gt;"",参加登録申請者記入シート!H166,"-")</f>
        <v>-</v>
      </c>
    </row>
    <row r="157" spans="1:5" s="8" customFormat="1" x14ac:dyDescent="0.2">
      <c r="A157" s="173"/>
      <c r="B157" s="442" t="s">
        <v>135</v>
      </c>
      <c r="C157" s="180" t="s">
        <v>136</v>
      </c>
      <c r="D157" s="15"/>
      <c r="E157" s="410" t="str">
        <f>IF(参加登録申請者記入シート!H167&lt;&gt;"",参加登録申請者記入シート!H167,"-")</f>
        <v>-</v>
      </c>
    </row>
    <row r="158" spans="1:5" s="8" customFormat="1" x14ac:dyDescent="0.2">
      <c r="A158" s="173"/>
      <c r="B158" s="442"/>
      <c r="C158" s="180" t="s">
        <v>137</v>
      </c>
      <c r="D158" s="15"/>
      <c r="E158" s="410" t="str">
        <f>IF(参加登録申請者記入シート!H168&lt;&gt;"",参加登録申請者記入シート!H168,"-")</f>
        <v>-</v>
      </c>
    </row>
    <row r="159" spans="1:5" s="8" customFormat="1" ht="13.8" thickBot="1" x14ac:dyDescent="0.25">
      <c r="A159" s="174"/>
      <c r="B159" s="443"/>
      <c r="C159" s="182" t="s">
        <v>138</v>
      </c>
      <c r="D159" s="185"/>
      <c r="E159" s="411" t="str">
        <f>IF(参加登録申請者記入シート!H169&lt;&gt;"",参加登録申請者記入シート!H169,"-")</f>
        <v>-</v>
      </c>
    </row>
    <row r="160" spans="1:5" s="8" customFormat="1" x14ac:dyDescent="0.2">
      <c r="A160" s="7"/>
      <c r="B160" s="7"/>
      <c r="C160" s="7"/>
      <c r="D160" s="7"/>
      <c r="E160" s="7"/>
    </row>
    <row r="161" spans="1:5" s="8" customFormat="1" x14ac:dyDescent="0.2">
      <c r="A161" s="7"/>
      <c r="B161" s="7"/>
      <c r="C161" s="7"/>
      <c r="D161" s="7"/>
      <c r="E161" s="7"/>
    </row>
    <row r="162" spans="1:5" s="8" customFormat="1" x14ac:dyDescent="0.2">
      <c r="A162" s="14"/>
      <c r="B162" s="14"/>
      <c r="C162" s="14"/>
      <c r="D162" s="14"/>
      <c r="E162" s="13" t="s">
        <v>139</v>
      </c>
    </row>
    <row r="163" spans="1:5" ht="19.2" x14ac:dyDescent="0.2">
      <c r="A163" s="454" t="s">
        <v>140</v>
      </c>
      <c r="B163" s="454"/>
      <c r="C163" s="454"/>
      <c r="D163" s="454"/>
      <c r="E163" s="454"/>
    </row>
    <row r="164" spans="1:5" x14ac:dyDescent="0.2">
      <c r="A164" s="14"/>
      <c r="B164" s="14"/>
      <c r="C164" s="14"/>
      <c r="D164" s="14"/>
      <c r="E164" s="14"/>
    </row>
    <row r="165" spans="1:5" ht="16.2" x14ac:dyDescent="0.2">
      <c r="A165" s="27" t="s">
        <v>141</v>
      </c>
      <c r="B165" s="27"/>
      <c r="C165" s="26"/>
      <c r="D165" s="26"/>
      <c r="E165" s="26"/>
    </row>
    <row r="166" spans="1:5" x14ac:dyDescent="0.2">
      <c r="A166" s="33"/>
      <c r="B166" s="30" t="s">
        <v>142</v>
      </c>
      <c r="C166" s="30" t="s">
        <v>143</v>
      </c>
      <c r="D166" s="30" t="s">
        <v>144</v>
      </c>
      <c r="E166" s="30" t="s">
        <v>230</v>
      </c>
    </row>
    <row r="167" spans="1:5" x14ac:dyDescent="0.2">
      <c r="A167" s="435" t="s">
        <v>200</v>
      </c>
      <c r="B167" s="412" t="str">
        <f>IF(参加登録申請者記入シート!H173&lt;&gt;"",参加登録申請者記入シート!H173,"-")</f>
        <v>-</v>
      </c>
      <c r="C167" s="413" t="str">
        <f>IF(参加登録申請者記入シート!H174&lt;&gt;"",参加登録申請者記入シート!H174,"-")</f>
        <v>-</v>
      </c>
      <c r="D167" s="412" t="str">
        <f>IF(参加登録申請者記入シート!H175&lt;&gt;"",参加登録申請者記入シート!H175,"-")</f>
        <v>-</v>
      </c>
      <c r="E167" s="412" t="str">
        <f>IF(参加登録申請者記入シート!H176&lt;&gt;"",参加登録申請者記入シート!H176,"-")</f>
        <v>-</v>
      </c>
    </row>
    <row r="168" spans="1:5" x14ac:dyDescent="0.2">
      <c r="A168" s="435" t="s">
        <v>201</v>
      </c>
      <c r="B168" s="412" t="str">
        <f>IF(参加登録申請者記入シート!H177&lt;&gt;"",参加登録申請者記入シート!H177,"-")</f>
        <v>-</v>
      </c>
      <c r="C168" s="413" t="str">
        <f>IF(参加登録申請者記入シート!H178&lt;&gt;"",参加登録申請者記入シート!H178,"-")</f>
        <v>-</v>
      </c>
      <c r="D168" s="412" t="str">
        <f>IF(参加登録申請者記入シート!H179&lt;&gt;"",参加登録申請者記入シート!H179,"-")</f>
        <v>-</v>
      </c>
      <c r="E168" s="412" t="str">
        <f>IF(参加登録申請者記入シート!H180&lt;&gt;"",参加登録申請者記入シート!H180,"-")</f>
        <v>-</v>
      </c>
    </row>
    <row r="169" spans="1:5" x14ac:dyDescent="0.2">
      <c r="A169" s="435" t="s">
        <v>202</v>
      </c>
      <c r="B169" s="412" t="str">
        <f>IF(参加登録申請者記入シート!H181&lt;&gt;"",参加登録申請者記入シート!H181,"-")</f>
        <v>-</v>
      </c>
      <c r="C169" s="413" t="str">
        <f>IF(参加登録申請者記入シート!H182&lt;&gt;"",参加登録申請者記入シート!H182,"-")</f>
        <v>-</v>
      </c>
      <c r="D169" s="412" t="str">
        <f>IF(参加登録申請者記入シート!H183&lt;&gt;"",参加登録申請者記入シート!H183,"-")</f>
        <v>-</v>
      </c>
      <c r="E169" s="412" t="str">
        <f>IF(参加登録申請者記入シート!H184&lt;&gt;"",参加登録申請者記入シート!H184,"-")</f>
        <v>-</v>
      </c>
    </row>
    <row r="170" spans="1:5" s="24" customFormat="1" ht="13.8" thickBot="1" x14ac:dyDescent="0.25">
      <c r="A170" s="435" t="s">
        <v>203</v>
      </c>
      <c r="B170" s="414" t="str">
        <f>IF(参加登録申請者記入シート!H185&lt;&gt;"",参加登録申請者記入シート!H185,"-")</f>
        <v>-</v>
      </c>
      <c r="C170" s="415" t="str">
        <f>IF(参加登録申請者記入シート!H186&lt;&gt;"",参加登録申請者記入シート!H186,"-")</f>
        <v>-</v>
      </c>
      <c r="D170" s="414" t="str">
        <f>IF(参加登録申請者記入シート!H187&lt;&gt;"",参加登録申請者記入シート!H187,"-")</f>
        <v>-</v>
      </c>
      <c r="E170" s="414" t="str">
        <f>IF(参加登録申請者記入シート!H188&lt;&gt;"",参加登録申請者記入シート!H188,"-")</f>
        <v>-</v>
      </c>
    </row>
    <row r="171" spans="1:5" s="28" customFormat="1" ht="13.8" thickTop="1" x14ac:dyDescent="0.2">
      <c r="A171" s="34"/>
      <c r="B171" s="31" t="s">
        <v>145</v>
      </c>
      <c r="C171" s="416">
        <f>SUM(C167:C170)</f>
        <v>0</v>
      </c>
      <c r="D171" s="417" t="s">
        <v>23</v>
      </c>
      <c r="E171" s="417" t="s">
        <v>57</v>
      </c>
    </row>
    <row r="172" spans="1:5" s="24" customFormat="1" x14ac:dyDescent="0.2">
      <c r="A172" s="26"/>
      <c r="B172" s="29"/>
      <c r="C172" s="26"/>
      <c r="D172" s="26"/>
      <c r="E172" s="26"/>
    </row>
    <row r="173" spans="1:5" s="24" customFormat="1" ht="16.2" x14ac:dyDescent="0.2">
      <c r="A173" s="27" t="s">
        <v>235</v>
      </c>
      <c r="B173" s="27"/>
      <c r="C173" s="26"/>
      <c r="D173" s="26"/>
      <c r="E173" s="26"/>
    </row>
    <row r="174" spans="1:5" s="24" customFormat="1" x14ac:dyDescent="0.2">
      <c r="A174" s="470" t="s">
        <v>146</v>
      </c>
      <c r="B174" s="470"/>
      <c r="C174" s="470"/>
      <c r="D174" s="35" t="s">
        <v>147</v>
      </c>
      <c r="E174" s="19"/>
    </row>
    <row r="175" spans="1:5" s="24" customFormat="1" x14ac:dyDescent="0.2">
      <c r="A175" s="436" t="s">
        <v>148</v>
      </c>
      <c r="B175" s="436"/>
      <c r="C175" s="436"/>
      <c r="D175" s="36" t="s">
        <v>149</v>
      </c>
      <c r="E175" s="418" t="str">
        <f>IF(参加登録申請者記入シート!H189&lt;&gt;"",参加登録申請者記入シート!H189,"-")</f>
        <v>-</v>
      </c>
    </row>
    <row r="176" spans="1:5" s="24" customFormat="1" x14ac:dyDescent="0.2">
      <c r="A176" s="436"/>
      <c r="B176" s="436"/>
      <c r="C176" s="436"/>
      <c r="D176" s="36" t="s">
        <v>150</v>
      </c>
      <c r="E176" s="412" t="str">
        <f>IF(参加登録申請者記入シート!H190&lt;&gt;"",参加登録申請者記入シート!H190,"-")</f>
        <v>-</v>
      </c>
    </row>
    <row r="177" spans="1:5" s="24" customFormat="1" x14ac:dyDescent="0.2">
      <c r="A177" s="436"/>
      <c r="B177" s="436"/>
      <c r="C177" s="436"/>
      <c r="D177" s="37" t="s">
        <v>151</v>
      </c>
      <c r="E177" s="412" t="str">
        <f>IF(参加登録申請者記入シート!H191&lt;&gt;"",参加登録申請者記入シート!H191,"-")</f>
        <v>-</v>
      </c>
    </row>
    <row r="178" spans="1:5" s="24" customFormat="1" x14ac:dyDescent="0.2">
      <c r="A178" s="436"/>
      <c r="B178" s="436"/>
      <c r="C178" s="436"/>
      <c r="D178" s="37" t="s">
        <v>152</v>
      </c>
      <c r="E178" s="412" t="str">
        <f>IF(参加登録申請者記入シート!H192&lt;&gt;"",参加登録申請者記入シート!H192,"-")</f>
        <v>-</v>
      </c>
    </row>
    <row r="179" spans="1:5" s="24" customFormat="1" ht="21.6" customHeight="1" x14ac:dyDescent="0.2">
      <c r="A179" s="436"/>
      <c r="B179" s="436"/>
      <c r="C179" s="436"/>
      <c r="D179" s="38" t="s">
        <v>153</v>
      </c>
      <c r="E179" s="412" t="str">
        <f>IF(参加登録申請者記入シート!H193&lt;&gt;"",参加登録申請者記入シート!H193,"-")</f>
        <v>-</v>
      </c>
    </row>
    <row r="180" spans="1:5" s="24" customFormat="1" ht="28.35" customHeight="1" x14ac:dyDescent="0.2">
      <c r="A180" s="436"/>
      <c r="B180" s="436"/>
      <c r="C180" s="436"/>
      <c r="D180" s="38" t="s">
        <v>154</v>
      </c>
      <c r="E180" s="412" t="str">
        <f>IF(参加登録申請者記入シート!H194&lt;&gt;"",参加登録申請者記入シート!H194,"-")</f>
        <v>-</v>
      </c>
    </row>
    <row r="181" spans="1:5" s="24" customFormat="1" ht="28.35" customHeight="1" x14ac:dyDescent="0.2">
      <c r="A181" s="437" t="s">
        <v>155</v>
      </c>
      <c r="B181" s="437"/>
      <c r="C181" s="437"/>
      <c r="D181" s="36" t="s">
        <v>156</v>
      </c>
      <c r="E181" s="418" t="str">
        <f>IF(参加登録申請者記入シート!H195&lt;&gt;"",参加登録申請者記入シート!H195,"-")</f>
        <v>-</v>
      </c>
    </row>
    <row r="182" spans="1:5" ht="28.35" customHeight="1" x14ac:dyDescent="0.2">
      <c r="A182" s="437"/>
      <c r="B182" s="437"/>
      <c r="C182" s="437"/>
      <c r="D182" s="36" t="s">
        <v>150</v>
      </c>
      <c r="E182" s="412" t="str">
        <f>IF(参加登録申請者記入シート!H196&lt;&gt;"",参加登録申請者記入シート!H196,"-")</f>
        <v>-</v>
      </c>
    </row>
    <row r="183" spans="1:5" ht="28.35" customHeight="1" x14ac:dyDescent="0.2">
      <c r="A183" s="437"/>
      <c r="B183" s="437"/>
      <c r="C183" s="437"/>
      <c r="D183" s="37" t="s">
        <v>151</v>
      </c>
      <c r="E183" s="412" t="str">
        <f>IF(参加登録申請者記入シート!H197&lt;&gt;"",参加登録申請者記入シート!H197,"-")</f>
        <v>-</v>
      </c>
    </row>
    <row r="184" spans="1:5" ht="28.35" customHeight="1" x14ac:dyDescent="0.2">
      <c r="A184" s="437"/>
      <c r="B184" s="437"/>
      <c r="C184" s="437"/>
      <c r="D184" s="37" t="s">
        <v>152</v>
      </c>
      <c r="E184" s="412" t="str">
        <f>IF(参加登録申請者記入シート!H198&lt;&gt;"",参加登録申請者記入シート!H198,"-")</f>
        <v>-</v>
      </c>
    </row>
    <row r="185" spans="1:5" ht="27" customHeight="1" x14ac:dyDescent="0.2">
      <c r="A185" s="437"/>
      <c r="B185" s="437"/>
      <c r="C185" s="437"/>
      <c r="D185" s="38" t="s">
        <v>157</v>
      </c>
      <c r="E185" s="412" t="str">
        <f>IF(参加登録申請者記入シート!H199&lt;&gt;"",参加登録申請者記入シート!H199,"-")</f>
        <v>-</v>
      </c>
    </row>
    <row r="186" spans="1:5" ht="13.35" customHeight="1" x14ac:dyDescent="0.2">
      <c r="A186" s="437"/>
      <c r="B186" s="437"/>
      <c r="C186" s="437"/>
      <c r="D186" s="38" t="s">
        <v>158</v>
      </c>
      <c r="E186" s="412" t="str">
        <f>IF(参加登録申請者記入シート!H200&lt;&gt;"",参加登録申請者記入シート!H200,"-")</f>
        <v>-</v>
      </c>
    </row>
    <row r="187" spans="1:5" ht="13.2" customHeight="1" x14ac:dyDescent="0.2">
      <c r="A187" s="444" t="s">
        <v>163</v>
      </c>
      <c r="B187" s="445"/>
      <c r="C187" s="450" t="s">
        <v>503</v>
      </c>
      <c r="D187" s="37" t="s">
        <v>77</v>
      </c>
      <c r="E187" s="412" t="str">
        <f>IF(参加登録申請者記入シート!H201&lt;&gt;"",参加登録申請者記入シート!H201,"-")</f>
        <v>-</v>
      </c>
    </row>
    <row r="188" spans="1:5" x14ac:dyDescent="0.2">
      <c r="A188" s="446"/>
      <c r="B188" s="447"/>
      <c r="C188" s="451"/>
      <c r="D188" s="37" t="s">
        <v>159</v>
      </c>
      <c r="E188" s="418" t="str">
        <f>IF(参加登録申請者記入シート!H202&lt;&gt;"",参加登録申請者記入シート!H202,"-")</f>
        <v>-</v>
      </c>
    </row>
    <row r="189" spans="1:5" x14ac:dyDescent="0.2">
      <c r="A189" s="446"/>
      <c r="B189" s="447"/>
      <c r="C189" s="451"/>
      <c r="D189" s="37" t="s">
        <v>160</v>
      </c>
      <c r="E189" s="412" t="str">
        <f>IF(参加登録申請者記入シート!H203&lt;&gt;"",参加登録申請者記入シート!H203,"-")</f>
        <v>-</v>
      </c>
    </row>
    <row r="190" spans="1:5" ht="26.4" customHeight="1" x14ac:dyDescent="0.2">
      <c r="A190" s="446"/>
      <c r="B190" s="447"/>
      <c r="C190" s="451"/>
      <c r="D190" s="37" t="s">
        <v>161</v>
      </c>
      <c r="E190" s="412" t="str">
        <f>IF(参加登録申請者記入シート!H204&lt;&gt;"",参加登録申請者記入シート!H204,"-")</f>
        <v>-</v>
      </c>
    </row>
    <row r="191" spans="1:5" x14ac:dyDescent="0.2">
      <c r="A191" s="446"/>
      <c r="B191" s="447"/>
      <c r="C191" s="452"/>
      <c r="D191" s="37" t="s">
        <v>162</v>
      </c>
      <c r="E191" s="412" t="str">
        <f>IF(参加登録申請者記入シート!H205&lt;&gt;"",参加登録申請者記入シート!H205,"-")</f>
        <v>-</v>
      </c>
    </row>
    <row r="192" spans="1:5" ht="13.35" customHeight="1" x14ac:dyDescent="0.2">
      <c r="A192" s="446"/>
      <c r="B192" s="447"/>
      <c r="C192" s="450" t="s">
        <v>504</v>
      </c>
      <c r="D192" s="37" t="s">
        <v>77</v>
      </c>
      <c r="E192" s="412" t="str">
        <f>IF(参加登録申請者記入シート!H206&lt;&gt;"",参加登録申請者記入シート!H206,"-")</f>
        <v>-</v>
      </c>
    </row>
    <row r="193" spans="1:5" x14ac:dyDescent="0.2">
      <c r="A193" s="446"/>
      <c r="B193" s="447"/>
      <c r="C193" s="451"/>
      <c r="D193" s="37" t="s">
        <v>159</v>
      </c>
      <c r="E193" s="418" t="str">
        <f>IF(参加登録申請者記入シート!H207&lt;&gt;"",参加登録申請者記入シート!H207,"-")</f>
        <v>-</v>
      </c>
    </row>
    <row r="194" spans="1:5" x14ac:dyDescent="0.2">
      <c r="A194" s="446"/>
      <c r="B194" s="447"/>
      <c r="C194" s="451"/>
      <c r="D194" s="37" t="s">
        <v>160</v>
      </c>
      <c r="E194" s="412" t="str">
        <f>IF(参加登録申請者記入シート!H208&lt;&gt;"",参加登録申請者記入シート!H208,"-")</f>
        <v>-</v>
      </c>
    </row>
    <row r="195" spans="1:5" x14ac:dyDescent="0.2">
      <c r="A195" s="446"/>
      <c r="B195" s="447"/>
      <c r="C195" s="451"/>
      <c r="D195" s="37" t="s">
        <v>161</v>
      </c>
      <c r="E195" s="412" t="str">
        <f>IF(参加登録申請者記入シート!H209&lt;&gt;"",参加登録申請者記入シート!H209,"-")</f>
        <v>-</v>
      </c>
    </row>
    <row r="196" spans="1:5" x14ac:dyDescent="0.2">
      <c r="A196" s="448"/>
      <c r="B196" s="449"/>
      <c r="C196" s="452"/>
      <c r="D196" s="37" t="s">
        <v>162</v>
      </c>
      <c r="E196" s="412" t="str">
        <f>IF(参加登録申請者記入シート!H210&lt;&gt;"",参加登録申請者記入シート!H210,"-")</f>
        <v>-</v>
      </c>
    </row>
    <row r="201" spans="1:5" ht="27.6" customHeight="1" x14ac:dyDescent="0.2"/>
  </sheetData>
  <sheetProtection algorithmName="SHA-512" hashValue="Hb8w2xJ7SEOZasO8FX1VLuNzmpdr0opm+FUrfiT1hE18Ft6vezSgSe1F0wHDJA5sM8OyTppFKGEgBaaZkZu4BQ==" saltValue="mU4JsAMKs3Nd9HyIPyFQwQ==" spinCount="100000" sheet="1" objects="1" scenarios="1"/>
  <mergeCells count="22">
    <mergeCell ref="A187:B196"/>
    <mergeCell ref="C187:C191"/>
    <mergeCell ref="C192:C196"/>
    <mergeCell ref="A9:E9"/>
    <mergeCell ref="A163:E163"/>
    <mergeCell ref="A119:E119"/>
    <mergeCell ref="A122:A137"/>
    <mergeCell ref="B123:B137"/>
    <mergeCell ref="A72:C72"/>
    <mergeCell ref="A102:C102"/>
    <mergeCell ref="A63:C63"/>
    <mergeCell ref="A64:C64"/>
    <mergeCell ref="A65:C65"/>
    <mergeCell ref="A66:C66"/>
    <mergeCell ref="A69:C69"/>
    <mergeCell ref="A174:C174"/>
    <mergeCell ref="A175:C180"/>
    <mergeCell ref="A181:C186"/>
    <mergeCell ref="A138:A141"/>
    <mergeCell ref="B139:B141"/>
    <mergeCell ref="B142:B156"/>
    <mergeCell ref="B157:B159"/>
  </mergeCells>
  <phoneticPr fontId="1"/>
  <printOptions horizontalCentered="1"/>
  <pageMargins left="0.70866141732283472" right="0.70866141732283472" top="0.74803149606299213" bottom="0.74803149606299213" header="0.31496062992125984" footer="0.31496062992125984"/>
  <pageSetup paperSize="9" scale="46" fitToHeight="2" orientation="portrait" horizontalDpi="1200" verticalDpi="1200" r:id="rId1"/>
  <rowBreaks count="1" manualBreakCount="1">
    <brk id="11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356E-9B31-45E6-B6B1-5D456E24D124}">
  <sheetPr codeName="Sheet3">
    <tabColor theme="4" tint="0.79998168889431442"/>
  </sheetPr>
  <dimension ref="A1:I67"/>
  <sheetViews>
    <sheetView showGridLines="0" zoomScale="85" zoomScaleNormal="85" workbookViewId="0">
      <selection activeCell="A2" sqref="A2"/>
    </sheetView>
  </sheetViews>
  <sheetFormatPr defaultColWidth="8.59765625" defaultRowHeight="13.2" x14ac:dyDescent="0.2"/>
  <cols>
    <col min="1" max="1" width="10.09765625" style="274" customWidth="1"/>
    <col min="2" max="2" width="7.09765625" style="273" customWidth="1"/>
    <col min="3" max="3" width="39.09765625" style="273" customWidth="1"/>
    <col min="4" max="4" width="42" style="273" customWidth="1"/>
    <col min="5" max="5" width="7.59765625" style="287" bestFit="1" customWidth="1"/>
    <col min="6" max="6" width="55.5" style="273" bestFit="1" customWidth="1"/>
    <col min="7" max="7" width="16" style="287" bestFit="1" customWidth="1"/>
    <col min="8" max="8" width="38.5" style="287" customWidth="1"/>
    <col min="9" max="9" width="2.59765625" style="273" customWidth="1"/>
    <col min="10" max="16384" width="8.59765625" style="274"/>
  </cols>
  <sheetData>
    <row r="1" spans="1:9" ht="28.2" customHeight="1" thickBot="1" x14ac:dyDescent="0.25">
      <c r="G1" s="287" t="s">
        <v>501</v>
      </c>
      <c r="H1" s="287" t="s">
        <v>502</v>
      </c>
    </row>
    <row r="2" spans="1:9" s="256" customFormat="1" x14ac:dyDescent="0.2">
      <c r="A2" s="250" t="s">
        <v>27</v>
      </c>
      <c r="B2" s="251"/>
      <c r="C2" s="252"/>
      <c r="D2" s="252"/>
      <c r="E2" s="253"/>
      <c r="F2" s="254"/>
      <c r="G2" s="316" t="s">
        <v>403</v>
      </c>
      <c r="H2" s="255"/>
      <c r="I2" s="252"/>
    </row>
    <row r="3" spans="1:9" s="256" customFormat="1" ht="40.35" customHeight="1" thickBot="1" x14ac:dyDescent="0.25">
      <c r="A3" s="250"/>
      <c r="B3" s="251"/>
      <c r="C3" s="252"/>
      <c r="D3" s="252"/>
      <c r="E3" s="253"/>
      <c r="F3" s="254"/>
      <c r="G3" s="426" t="str">
        <f>IF(COUNTIF(電源等情報登録様式!G6:G66,"不合格")&gt;0,"不合格",IF(COUNTIF(電源等情報登録様式!G6:G66,"仮合格")&gt;0,"条件付き合格",IF(COUNTIF(電源等情報登録様式!G6:G66,"合格")&gt;0,"合格","")))</f>
        <v/>
      </c>
      <c r="H3" s="255"/>
      <c r="I3" s="252"/>
    </row>
    <row r="4" spans="1:9" s="252" customFormat="1" ht="27" customHeight="1" x14ac:dyDescent="0.45">
      <c r="A4" s="473" t="s">
        <v>19</v>
      </c>
      <c r="B4" s="473" t="s">
        <v>54</v>
      </c>
      <c r="C4" s="475" t="s">
        <v>174</v>
      </c>
      <c r="D4" s="476"/>
      <c r="E4" s="473" t="s">
        <v>22</v>
      </c>
      <c r="F4" s="479" t="s">
        <v>225</v>
      </c>
      <c r="G4" s="481" t="s">
        <v>68</v>
      </c>
      <c r="H4" s="471" t="s">
        <v>165</v>
      </c>
      <c r="I4" s="318" t="s">
        <v>20</v>
      </c>
    </row>
    <row r="5" spans="1:9" s="252" customFormat="1" ht="18.600000000000001" customHeight="1" thickBot="1" x14ac:dyDescent="0.5">
      <c r="A5" s="474"/>
      <c r="B5" s="474"/>
      <c r="C5" s="477"/>
      <c r="D5" s="478"/>
      <c r="E5" s="474"/>
      <c r="F5" s="480"/>
      <c r="G5" s="480"/>
      <c r="H5" s="472"/>
      <c r="I5" s="252" t="s">
        <v>20</v>
      </c>
    </row>
    <row r="6" spans="1:9" s="252" customFormat="1" x14ac:dyDescent="0.2">
      <c r="A6" s="257" t="s">
        <v>0</v>
      </c>
      <c r="B6" s="258">
        <f>ROW()-5</f>
        <v>1</v>
      </c>
      <c r="C6" s="259" t="s">
        <v>71</v>
      </c>
      <c r="D6" s="260"/>
      <c r="E6" s="261" t="s">
        <v>23</v>
      </c>
      <c r="F6" s="419" t="s">
        <v>164</v>
      </c>
      <c r="G6" s="427"/>
      <c r="H6" s="427"/>
      <c r="I6" s="252" t="s">
        <v>20</v>
      </c>
    </row>
    <row r="7" spans="1:9" s="256" customFormat="1" x14ac:dyDescent="0.2">
      <c r="A7" s="257"/>
      <c r="B7" s="258">
        <f t="shared" ref="B7:B66" si="0">ROW()-5</f>
        <v>2</v>
      </c>
      <c r="C7" s="263" t="s">
        <v>1</v>
      </c>
      <c r="D7" s="264"/>
      <c r="E7" s="265" t="s">
        <v>23</v>
      </c>
      <c r="F7" s="420" t="str">
        <f>IF(参加登録申請者記入シート!$H$57&lt;&gt;"",参加登録申請者記入シート!$H$57,"")</f>
        <v>安定電源</v>
      </c>
      <c r="G7" s="427"/>
      <c r="H7" s="428"/>
      <c r="I7" s="252" t="s">
        <v>20</v>
      </c>
    </row>
    <row r="8" spans="1:9" x14ac:dyDescent="0.2">
      <c r="A8" s="267"/>
      <c r="B8" s="258">
        <f t="shared" si="0"/>
        <v>3</v>
      </c>
      <c r="C8" s="268" t="s">
        <v>2</v>
      </c>
      <c r="D8" s="269"/>
      <c r="E8" s="270" t="s">
        <v>24</v>
      </c>
      <c r="F8" s="420" t="str">
        <f>IF(参加登録申請者記入シート!H58&lt;&gt;"",参加登録申請者記入シート!H58,"")</f>
        <v/>
      </c>
      <c r="G8" s="427"/>
      <c r="H8" s="429"/>
      <c r="I8" s="252" t="s">
        <v>20</v>
      </c>
    </row>
    <row r="9" spans="1:9" x14ac:dyDescent="0.2">
      <c r="A9" s="267"/>
      <c r="B9" s="258">
        <f t="shared" si="0"/>
        <v>4</v>
      </c>
      <c r="C9" s="268" t="s">
        <v>3</v>
      </c>
      <c r="D9" s="269"/>
      <c r="E9" s="270" t="s">
        <v>25</v>
      </c>
      <c r="F9" s="420" t="str">
        <f>IF(参加登録申請者記入シート!H59&lt;&gt;"",参加登録申請者記入シート!H59,"")</f>
        <v/>
      </c>
      <c r="G9" s="427"/>
      <c r="H9" s="429"/>
      <c r="I9" s="252" t="s">
        <v>20</v>
      </c>
    </row>
    <row r="10" spans="1:9" x14ac:dyDescent="0.2">
      <c r="A10" s="267"/>
      <c r="B10" s="258">
        <v>5</v>
      </c>
      <c r="C10" s="268" t="s">
        <v>417</v>
      </c>
      <c r="D10" s="269"/>
      <c r="E10" s="270" t="s">
        <v>23</v>
      </c>
      <c r="F10" s="420" t="str">
        <f>_xlfn.IFS(参加登録申請者記入シート!H10="単一事業者による参加登録",参加登録申請者記入シート!H12,参加登録申請者記入シート!H10="コンソーシアムによる参加登録",参加登録申請者記入シート!H21,参加登録申請者記入シート!H10="","")</f>
        <v/>
      </c>
      <c r="G10" s="427"/>
      <c r="H10" s="429"/>
      <c r="I10" s="252" t="s">
        <v>20</v>
      </c>
    </row>
    <row r="11" spans="1:9" x14ac:dyDescent="0.2">
      <c r="A11" s="267"/>
      <c r="B11" s="258">
        <f t="shared" si="0"/>
        <v>6</v>
      </c>
      <c r="C11" s="268" t="s">
        <v>4</v>
      </c>
      <c r="D11" s="269"/>
      <c r="E11" s="270" t="s">
        <v>23</v>
      </c>
      <c r="F11" s="420" t="str">
        <f>IF(参加登録申請者記入シート!H11&lt;&gt;"",参加登録申請者記入シート!H11&amp;"",参加登録申請者記入シート!H20&amp;"")</f>
        <v/>
      </c>
      <c r="G11" s="427"/>
      <c r="H11" s="429"/>
      <c r="I11" s="252" t="s">
        <v>20</v>
      </c>
    </row>
    <row r="12" spans="1:9" x14ac:dyDescent="0.2">
      <c r="A12" s="267"/>
      <c r="B12" s="258">
        <f t="shared" si="0"/>
        <v>7</v>
      </c>
      <c r="C12" s="268" t="s">
        <v>5</v>
      </c>
      <c r="D12" s="269"/>
      <c r="E12" s="270" t="s">
        <v>23</v>
      </c>
      <c r="F12" s="420" t="str">
        <f>IF(参加登録申請者記入シート!H60&lt;&gt;"",参加登録申請者記入シート!H60,"")</f>
        <v/>
      </c>
      <c r="G12" s="427"/>
      <c r="H12" s="429"/>
      <c r="I12" s="252" t="s">
        <v>20</v>
      </c>
    </row>
    <row r="13" spans="1:9" x14ac:dyDescent="0.2">
      <c r="A13" s="267"/>
      <c r="B13" s="258">
        <f t="shared" si="0"/>
        <v>8</v>
      </c>
      <c r="C13" s="268" t="s">
        <v>393</v>
      </c>
      <c r="D13" s="269"/>
      <c r="E13" s="270" t="s">
        <v>23</v>
      </c>
      <c r="F13" s="420" t="str">
        <f>IF(参加登録申請者記入シート!H61&lt;&gt;"",参加登録申請者記入シート!H61,"")</f>
        <v/>
      </c>
      <c r="G13" s="427"/>
      <c r="H13" s="429"/>
      <c r="I13" s="252" t="s">
        <v>20</v>
      </c>
    </row>
    <row r="14" spans="1:9" x14ac:dyDescent="0.2">
      <c r="A14" s="267"/>
      <c r="B14" s="258">
        <f t="shared" si="0"/>
        <v>9</v>
      </c>
      <c r="C14" s="268" t="s">
        <v>6</v>
      </c>
      <c r="D14" s="269"/>
      <c r="E14" s="270" t="s">
        <v>23</v>
      </c>
      <c r="F14" s="420" t="str">
        <f>IF(参加登録申請者記入シート!H70&lt;&gt;"",参加登録申請者記入シート!H70,"")</f>
        <v/>
      </c>
      <c r="G14" s="427"/>
      <c r="H14" s="429"/>
      <c r="I14" s="252" t="s">
        <v>20</v>
      </c>
    </row>
    <row r="15" spans="1:9" x14ac:dyDescent="0.2">
      <c r="A15" s="267"/>
      <c r="B15" s="258">
        <f t="shared" si="0"/>
        <v>10</v>
      </c>
      <c r="C15" s="268" t="s">
        <v>7</v>
      </c>
      <c r="D15" s="269"/>
      <c r="E15" s="270" t="s">
        <v>23</v>
      </c>
      <c r="F15" s="420" t="str">
        <f>IF(参加登録申請者記入シート!H71&lt;&gt;"",参加登録申請者記入シート!H71,"")</f>
        <v/>
      </c>
      <c r="G15" s="427"/>
      <c r="H15" s="429"/>
      <c r="I15" s="252" t="s">
        <v>20</v>
      </c>
    </row>
    <row r="16" spans="1:9" ht="13.8" thickBot="1" x14ac:dyDescent="0.25">
      <c r="A16" s="275"/>
      <c r="B16" s="258">
        <f t="shared" si="0"/>
        <v>11</v>
      </c>
      <c r="C16" s="276" t="s">
        <v>8</v>
      </c>
      <c r="D16" s="277"/>
      <c r="E16" s="278" t="s">
        <v>23</v>
      </c>
      <c r="F16" s="421" t="str">
        <f>IF(参加登録申請者記入シート!H72&lt;&gt;"",参加登録申請者記入シート!H72,"")</f>
        <v/>
      </c>
      <c r="G16" s="433"/>
      <c r="H16" s="430"/>
      <c r="I16" s="252" t="s">
        <v>20</v>
      </c>
    </row>
    <row r="17" spans="1:9" x14ac:dyDescent="0.2">
      <c r="A17" s="281" t="s">
        <v>9</v>
      </c>
      <c r="B17" s="258">
        <f t="shared" si="0"/>
        <v>12</v>
      </c>
      <c r="C17" s="302" t="s">
        <v>10</v>
      </c>
      <c r="D17" s="303"/>
      <c r="E17" s="282" t="s">
        <v>57</v>
      </c>
      <c r="F17" s="422" t="str">
        <f>IF(参加登録申請者記入シート!H73&lt;&gt;"",参加登録申請者記入シート!H73,"")</f>
        <v/>
      </c>
      <c r="G17" s="427"/>
      <c r="H17" s="431"/>
      <c r="I17" s="252" t="s">
        <v>20</v>
      </c>
    </row>
    <row r="18" spans="1:9" x14ac:dyDescent="0.2">
      <c r="A18" s="285"/>
      <c r="B18" s="258">
        <f t="shared" si="0"/>
        <v>13</v>
      </c>
      <c r="C18" s="304" t="s">
        <v>11</v>
      </c>
      <c r="D18" s="305"/>
      <c r="E18" s="282" t="s">
        <v>57</v>
      </c>
      <c r="F18" s="422" t="str">
        <f>IF(参加登録申請者記入シート!H74&lt;&gt;"",参加登録申請者記入シート!H74,"")</f>
        <v/>
      </c>
      <c r="G18" s="427"/>
      <c r="H18" s="431"/>
      <c r="I18" s="252" t="s">
        <v>20</v>
      </c>
    </row>
    <row r="19" spans="1:9" x14ac:dyDescent="0.2">
      <c r="A19" s="285"/>
      <c r="B19" s="258">
        <f t="shared" si="0"/>
        <v>14</v>
      </c>
      <c r="C19" s="304" t="s">
        <v>33</v>
      </c>
      <c r="D19" s="305"/>
      <c r="E19" s="282" t="s">
        <v>57</v>
      </c>
      <c r="F19" s="422" t="str">
        <f>IF(参加登録申請者記入シート!H75&lt;&gt;"",参加登録申請者記入シート!H75,"")</f>
        <v/>
      </c>
      <c r="G19" s="427"/>
      <c r="H19" s="429"/>
      <c r="I19" s="252" t="s">
        <v>20</v>
      </c>
    </row>
    <row r="20" spans="1:9" x14ac:dyDescent="0.2">
      <c r="A20" s="285"/>
      <c r="B20" s="258">
        <f t="shared" si="0"/>
        <v>15</v>
      </c>
      <c r="C20" s="304" t="s">
        <v>32</v>
      </c>
      <c r="D20" s="305"/>
      <c r="E20" s="282" t="s">
        <v>57</v>
      </c>
      <c r="F20" s="422" t="str">
        <f>IF(参加登録申請者記入シート!H76&lt;&gt;"",参加登録申請者記入シート!H76,"")</f>
        <v/>
      </c>
      <c r="G20" s="427"/>
      <c r="H20" s="429"/>
      <c r="I20" s="252" t="s">
        <v>20</v>
      </c>
    </row>
    <row r="21" spans="1:9" x14ac:dyDescent="0.2">
      <c r="A21" s="285"/>
      <c r="B21" s="258">
        <f t="shared" si="0"/>
        <v>16</v>
      </c>
      <c r="C21" s="304" t="s">
        <v>12</v>
      </c>
      <c r="D21" s="305"/>
      <c r="E21" s="282" t="s">
        <v>57</v>
      </c>
      <c r="F21" s="422" t="str">
        <f>IF(参加登録申請者記入シート!H77&lt;&gt;"",参加登録申請者記入シート!H77,"")</f>
        <v/>
      </c>
      <c r="G21" s="427"/>
      <c r="H21" s="429"/>
      <c r="I21" s="252" t="s">
        <v>20</v>
      </c>
    </row>
    <row r="22" spans="1:9" x14ac:dyDescent="0.2">
      <c r="A22" s="285"/>
      <c r="B22" s="258">
        <f t="shared" si="0"/>
        <v>17</v>
      </c>
      <c r="C22" s="304" t="s">
        <v>355</v>
      </c>
      <c r="D22" s="305"/>
      <c r="E22" s="282" t="s">
        <v>57</v>
      </c>
      <c r="F22" s="422" t="str">
        <f>IF(参加登録申請者記入シート!H78&lt;&gt;"",参加登録申請者記入シート!H78,"-")</f>
        <v>-</v>
      </c>
      <c r="G22" s="427"/>
      <c r="H22" s="429"/>
      <c r="I22" s="252" t="s">
        <v>20</v>
      </c>
    </row>
    <row r="23" spans="1:9" x14ac:dyDescent="0.2">
      <c r="A23" s="285"/>
      <c r="B23" s="258">
        <f t="shared" si="0"/>
        <v>18</v>
      </c>
      <c r="C23" s="304" t="s">
        <v>361</v>
      </c>
      <c r="D23" s="305"/>
      <c r="E23" s="270" t="s">
        <v>211</v>
      </c>
      <c r="F23" s="422" t="str">
        <f>IF(参加登録申請者記入シート!H79&lt;&gt;"",参加登録申請者記入シート!H79,"-")</f>
        <v>-</v>
      </c>
      <c r="G23" s="427"/>
      <c r="H23" s="429"/>
      <c r="I23" s="252" t="s">
        <v>20</v>
      </c>
    </row>
    <row r="24" spans="1:9" x14ac:dyDescent="0.2">
      <c r="A24" s="285"/>
      <c r="B24" s="258">
        <f t="shared" si="0"/>
        <v>19</v>
      </c>
      <c r="C24" s="304" t="s">
        <v>385</v>
      </c>
      <c r="D24" s="305"/>
      <c r="E24" s="270" t="s">
        <v>394</v>
      </c>
      <c r="F24" s="423" t="str">
        <f>IF(参加登録申請者記入シート!H82&lt;&gt;"",参加登録申請者記入シート!H82,"")</f>
        <v/>
      </c>
      <c r="G24" s="427"/>
      <c r="H24" s="429"/>
      <c r="I24" s="252" t="s">
        <v>20</v>
      </c>
    </row>
    <row r="25" spans="1:9" x14ac:dyDescent="0.2">
      <c r="A25" s="285"/>
      <c r="B25" s="258">
        <f t="shared" si="0"/>
        <v>20</v>
      </c>
      <c r="C25" s="304" t="s">
        <v>384</v>
      </c>
      <c r="D25" s="305"/>
      <c r="E25" s="270" t="s">
        <v>394</v>
      </c>
      <c r="F25" s="423" t="str">
        <f>IF(参加登録申請者記入シート!H83&lt;&gt;"",参加登録申請者記入シート!H83,"")</f>
        <v/>
      </c>
      <c r="G25" s="427"/>
      <c r="H25" s="429"/>
      <c r="I25" s="252" t="s">
        <v>20</v>
      </c>
    </row>
    <row r="26" spans="1:9" x14ac:dyDescent="0.2">
      <c r="A26" s="285"/>
      <c r="B26" s="258">
        <f t="shared" si="0"/>
        <v>21</v>
      </c>
      <c r="C26" s="304" t="s">
        <v>386</v>
      </c>
      <c r="D26" s="305"/>
      <c r="E26" s="270" t="s">
        <v>394</v>
      </c>
      <c r="F26" s="423" t="str">
        <f>IF(参加登録申請者記入シート!H84&lt;&gt;"",参加登録申請者記入シート!H84,"")</f>
        <v/>
      </c>
      <c r="G26" s="427"/>
      <c r="H26" s="429"/>
      <c r="I26" s="252" t="s">
        <v>20</v>
      </c>
    </row>
    <row r="27" spans="1:9" x14ac:dyDescent="0.2">
      <c r="A27" s="285"/>
      <c r="B27" s="258">
        <f t="shared" si="0"/>
        <v>22</v>
      </c>
      <c r="C27" s="304" t="s">
        <v>13</v>
      </c>
      <c r="D27" s="305"/>
      <c r="E27" s="270" t="s">
        <v>394</v>
      </c>
      <c r="F27" s="423" t="str">
        <f>IF(参加登録申請者記入シート!H85&lt;&gt;"",参加登録申請者記入シート!H85,"")</f>
        <v/>
      </c>
      <c r="G27" s="427"/>
      <c r="H27" s="429"/>
      <c r="I27" s="252" t="s">
        <v>20</v>
      </c>
    </row>
    <row r="28" spans="1:9" x14ac:dyDescent="0.2">
      <c r="A28" s="285"/>
      <c r="B28" s="258">
        <f t="shared" si="0"/>
        <v>23</v>
      </c>
      <c r="C28" s="304" t="s">
        <v>72</v>
      </c>
      <c r="D28" s="305"/>
      <c r="E28" s="282" t="s">
        <v>394</v>
      </c>
      <c r="F28" s="423" t="str">
        <f>IF(参加登録申請者記入シート!H86&lt;&gt;"",参加登録申請者記入シート!H86,"")</f>
        <v/>
      </c>
      <c r="G28" s="427"/>
      <c r="H28" s="431"/>
      <c r="I28" s="252" t="s">
        <v>20</v>
      </c>
    </row>
    <row r="29" spans="1:9" x14ac:dyDescent="0.2">
      <c r="A29" s="285"/>
      <c r="B29" s="258">
        <f t="shared" si="0"/>
        <v>24</v>
      </c>
      <c r="C29" s="304" t="s">
        <v>73</v>
      </c>
      <c r="D29" s="305"/>
      <c r="E29" s="282" t="s">
        <v>394</v>
      </c>
      <c r="F29" s="423" t="str">
        <f>IF(参加登録申請者記入シート!H87&lt;&gt;"",参加登録申請者記入シート!H87,"")</f>
        <v/>
      </c>
      <c r="G29" s="427"/>
      <c r="H29" s="431"/>
      <c r="I29" s="252" t="s">
        <v>20</v>
      </c>
    </row>
    <row r="30" spans="1:9" x14ac:dyDescent="0.2">
      <c r="A30" s="285"/>
      <c r="B30" s="258">
        <f t="shared" si="0"/>
        <v>25</v>
      </c>
      <c r="C30" s="304" t="s">
        <v>416</v>
      </c>
      <c r="D30" s="305"/>
      <c r="E30" s="270" t="s">
        <v>394</v>
      </c>
      <c r="F30" s="423">
        <f>IF(参加登録申請者記入シート!H90&lt;&gt;"",参加登録申請者記入シート!H90,"")</f>
        <v>0</v>
      </c>
      <c r="G30" s="427"/>
      <c r="H30" s="429"/>
      <c r="I30" s="252" t="s">
        <v>20</v>
      </c>
    </row>
    <row r="31" spans="1:9" x14ac:dyDescent="0.2">
      <c r="A31" s="285"/>
      <c r="B31" s="258">
        <f t="shared" si="0"/>
        <v>26</v>
      </c>
      <c r="C31" s="304" t="s">
        <v>210</v>
      </c>
      <c r="D31" s="305"/>
      <c r="E31" s="282" t="s">
        <v>395</v>
      </c>
      <c r="F31" s="422" t="str">
        <f>IF(参加登録申請者記入シート!H91&lt;&gt;"",参加登録申請者記入シート!H91,"")</f>
        <v/>
      </c>
      <c r="G31" s="427"/>
      <c r="H31" s="429"/>
      <c r="I31" s="252" t="s">
        <v>20</v>
      </c>
    </row>
    <row r="32" spans="1:9" x14ac:dyDescent="0.2">
      <c r="A32" s="285"/>
      <c r="B32" s="258">
        <f t="shared" si="0"/>
        <v>27</v>
      </c>
      <c r="C32" s="304" t="s">
        <v>14</v>
      </c>
      <c r="D32" s="305"/>
      <c r="E32" s="282" t="s">
        <v>57</v>
      </c>
      <c r="F32" s="422" t="str">
        <f>IF(参加登録申請者記入シート!H92&lt;&gt;"",参加登録申請者記入シート!H92,"")</f>
        <v/>
      </c>
      <c r="G32" s="427"/>
      <c r="H32" s="429"/>
      <c r="I32" s="252" t="s">
        <v>20</v>
      </c>
    </row>
    <row r="33" spans="1:9" x14ac:dyDescent="0.2">
      <c r="A33" s="285"/>
      <c r="B33" s="258">
        <f t="shared" si="0"/>
        <v>28</v>
      </c>
      <c r="C33" s="304" t="s">
        <v>66</v>
      </c>
      <c r="D33" s="305"/>
      <c r="E33" s="282" t="s">
        <v>57</v>
      </c>
      <c r="F33" s="422" t="str">
        <f>IF(参加登録申請者記入シート!H93&lt;&gt;"",参加登録申請者記入シート!H93,"")</f>
        <v/>
      </c>
      <c r="G33" s="427"/>
      <c r="H33" s="429"/>
      <c r="I33" s="252" t="s">
        <v>20</v>
      </c>
    </row>
    <row r="34" spans="1:9" x14ac:dyDescent="0.2">
      <c r="A34" s="285"/>
      <c r="B34" s="258">
        <f t="shared" si="0"/>
        <v>29</v>
      </c>
      <c r="C34" s="304" t="s">
        <v>166</v>
      </c>
      <c r="D34" s="305"/>
      <c r="E34" s="282" t="s">
        <v>57</v>
      </c>
      <c r="F34" s="422" t="str">
        <f>IF(参加登録申請者記入シート!H94&lt;&gt;"",参加登録申請者記入シート!H94,"-")</f>
        <v>-</v>
      </c>
      <c r="G34" s="427"/>
      <c r="H34" s="429"/>
      <c r="I34" s="252" t="s">
        <v>20</v>
      </c>
    </row>
    <row r="35" spans="1:9" x14ac:dyDescent="0.2">
      <c r="A35" s="285"/>
      <c r="B35" s="258">
        <f t="shared" si="0"/>
        <v>30</v>
      </c>
      <c r="C35" s="304" t="s">
        <v>15</v>
      </c>
      <c r="D35" s="305"/>
      <c r="E35" s="282" t="s">
        <v>395</v>
      </c>
      <c r="F35" s="422" t="str">
        <f>IF(参加登録申請者記入シート!H95&lt;&gt;"",参加登録申請者記入シート!H95,"-")</f>
        <v>-</v>
      </c>
      <c r="G35" s="427"/>
      <c r="H35" s="429"/>
      <c r="I35" s="252" t="s">
        <v>20</v>
      </c>
    </row>
    <row r="36" spans="1:9" x14ac:dyDescent="0.2">
      <c r="A36" s="285"/>
      <c r="B36" s="258">
        <f t="shared" si="0"/>
        <v>31</v>
      </c>
      <c r="C36" s="304" t="s">
        <v>16</v>
      </c>
      <c r="D36" s="305"/>
      <c r="E36" s="282" t="s">
        <v>395</v>
      </c>
      <c r="F36" s="422" t="str">
        <f>IF(参加登録申請者記入シート!H96&lt;&gt;"",参加登録申請者記入シート!H96,"-")</f>
        <v>-</v>
      </c>
      <c r="G36" s="427"/>
      <c r="H36" s="429"/>
      <c r="I36" s="252" t="s">
        <v>20</v>
      </c>
    </row>
    <row r="37" spans="1:9" x14ac:dyDescent="0.2">
      <c r="A37" s="285"/>
      <c r="B37" s="258">
        <f t="shared" si="0"/>
        <v>32</v>
      </c>
      <c r="C37" s="304" t="s">
        <v>58</v>
      </c>
      <c r="D37" s="305"/>
      <c r="E37" s="270" t="s">
        <v>57</v>
      </c>
      <c r="F37" s="422" t="str">
        <f>IF(参加登録申請者記入シート!H97&lt;&gt;"",参加登録申請者記入シート!H97,"-")</f>
        <v>-</v>
      </c>
      <c r="G37" s="427"/>
      <c r="H37" s="429"/>
      <c r="I37" s="252" t="s">
        <v>20</v>
      </c>
    </row>
    <row r="38" spans="1:9" x14ac:dyDescent="0.2">
      <c r="A38" s="285"/>
      <c r="B38" s="258">
        <f t="shared" si="0"/>
        <v>33</v>
      </c>
      <c r="C38" s="304" t="s">
        <v>59</v>
      </c>
      <c r="D38" s="305"/>
      <c r="E38" s="282" t="s">
        <v>57</v>
      </c>
      <c r="F38" s="422" t="str">
        <f>IF(参加登録申請者記入シート!H98&lt;&gt;"",参加登録申請者記入シート!H98,"-")</f>
        <v>-</v>
      </c>
      <c r="G38" s="427"/>
      <c r="H38" s="431"/>
      <c r="I38" s="252" t="s">
        <v>20</v>
      </c>
    </row>
    <row r="39" spans="1:9" x14ac:dyDescent="0.2">
      <c r="A39" s="285"/>
      <c r="B39" s="258">
        <f t="shared" si="0"/>
        <v>34</v>
      </c>
      <c r="C39" s="304" t="s">
        <v>60</v>
      </c>
      <c r="D39" s="305"/>
      <c r="E39" s="282" t="s">
        <v>57</v>
      </c>
      <c r="F39" s="422" t="str">
        <f>IF(参加登録申請者記入シート!H99&lt;&gt;"",参加登録申請者記入シート!H99,"-")</f>
        <v>-</v>
      </c>
      <c r="G39" s="427"/>
      <c r="H39" s="432"/>
      <c r="I39" s="252" t="s">
        <v>20</v>
      </c>
    </row>
    <row r="40" spans="1:9" x14ac:dyDescent="0.2">
      <c r="A40" s="285"/>
      <c r="B40" s="258">
        <f t="shared" si="0"/>
        <v>35</v>
      </c>
      <c r="C40" s="304" t="s">
        <v>61</v>
      </c>
      <c r="D40" s="305"/>
      <c r="E40" s="282" t="s">
        <v>57</v>
      </c>
      <c r="F40" s="422" t="str">
        <f>IF(参加登録申請者記入シート!H100&lt;&gt;"",参加登録申請者記入シート!H100,"-")</f>
        <v>-</v>
      </c>
      <c r="G40" s="427"/>
      <c r="H40" s="432"/>
      <c r="I40" s="252" t="s">
        <v>20</v>
      </c>
    </row>
    <row r="41" spans="1:9" x14ac:dyDescent="0.2">
      <c r="A41" s="285"/>
      <c r="B41" s="258">
        <f t="shared" si="0"/>
        <v>36</v>
      </c>
      <c r="C41" s="304" t="s">
        <v>62</v>
      </c>
      <c r="D41" s="305"/>
      <c r="E41" s="282" t="s">
        <v>57</v>
      </c>
      <c r="F41" s="422" t="str">
        <f>IF(参加登録申請者記入シート!H101&lt;&gt;"",参加登録申請者記入シート!H101,"-")</f>
        <v>-</v>
      </c>
      <c r="G41" s="427"/>
      <c r="H41" s="432"/>
      <c r="I41" s="252" t="s">
        <v>20</v>
      </c>
    </row>
    <row r="42" spans="1:9" x14ac:dyDescent="0.2">
      <c r="A42" s="285"/>
      <c r="B42" s="258">
        <f t="shared" si="0"/>
        <v>37</v>
      </c>
      <c r="C42" s="304" t="s">
        <v>17</v>
      </c>
      <c r="D42" s="305"/>
      <c r="E42" s="282" t="s">
        <v>56</v>
      </c>
      <c r="F42" s="424" t="str">
        <f>IF(参加登録申請者記入シート!H102&lt;&gt;"",参加登録申請者記入シート!H102,"-")</f>
        <v>-</v>
      </c>
      <c r="G42" s="427"/>
      <c r="H42" s="432"/>
      <c r="I42" s="252" t="s">
        <v>20</v>
      </c>
    </row>
    <row r="43" spans="1:9" x14ac:dyDescent="0.2">
      <c r="A43" s="285"/>
      <c r="B43" s="258">
        <f t="shared" si="0"/>
        <v>38</v>
      </c>
      <c r="C43" s="304" t="s">
        <v>295</v>
      </c>
      <c r="D43" s="305"/>
      <c r="E43" s="282" t="s">
        <v>24</v>
      </c>
      <c r="F43" s="422" t="str">
        <f>IF(参加登録申請者記入シート!H103&lt;&gt;"",参加登録申請者記入シート!H103,"-")</f>
        <v>-</v>
      </c>
      <c r="G43" s="427"/>
      <c r="H43" s="432"/>
      <c r="I43" s="252" t="s">
        <v>20</v>
      </c>
    </row>
    <row r="44" spans="1:9" x14ac:dyDescent="0.2">
      <c r="A44" s="285"/>
      <c r="B44" s="258">
        <f t="shared" si="0"/>
        <v>39</v>
      </c>
      <c r="C44" s="304" t="s">
        <v>423</v>
      </c>
      <c r="D44" s="305"/>
      <c r="E44" s="282" t="s">
        <v>57</v>
      </c>
      <c r="F44" s="422" t="str">
        <f>IF(参加登録申請者記入シート!H104&lt;&gt;"",参加登録申請者記入シート!H104,"-")</f>
        <v>-</v>
      </c>
      <c r="G44" s="427"/>
      <c r="H44" s="432"/>
      <c r="I44" s="252" t="s">
        <v>20</v>
      </c>
    </row>
    <row r="45" spans="1:9" x14ac:dyDescent="0.2">
      <c r="A45" s="285"/>
      <c r="B45" s="258">
        <f t="shared" si="0"/>
        <v>40</v>
      </c>
      <c r="C45" s="304" t="s">
        <v>421</v>
      </c>
      <c r="D45" s="305"/>
      <c r="E45" s="282" t="s">
        <v>57</v>
      </c>
      <c r="F45" s="422" t="str">
        <f>IF(参加登録申請者記入シート!H105&lt;&gt;"",参加登録申請者記入シート!H105,"-")</f>
        <v>-</v>
      </c>
      <c r="G45" s="427"/>
      <c r="H45" s="432"/>
      <c r="I45" s="252" t="s">
        <v>20</v>
      </c>
    </row>
    <row r="46" spans="1:9" x14ac:dyDescent="0.2">
      <c r="A46" s="285"/>
      <c r="B46" s="258">
        <f t="shared" si="0"/>
        <v>41</v>
      </c>
      <c r="C46" s="306" t="s">
        <v>167</v>
      </c>
      <c r="D46" s="305" t="s">
        <v>184</v>
      </c>
      <c r="E46" s="282" t="s">
        <v>57</v>
      </c>
      <c r="F46" s="422" t="str">
        <f>IF(参加登録申請者記入シート!H106&lt;&gt;"",参加登録申請者記入シート!H106,"-")</f>
        <v>-</v>
      </c>
      <c r="G46" s="427"/>
      <c r="H46" s="432"/>
      <c r="I46" s="252" t="s">
        <v>20</v>
      </c>
    </row>
    <row r="47" spans="1:9" x14ac:dyDescent="0.2">
      <c r="A47" s="285"/>
      <c r="B47" s="258">
        <f t="shared" si="0"/>
        <v>42</v>
      </c>
      <c r="C47" s="307"/>
      <c r="D47" s="308" t="s">
        <v>169</v>
      </c>
      <c r="E47" s="282" t="s">
        <v>57</v>
      </c>
      <c r="F47" s="422" t="str">
        <f>IF(参加登録申請者記入シート!H107&lt;&gt;"",参加登録申請者記入シート!H107,"-")</f>
        <v>-</v>
      </c>
      <c r="G47" s="427"/>
      <c r="H47" s="432"/>
      <c r="I47" s="252" t="s">
        <v>20</v>
      </c>
    </row>
    <row r="48" spans="1:9" x14ac:dyDescent="0.2">
      <c r="A48" s="285"/>
      <c r="B48" s="258">
        <f t="shared" si="0"/>
        <v>43</v>
      </c>
      <c r="C48" s="307"/>
      <c r="D48" s="308" t="s">
        <v>369</v>
      </c>
      <c r="E48" s="282" t="s">
        <v>57</v>
      </c>
      <c r="F48" s="422" t="str">
        <f>IF(参加登録申請者記入シート!H108&lt;&gt;"",参加登録申請者記入シート!H108,"-")</f>
        <v>-</v>
      </c>
      <c r="G48" s="427"/>
      <c r="H48" s="432"/>
      <c r="I48" s="252" t="s">
        <v>20</v>
      </c>
    </row>
    <row r="49" spans="1:9" x14ac:dyDescent="0.2">
      <c r="A49" s="285"/>
      <c r="B49" s="258">
        <f t="shared" si="0"/>
        <v>44</v>
      </c>
      <c r="C49" s="309" t="s">
        <v>170</v>
      </c>
      <c r="D49" s="308" t="s">
        <v>168</v>
      </c>
      <c r="E49" s="282" t="s">
        <v>57</v>
      </c>
      <c r="F49" s="422" t="str">
        <f>IF(参加登録申請者記入シート!H109&lt;&gt;"",参加登録申請者記入シート!H109,"-")</f>
        <v>-</v>
      </c>
      <c r="G49" s="427"/>
      <c r="H49" s="432"/>
      <c r="I49" s="252" t="s">
        <v>20</v>
      </c>
    </row>
    <row r="50" spans="1:9" x14ac:dyDescent="0.2">
      <c r="A50" s="285"/>
      <c r="B50" s="258">
        <f t="shared" si="0"/>
        <v>45</v>
      </c>
      <c r="C50" s="310"/>
      <c r="D50" s="308" t="s">
        <v>169</v>
      </c>
      <c r="E50" s="282" t="s">
        <v>57</v>
      </c>
      <c r="F50" s="422" t="str">
        <f>IF(参加登録申請者記入シート!H110&lt;&gt;"",参加登録申請者記入シート!H110,"-")</f>
        <v>-</v>
      </c>
      <c r="G50" s="427"/>
      <c r="H50" s="432"/>
      <c r="I50" s="252" t="s">
        <v>20</v>
      </c>
    </row>
    <row r="51" spans="1:9" x14ac:dyDescent="0.2">
      <c r="A51" s="285"/>
      <c r="B51" s="258">
        <f t="shared" si="0"/>
        <v>46</v>
      </c>
      <c r="C51" s="311"/>
      <c r="D51" s="308" t="s">
        <v>369</v>
      </c>
      <c r="E51" s="282" t="s">
        <v>57</v>
      </c>
      <c r="F51" s="422" t="str">
        <f>IF(参加登録申請者記入シート!H111&lt;&gt;"",参加登録申請者記入シート!H111,"-")</f>
        <v>-</v>
      </c>
      <c r="G51" s="427"/>
      <c r="H51" s="432"/>
      <c r="I51" s="252" t="s">
        <v>20</v>
      </c>
    </row>
    <row r="52" spans="1:9" x14ac:dyDescent="0.2">
      <c r="A52" s="285"/>
      <c r="B52" s="258">
        <f t="shared" si="0"/>
        <v>47</v>
      </c>
      <c r="C52" s="309" t="s">
        <v>172</v>
      </c>
      <c r="D52" s="308" t="s">
        <v>168</v>
      </c>
      <c r="E52" s="282" t="s">
        <v>57</v>
      </c>
      <c r="F52" s="422" t="str">
        <f>IF(参加登録申請者記入シート!H112&lt;&gt;"",参加登録申請者記入シート!H112,"-")</f>
        <v>-</v>
      </c>
      <c r="G52" s="427"/>
      <c r="H52" s="432"/>
      <c r="I52" s="252" t="s">
        <v>20</v>
      </c>
    </row>
    <row r="53" spans="1:9" x14ac:dyDescent="0.2">
      <c r="A53" s="285"/>
      <c r="B53" s="258">
        <f t="shared" si="0"/>
        <v>48</v>
      </c>
      <c r="C53" s="310"/>
      <c r="D53" s="308" t="s">
        <v>169</v>
      </c>
      <c r="E53" s="282" t="s">
        <v>57</v>
      </c>
      <c r="F53" s="422" t="str">
        <f>IF(参加登録申請者記入シート!H113&lt;&gt;"",参加登録申請者記入シート!H113,"-")</f>
        <v>-</v>
      </c>
      <c r="G53" s="427"/>
      <c r="H53" s="432"/>
      <c r="I53" s="252" t="s">
        <v>20</v>
      </c>
    </row>
    <row r="54" spans="1:9" x14ac:dyDescent="0.2">
      <c r="A54" s="285"/>
      <c r="B54" s="258">
        <f t="shared" si="0"/>
        <v>49</v>
      </c>
      <c r="C54" s="311"/>
      <c r="D54" s="308" t="s">
        <v>369</v>
      </c>
      <c r="E54" s="282" t="s">
        <v>57</v>
      </c>
      <c r="F54" s="422" t="str">
        <f>IF(参加登録申請者記入シート!H114&lt;&gt;"",参加登録申請者記入シート!H114,"-")</f>
        <v>-</v>
      </c>
      <c r="G54" s="427"/>
      <c r="H54" s="432"/>
      <c r="I54" s="252" t="s">
        <v>20</v>
      </c>
    </row>
    <row r="55" spans="1:9" x14ac:dyDescent="0.2">
      <c r="A55" s="285"/>
      <c r="B55" s="258">
        <f t="shared" si="0"/>
        <v>50</v>
      </c>
      <c r="C55" s="309" t="s">
        <v>171</v>
      </c>
      <c r="D55" s="308" t="s">
        <v>168</v>
      </c>
      <c r="E55" s="282" t="s">
        <v>57</v>
      </c>
      <c r="F55" s="422" t="str">
        <f>IF(参加登録申請者記入シート!H115&lt;&gt;"",参加登録申請者記入シート!H115,"-")</f>
        <v>-</v>
      </c>
      <c r="G55" s="427"/>
      <c r="H55" s="432"/>
      <c r="I55" s="252" t="s">
        <v>20</v>
      </c>
    </row>
    <row r="56" spans="1:9" x14ac:dyDescent="0.2">
      <c r="A56" s="285"/>
      <c r="B56" s="258">
        <f t="shared" si="0"/>
        <v>51</v>
      </c>
      <c r="C56" s="310"/>
      <c r="D56" s="308" t="s">
        <v>169</v>
      </c>
      <c r="E56" s="282" t="s">
        <v>57</v>
      </c>
      <c r="F56" s="422" t="str">
        <f>IF(参加登録申請者記入シート!H116&lt;&gt;"",参加登録申請者記入シート!H116,"-")</f>
        <v>-</v>
      </c>
      <c r="G56" s="427"/>
      <c r="H56" s="432"/>
      <c r="I56" s="252" t="s">
        <v>20</v>
      </c>
    </row>
    <row r="57" spans="1:9" x14ac:dyDescent="0.2">
      <c r="A57" s="285"/>
      <c r="B57" s="258">
        <f t="shared" si="0"/>
        <v>52</v>
      </c>
      <c r="C57" s="311"/>
      <c r="D57" s="308" t="s">
        <v>369</v>
      </c>
      <c r="E57" s="282" t="s">
        <v>57</v>
      </c>
      <c r="F57" s="422" t="str">
        <f>IF(参加登録申請者記入シート!H117&lt;&gt;"",参加登録申請者記入シート!H117,"-")</f>
        <v>-</v>
      </c>
      <c r="G57" s="427"/>
      <c r="H57" s="432"/>
      <c r="I57" s="252" t="s">
        <v>20</v>
      </c>
    </row>
    <row r="58" spans="1:9" x14ac:dyDescent="0.2">
      <c r="A58" s="288"/>
      <c r="B58" s="258">
        <f t="shared" si="0"/>
        <v>53</v>
      </c>
      <c r="C58" s="309" t="s">
        <v>173</v>
      </c>
      <c r="D58" s="308" t="s">
        <v>168</v>
      </c>
      <c r="E58" s="282" t="s">
        <v>57</v>
      </c>
      <c r="F58" s="422" t="str">
        <f>IF(参加登録申請者記入シート!H118&lt;&gt;"",参加登録申請者記入シート!H118,"-")</f>
        <v>-</v>
      </c>
      <c r="G58" s="427"/>
      <c r="H58" s="432"/>
      <c r="I58" s="252" t="s">
        <v>20</v>
      </c>
    </row>
    <row r="59" spans="1:9" x14ac:dyDescent="0.2">
      <c r="A59" s="288"/>
      <c r="B59" s="258">
        <f t="shared" si="0"/>
        <v>54</v>
      </c>
      <c r="C59" s="310"/>
      <c r="D59" s="308" t="s">
        <v>169</v>
      </c>
      <c r="E59" s="282" t="s">
        <v>57</v>
      </c>
      <c r="F59" s="422" t="str">
        <f>IF(参加登録申請者記入シート!H119&lt;&gt;"",参加登録申請者記入シート!H119,"-")</f>
        <v>-</v>
      </c>
      <c r="G59" s="427"/>
      <c r="H59" s="432"/>
      <c r="I59" s="252" t="s">
        <v>20</v>
      </c>
    </row>
    <row r="60" spans="1:9" x14ac:dyDescent="0.2">
      <c r="A60" s="288"/>
      <c r="B60" s="258">
        <f t="shared" si="0"/>
        <v>55</v>
      </c>
      <c r="C60" s="311"/>
      <c r="D60" s="308" t="s">
        <v>369</v>
      </c>
      <c r="E60" s="282" t="s">
        <v>57</v>
      </c>
      <c r="F60" s="422" t="str">
        <f>IF(参加登録申請者記入シート!H120&lt;&gt;"",参加登録申請者記入シート!H120,"-")</f>
        <v>-</v>
      </c>
      <c r="G60" s="427"/>
      <c r="H60" s="432"/>
      <c r="I60" s="252" t="s">
        <v>20</v>
      </c>
    </row>
    <row r="61" spans="1:9" x14ac:dyDescent="0.2">
      <c r="A61" s="288"/>
      <c r="B61" s="258">
        <f t="shared" si="0"/>
        <v>56</v>
      </c>
      <c r="C61" s="312" t="s">
        <v>424</v>
      </c>
      <c r="D61" s="308"/>
      <c r="E61" s="282" t="s">
        <v>57</v>
      </c>
      <c r="F61" s="422" t="str">
        <f>IF(参加登録申請者記入シート!H121&lt;&gt;"",参加登録申請者記入シート!H121,"")</f>
        <v/>
      </c>
      <c r="G61" s="427"/>
      <c r="H61" s="432"/>
      <c r="I61" s="252" t="s">
        <v>20</v>
      </c>
    </row>
    <row r="62" spans="1:9" x14ac:dyDescent="0.2">
      <c r="A62" s="288"/>
      <c r="B62" s="258">
        <f t="shared" si="0"/>
        <v>57</v>
      </c>
      <c r="C62" s="304" t="s">
        <v>388</v>
      </c>
      <c r="D62" s="313"/>
      <c r="E62" s="282" t="s">
        <v>57</v>
      </c>
      <c r="F62" s="422" t="str">
        <f>IF(参加登録申請者記入シート!H122&lt;&gt;"",参加登録申請者記入シート!H122,"-")</f>
        <v>-</v>
      </c>
      <c r="G62" s="427"/>
      <c r="H62" s="432"/>
      <c r="I62" s="252" t="s">
        <v>20</v>
      </c>
    </row>
    <row r="63" spans="1:9" x14ac:dyDescent="0.2">
      <c r="A63" s="288"/>
      <c r="B63" s="258">
        <f t="shared" si="0"/>
        <v>58</v>
      </c>
      <c r="C63" s="314" t="s">
        <v>442</v>
      </c>
      <c r="D63" s="305"/>
      <c r="E63" s="282" t="s">
        <v>57</v>
      </c>
      <c r="F63" s="422" t="str">
        <f>IF(参加登録申請者記入シート!H123&lt;&gt;"",参加登録申請者記入シート!H123,"-")</f>
        <v>-</v>
      </c>
      <c r="G63" s="427"/>
      <c r="H63" s="432"/>
      <c r="I63" s="252" t="s">
        <v>20</v>
      </c>
    </row>
    <row r="64" spans="1:9" x14ac:dyDescent="0.2">
      <c r="A64" s="288"/>
      <c r="B64" s="258">
        <f t="shared" si="0"/>
        <v>59</v>
      </c>
      <c r="C64" s="314" t="s">
        <v>182</v>
      </c>
      <c r="D64" s="308"/>
      <c r="E64" s="282" t="s">
        <v>57</v>
      </c>
      <c r="F64" s="422" t="str">
        <f>IF(参加登録申請者記入シート!H124&lt;&gt;"",参加登録申請者記入シート!H124,"-")</f>
        <v>-</v>
      </c>
      <c r="G64" s="427"/>
      <c r="H64" s="432"/>
      <c r="I64" s="252" t="s">
        <v>20</v>
      </c>
    </row>
    <row r="65" spans="1:9" x14ac:dyDescent="0.2">
      <c r="A65" s="288"/>
      <c r="B65" s="258">
        <f t="shared" si="0"/>
        <v>60</v>
      </c>
      <c r="C65" s="314" t="s">
        <v>183</v>
      </c>
      <c r="D65" s="308"/>
      <c r="E65" s="282" t="s">
        <v>57</v>
      </c>
      <c r="F65" s="422" t="str">
        <f>IF(参加登録申請者記入シート!H125&lt;&gt;"",参加登録申請者記入シート!H125,"-")</f>
        <v>-</v>
      </c>
      <c r="G65" s="427"/>
      <c r="H65" s="432"/>
      <c r="I65" s="252" t="s">
        <v>20</v>
      </c>
    </row>
    <row r="66" spans="1:9" ht="13.8" thickBot="1" x14ac:dyDescent="0.25">
      <c r="A66" s="288"/>
      <c r="B66" s="335">
        <f t="shared" si="0"/>
        <v>61</v>
      </c>
      <c r="C66" s="336" t="s">
        <v>425</v>
      </c>
      <c r="D66" s="337"/>
      <c r="E66" s="278" t="s">
        <v>57</v>
      </c>
      <c r="F66" s="425" t="s">
        <v>426</v>
      </c>
      <c r="G66" s="434"/>
      <c r="H66" s="430"/>
      <c r="I66" s="252" t="s">
        <v>20</v>
      </c>
    </row>
    <row r="67" spans="1:9" x14ac:dyDescent="0.2">
      <c r="A67" s="273" t="s">
        <v>67</v>
      </c>
      <c r="B67" s="273" t="s">
        <v>67</v>
      </c>
      <c r="C67" s="273" t="s">
        <v>67</v>
      </c>
      <c r="D67" s="273" t="s">
        <v>67</v>
      </c>
      <c r="E67" s="273" t="s">
        <v>67</v>
      </c>
      <c r="F67" s="273" t="s">
        <v>67</v>
      </c>
      <c r="G67" s="273" t="s">
        <v>67</v>
      </c>
      <c r="H67" s="273" t="s">
        <v>67</v>
      </c>
      <c r="I67" s="273" t="s">
        <v>67</v>
      </c>
    </row>
  </sheetData>
  <sheetProtection algorithmName="SHA-512" hashValue="0fJo83OP238cCpaNgJVk/uwRlafOKD3sQq42vPgxHACTsmZgDQ+aCkUFH5WKw3YN1L8jrm2gIpXuDN5KxLnHuw==" saltValue="rpDMLlGn5oPhoxVnNyaE6w==" spinCount="100000" sheet="1" objects="1" scenarios="1"/>
  <mergeCells count="7">
    <mergeCell ref="H4:H5"/>
    <mergeCell ref="E4:E5"/>
    <mergeCell ref="C4:D5"/>
    <mergeCell ref="B4:B5"/>
    <mergeCell ref="A4:A5"/>
    <mergeCell ref="F4:F5"/>
    <mergeCell ref="G4:G5"/>
  </mergeCells>
  <phoneticPr fontId="1"/>
  <conditionalFormatting sqref="H7:H66">
    <cfRule type="expression" dxfId="13" priority="15">
      <formula>AND(G7="◎",#REF!="")</formula>
    </cfRule>
  </conditionalFormatting>
  <conditionalFormatting sqref="G7:G66">
    <cfRule type="expression" dxfId="12" priority="5">
      <formula>AND(F7="◎",#REF!="")</formula>
    </cfRule>
  </conditionalFormatting>
  <conditionalFormatting sqref="C62:D62">
    <cfRule type="expression" dxfId="11" priority="1">
      <formula>$H$115="なし"</formula>
    </cfRule>
  </conditionalFormatting>
  <conditionalFormatting sqref="G2:H3 G6:H6">
    <cfRule type="expression" dxfId="10" priority="23">
      <formula>AND(F2="◎",#REF!="")</formula>
    </cfRule>
  </conditionalFormatting>
  <dataValidations count="2">
    <dataValidation type="custom" allowBlank="1" showInputMessage="1" showErrorMessage="1" sqref="H7" xr:uid="{B5965B2E-FB77-4EC4-9221-A2FA9F926534}">
      <formula1>IF(G7="◎",#REF!="","この項目は入力必須です")</formula1>
    </dataValidation>
    <dataValidation type="list" allowBlank="1" showInputMessage="1" showErrorMessage="1" sqref="G6:G66" xr:uid="{E4689CBF-719A-4598-8A4A-1E52C785ED55}">
      <formula1>"合格,仮合格,不合格,-"</formula1>
    </dataValidation>
  </dataValidations>
  <pageMargins left="0.7" right="0.7" top="0.75" bottom="0.75" header="0.3" footer="0.3"/>
  <pageSetup paperSize="9" scale="38"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sheetPr codeName="Sheet4"/>
  <dimension ref="A1:Y18"/>
  <sheetViews>
    <sheetView zoomScaleNormal="100" workbookViewId="0">
      <selection activeCell="M14" sqref="M14"/>
    </sheetView>
  </sheetViews>
  <sheetFormatPr defaultColWidth="8.59765625" defaultRowHeight="18" x14ac:dyDescent="0.45"/>
  <cols>
    <col min="1" max="1" width="16.09765625" style="3" bestFit="1" customWidth="1"/>
    <col min="2" max="2" width="12.3984375" style="3" bestFit="1" customWidth="1"/>
    <col min="3" max="3" width="8.59765625" style="3"/>
    <col min="4" max="4" width="15" style="3" bestFit="1" customWidth="1"/>
    <col min="5" max="5" width="41.5" style="3" bestFit="1" customWidth="1"/>
    <col min="6" max="6" width="23.09765625" style="3" bestFit="1" customWidth="1"/>
    <col min="7" max="7" width="23.09765625" style="3" customWidth="1"/>
    <col min="8" max="8" width="27.09765625" style="3" bestFit="1" customWidth="1"/>
    <col min="9" max="9" width="35.8984375" style="3" bestFit="1" customWidth="1"/>
    <col min="10" max="10" width="41.8984375" style="3" bestFit="1" customWidth="1"/>
    <col min="11" max="11" width="15.8984375" style="3" bestFit="1" customWidth="1"/>
    <col min="12" max="12" width="10.3984375" style="3" bestFit="1" customWidth="1"/>
    <col min="13" max="13" width="12" style="3" bestFit="1" customWidth="1"/>
    <col min="14" max="14" width="19.59765625" style="3" customWidth="1"/>
    <col min="15" max="15" width="11" style="3" customWidth="1"/>
    <col min="16" max="16" width="15.8984375" style="3" bestFit="1" customWidth="1"/>
    <col min="17" max="17" width="16.09765625" style="3" bestFit="1" customWidth="1"/>
    <col min="18" max="19" width="14.3984375" style="3" bestFit="1" customWidth="1"/>
    <col min="20" max="20" width="16.09765625" style="3" bestFit="1" customWidth="1"/>
    <col min="21" max="21" width="18.09765625" style="3" bestFit="1" customWidth="1"/>
    <col min="22" max="22" width="20.3984375" style="3" customWidth="1"/>
    <col min="23" max="23" width="19.09765625" style="3" customWidth="1"/>
    <col min="24" max="24" width="15.09765625" style="3" customWidth="1"/>
    <col min="25" max="25" width="92.59765625" style="3" bestFit="1" customWidth="1"/>
    <col min="26" max="16384" width="8.59765625" style="3"/>
  </cols>
  <sheetData>
    <row r="1" spans="1:25" x14ac:dyDescent="0.45">
      <c r="A1" s="1" t="s">
        <v>2</v>
      </c>
      <c r="B1" s="1" t="s">
        <v>3</v>
      </c>
      <c r="C1" s="2" t="s">
        <v>35</v>
      </c>
      <c r="D1" s="2" t="s">
        <v>14</v>
      </c>
      <c r="E1" s="2" t="s">
        <v>66</v>
      </c>
      <c r="F1" s="1" t="s">
        <v>18</v>
      </c>
      <c r="G1" s="5" t="s">
        <v>68</v>
      </c>
      <c r="H1" s="4" t="s">
        <v>45</v>
      </c>
      <c r="I1" s="4" t="s">
        <v>46</v>
      </c>
      <c r="J1" s="4" t="s">
        <v>47</v>
      </c>
      <c r="K1" s="220" t="s">
        <v>257</v>
      </c>
      <c r="L1" s="220" t="s">
        <v>258</v>
      </c>
      <c r="M1" s="220" t="s">
        <v>259</v>
      </c>
      <c r="N1" s="220" t="s">
        <v>260</v>
      </c>
      <c r="O1" s="220" t="s">
        <v>267</v>
      </c>
      <c r="P1" s="220" t="s">
        <v>261</v>
      </c>
      <c r="Q1" s="220" t="s">
        <v>262</v>
      </c>
      <c r="R1" s="220" t="s">
        <v>263</v>
      </c>
      <c r="S1" s="220" t="s">
        <v>264</v>
      </c>
      <c r="T1" s="220" t="s">
        <v>265</v>
      </c>
      <c r="U1" s="220" t="s">
        <v>266</v>
      </c>
      <c r="V1" s="223" t="s">
        <v>275</v>
      </c>
      <c r="W1" s="223" t="s">
        <v>276</v>
      </c>
      <c r="X1" s="223" t="s">
        <v>277</v>
      </c>
      <c r="Y1" s="223" t="s">
        <v>278</v>
      </c>
    </row>
    <row r="2" spans="1:25" x14ac:dyDescent="0.45">
      <c r="A2" s="3">
        <v>2027</v>
      </c>
      <c r="B2" s="3">
        <v>20</v>
      </c>
      <c r="C2" s="3" t="s">
        <v>36</v>
      </c>
      <c r="D2" s="3" t="s">
        <v>63</v>
      </c>
      <c r="E2" s="3" t="s">
        <v>63</v>
      </c>
      <c r="F2" s="3" t="s">
        <v>63</v>
      </c>
      <c r="G2" s="6" t="s">
        <v>69</v>
      </c>
      <c r="H2" s="6" t="s">
        <v>254</v>
      </c>
      <c r="I2" s="6" t="s">
        <v>254</v>
      </c>
      <c r="J2" s="6" t="s">
        <v>254</v>
      </c>
      <c r="K2" s="6" t="s">
        <v>279</v>
      </c>
      <c r="L2" s="6" t="s">
        <v>64</v>
      </c>
      <c r="M2" s="6" t="s">
        <v>48</v>
      </c>
      <c r="N2" s="6" t="s">
        <v>365</v>
      </c>
      <c r="O2" s="6" t="s">
        <v>64</v>
      </c>
      <c r="P2" s="6" t="s">
        <v>279</v>
      </c>
      <c r="Q2" s="6" t="s">
        <v>64</v>
      </c>
      <c r="R2" s="6" t="s">
        <v>48</v>
      </c>
      <c r="S2" s="6" t="s">
        <v>365</v>
      </c>
      <c r="T2" s="6" t="s">
        <v>64</v>
      </c>
      <c r="U2" s="6" t="s">
        <v>272</v>
      </c>
      <c r="V2" s="6" t="s">
        <v>269</v>
      </c>
      <c r="W2" s="3" t="s">
        <v>281</v>
      </c>
      <c r="X2" s="3" t="s">
        <v>268</v>
      </c>
      <c r="Y2" s="6" t="s">
        <v>270</v>
      </c>
    </row>
    <row r="3" spans="1:25" x14ac:dyDescent="0.45">
      <c r="A3" s="3">
        <v>2028</v>
      </c>
      <c r="B3" s="3">
        <v>21</v>
      </c>
      <c r="C3" s="3" t="s">
        <v>37</v>
      </c>
      <c r="D3" s="3" t="s">
        <v>64</v>
      </c>
      <c r="E3" s="3" t="s">
        <v>64</v>
      </c>
      <c r="F3" s="3" t="s">
        <v>64</v>
      </c>
      <c r="G3" s="6" t="s">
        <v>70</v>
      </c>
      <c r="H3" s="6" t="s">
        <v>49</v>
      </c>
      <c r="I3" s="6" t="s">
        <v>49</v>
      </c>
      <c r="K3" s="6" t="s">
        <v>280</v>
      </c>
      <c r="M3" s="6" t="s">
        <v>378</v>
      </c>
      <c r="N3" s="6" t="s">
        <v>366</v>
      </c>
      <c r="P3" s="6" t="s">
        <v>280</v>
      </c>
      <c r="R3" s="6" t="s">
        <v>378</v>
      </c>
      <c r="S3" s="6" t="s">
        <v>366</v>
      </c>
      <c r="T3" s="6"/>
      <c r="U3" s="6" t="s">
        <v>273</v>
      </c>
      <c r="V3" s="3" t="s">
        <v>281</v>
      </c>
      <c r="Y3" s="222" t="s">
        <v>271</v>
      </c>
    </row>
    <row r="4" spans="1:25" x14ac:dyDescent="0.45">
      <c r="A4" s="3">
        <v>2029</v>
      </c>
      <c r="B4" s="3">
        <v>22</v>
      </c>
      <c r="C4" s="3" t="s">
        <v>38</v>
      </c>
      <c r="G4" s="3" t="s">
        <v>375</v>
      </c>
      <c r="H4" s="3" t="s">
        <v>255</v>
      </c>
      <c r="I4" s="3" t="s">
        <v>255</v>
      </c>
      <c r="K4" s="6" t="s">
        <v>256</v>
      </c>
      <c r="M4" s="6" t="s">
        <v>379</v>
      </c>
      <c r="P4" s="6" t="s">
        <v>256</v>
      </c>
      <c r="R4" s="6" t="s">
        <v>379</v>
      </c>
      <c r="U4" s="6" t="s">
        <v>274</v>
      </c>
    </row>
    <row r="5" spans="1:25" x14ac:dyDescent="0.45">
      <c r="A5" s="3">
        <v>2030</v>
      </c>
      <c r="B5" s="3">
        <v>23</v>
      </c>
      <c r="C5" s="3" t="s">
        <v>39</v>
      </c>
      <c r="H5" s="6" t="s">
        <v>50</v>
      </c>
      <c r="I5" s="6" t="s">
        <v>50</v>
      </c>
      <c r="K5" s="6" t="s">
        <v>354</v>
      </c>
      <c r="P5" s="6" t="s">
        <v>354</v>
      </c>
    </row>
    <row r="6" spans="1:25" x14ac:dyDescent="0.45">
      <c r="A6" s="3">
        <v>2031</v>
      </c>
      <c r="B6" s="3">
        <v>24</v>
      </c>
      <c r="C6" s="3" t="s">
        <v>40</v>
      </c>
      <c r="H6" s="6" t="s">
        <v>51</v>
      </c>
      <c r="I6" s="6" t="s">
        <v>51</v>
      </c>
      <c r="V6" s="249" t="s">
        <v>368</v>
      </c>
      <c r="W6" s="249" t="s">
        <v>367</v>
      </c>
      <c r="X6" s="249" t="s">
        <v>367</v>
      </c>
      <c r="Y6" s="249" t="s">
        <v>367</v>
      </c>
    </row>
    <row r="7" spans="1:25" x14ac:dyDescent="0.45">
      <c r="A7" s="3">
        <v>2032</v>
      </c>
      <c r="B7" s="3">
        <v>25</v>
      </c>
      <c r="C7" s="3" t="s">
        <v>41</v>
      </c>
    </row>
    <row r="8" spans="1:25" x14ac:dyDescent="0.45">
      <c r="A8" s="3">
        <v>2033</v>
      </c>
      <c r="B8" s="3">
        <v>26</v>
      </c>
      <c r="C8" s="3" t="s">
        <v>42</v>
      </c>
    </row>
    <row r="9" spans="1:25" x14ac:dyDescent="0.45">
      <c r="A9" s="3">
        <v>2034</v>
      </c>
      <c r="B9" s="3">
        <v>27</v>
      </c>
      <c r="C9" s="3" t="s">
        <v>43</v>
      </c>
      <c r="G9" s="221"/>
    </row>
    <row r="10" spans="1:25" x14ac:dyDescent="0.45">
      <c r="A10" s="3">
        <v>2035</v>
      </c>
      <c r="B10" s="3">
        <v>28</v>
      </c>
      <c r="C10" s="3" t="s">
        <v>44</v>
      </c>
    </row>
    <row r="11" spans="1:25" x14ac:dyDescent="0.45">
      <c r="A11" s="3">
        <v>2036</v>
      </c>
      <c r="B11" s="3">
        <v>29</v>
      </c>
    </row>
    <row r="12" spans="1:25" x14ac:dyDescent="0.45">
      <c r="A12" s="3">
        <v>2037</v>
      </c>
      <c r="B12" s="3">
        <v>30</v>
      </c>
    </row>
    <row r="13" spans="1:25" x14ac:dyDescent="0.45">
      <c r="A13" s="3">
        <v>2038</v>
      </c>
    </row>
    <row r="14" spans="1:25" x14ac:dyDescent="0.45">
      <c r="A14" s="3">
        <v>2039</v>
      </c>
    </row>
    <row r="15" spans="1:25" x14ac:dyDescent="0.45">
      <c r="A15" s="3">
        <v>2040</v>
      </c>
    </row>
    <row r="16" spans="1:25" x14ac:dyDescent="0.45">
      <c r="A16" s="3">
        <v>2041</v>
      </c>
    </row>
    <row r="17" spans="1:1" x14ac:dyDescent="0.45">
      <c r="A17" s="3">
        <v>2042</v>
      </c>
    </row>
    <row r="18" spans="1:1" x14ac:dyDescent="0.45">
      <c r="A18" s="3">
        <v>2043</v>
      </c>
    </row>
  </sheetData>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D3F9-D136-4014-8512-B71C99A28D91}">
  <sheetPr codeName="Sheet7"/>
  <dimension ref="A1:D7"/>
  <sheetViews>
    <sheetView workbookViewId="0">
      <selection activeCell="G6" sqref="G6"/>
    </sheetView>
  </sheetViews>
  <sheetFormatPr defaultRowHeight="18" x14ac:dyDescent="0.45"/>
  <cols>
    <col min="1" max="1" width="11" bestFit="1" customWidth="1"/>
    <col min="2" max="2" width="14.3984375" bestFit="1" customWidth="1"/>
    <col min="3" max="3" width="13" bestFit="1" customWidth="1"/>
  </cols>
  <sheetData>
    <row r="1" spans="1:4" x14ac:dyDescent="0.45">
      <c r="A1" s="341" t="s">
        <v>432</v>
      </c>
      <c r="B1" s="341"/>
      <c r="C1" s="341"/>
      <c r="D1" s="341"/>
    </row>
    <row r="2" spans="1:4" x14ac:dyDescent="0.45">
      <c r="A2" s="342" t="s">
        <v>376</v>
      </c>
      <c r="B2" s="342" t="s">
        <v>377</v>
      </c>
      <c r="C2" s="342" t="s">
        <v>436</v>
      </c>
      <c r="D2" s="341"/>
    </row>
    <row r="3" spans="1:4" x14ac:dyDescent="0.45">
      <c r="A3" s="342" t="str">
        <f>電源等情報登録様式!F12</f>
        <v/>
      </c>
      <c r="B3" s="342" t="str">
        <f>電源等情報登録様式!F13</f>
        <v/>
      </c>
      <c r="C3" s="340" t="str">
        <f>電源等情報登録様式!G3</f>
        <v/>
      </c>
      <c r="D3" s="341"/>
    </row>
    <row r="4" spans="1:4" x14ac:dyDescent="0.45">
      <c r="A4" s="341"/>
      <c r="B4" s="341"/>
      <c r="C4" s="341"/>
      <c r="D4" s="341"/>
    </row>
    <row r="5" spans="1:4" x14ac:dyDescent="0.45">
      <c r="A5" s="341" t="s">
        <v>433</v>
      </c>
      <c r="B5" s="341"/>
      <c r="C5" s="341"/>
      <c r="D5" s="341"/>
    </row>
    <row r="6" spans="1:4" x14ac:dyDescent="0.45">
      <c r="A6" s="342" t="s">
        <v>434</v>
      </c>
      <c r="B6" s="342" t="s">
        <v>377</v>
      </c>
      <c r="C6" s="342" t="s">
        <v>435</v>
      </c>
      <c r="D6" s="342" t="s">
        <v>8</v>
      </c>
    </row>
    <row r="7" spans="1:4" x14ac:dyDescent="0.45">
      <c r="A7" s="342">
        <f>参加登録申請者記入シート!H60</f>
        <v>0</v>
      </c>
      <c r="B7" s="342" t="str">
        <f>電源等情報登録様式!F13</f>
        <v/>
      </c>
      <c r="C7" s="342">
        <f>参加登録申請者記入シート!H62</f>
        <v>0</v>
      </c>
      <c r="D7" s="342">
        <f>参加登録申請者記入シート!H72</f>
        <v>0</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5516C-3377-4C4E-AA5F-5A8B2DFFEBA9}">
  <dimension ref="A1:I71"/>
  <sheetViews>
    <sheetView showGridLines="0" zoomScale="85" zoomScaleNormal="85" workbookViewId="0">
      <selection activeCell="A3" sqref="A3"/>
    </sheetView>
  </sheetViews>
  <sheetFormatPr defaultColWidth="8.59765625" defaultRowHeight="13.2" x14ac:dyDescent="0.2"/>
  <cols>
    <col min="1" max="1" width="10.09765625" style="274" customWidth="1"/>
    <col min="2" max="2" width="7.09765625" style="273" customWidth="1"/>
    <col min="3" max="3" width="39.09765625" style="273" customWidth="1"/>
    <col min="4" max="4" width="42" style="273" customWidth="1"/>
    <col min="5" max="5" width="7.59765625" style="287" bestFit="1" customWidth="1"/>
    <col min="6" max="6" width="55.5" style="273" bestFit="1" customWidth="1"/>
    <col min="7" max="7" width="13" style="287" customWidth="1"/>
    <col min="8" max="8" width="38.5" style="287" customWidth="1"/>
    <col min="9" max="9" width="2.59765625" style="273" customWidth="1"/>
    <col min="10" max="16384" width="8.59765625" style="274"/>
  </cols>
  <sheetData>
    <row r="1" spans="1:9" ht="15" customHeight="1" thickBot="1" x14ac:dyDescent="0.25"/>
    <row r="2" spans="1:9" s="256" customFormat="1" x14ac:dyDescent="0.2">
      <c r="A2" s="250" t="s">
        <v>27</v>
      </c>
      <c r="B2" s="251"/>
      <c r="C2" s="252"/>
      <c r="D2" s="252"/>
      <c r="E2" s="253"/>
      <c r="F2" s="254"/>
      <c r="G2" s="316" t="s">
        <v>403</v>
      </c>
      <c r="H2" s="255"/>
      <c r="I2" s="252"/>
    </row>
    <row r="3" spans="1:9" s="256" customFormat="1" ht="40.35" customHeight="1" thickBot="1" x14ac:dyDescent="0.25">
      <c r="A3" s="250"/>
      <c r="B3" s="251"/>
      <c r="C3" s="252"/>
      <c r="D3" s="252"/>
      <c r="E3" s="253"/>
      <c r="F3" s="254"/>
      <c r="G3" s="317" t="str">
        <f>IF(COUNTIF('電源等情報登録様式_ツール取込用(非表示)'!G6:G70,"不合格")&gt;0,"不合格",IF(COUNTIF('電源等情報登録様式_ツール取込用(非表示)'!G6:G70,"仮合格")&gt;0,"条件付き合格",IF(COUNTIF('電源等情報登録様式_ツール取込用(非表示)'!G6:G70,"合格")&gt;0,"合格","")))</f>
        <v/>
      </c>
      <c r="H3" s="255"/>
      <c r="I3" s="252"/>
    </row>
    <row r="4" spans="1:9" s="252" customFormat="1" ht="27" customHeight="1" x14ac:dyDescent="0.45">
      <c r="A4" s="473" t="s">
        <v>19</v>
      </c>
      <c r="B4" s="473" t="s">
        <v>54</v>
      </c>
      <c r="C4" s="475" t="s">
        <v>174</v>
      </c>
      <c r="D4" s="476"/>
      <c r="E4" s="473" t="s">
        <v>22</v>
      </c>
      <c r="F4" s="479" t="s">
        <v>225</v>
      </c>
      <c r="G4" s="481" t="s">
        <v>68</v>
      </c>
      <c r="H4" s="471" t="s">
        <v>165</v>
      </c>
      <c r="I4" s="318" t="s">
        <v>20</v>
      </c>
    </row>
    <row r="5" spans="1:9" s="252" customFormat="1" ht="18.600000000000001" customHeight="1" thickBot="1" x14ac:dyDescent="0.5">
      <c r="A5" s="474"/>
      <c r="B5" s="474"/>
      <c r="C5" s="477"/>
      <c r="D5" s="478"/>
      <c r="E5" s="474"/>
      <c r="F5" s="480"/>
      <c r="G5" s="480"/>
      <c r="H5" s="472"/>
      <c r="I5" s="252" t="s">
        <v>20</v>
      </c>
    </row>
    <row r="6" spans="1:9" s="252" customFormat="1" x14ac:dyDescent="0.2">
      <c r="A6" s="257" t="s">
        <v>0</v>
      </c>
      <c r="B6" s="258">
        <f>ROW()-5</f>
        <v>1</v>
      </c>
      <c r="C6" s="259" t="s">
        <v>71</v>
      </c>
      <c r="D6" s="260"/>
      <c r="E6" s="261" t="s">
        <v>23</v>
      </c>
      <c r="F6" s="262" t="s">
        <v>164</v>
      </c>
      <c r="G6" s="262"/>
      <c r="H6" s="262" t="s">
        <v>23</v>
      </c>
      <c r="I6" s="252" t="s">
        <v>20</v>
      </c>
    </row>
    <row r="7" spans="1:9" s="256" customFormat="1" x14ac:dyDescent="0.2">
      <c r="A7" s="257"/>
      <c r="B7" s="258">
        <f t="shared" ref="B7:B70" si="0">ROW()-5</f>
        <v>2</v>
      </c>
      <c r="C7" s="263" t="s">
        <v>1</v>
      </c>
      <c r="D7" s="264"/>
      <c r="E7" s="265" t="s">
        <v>23</v>
      </c>
      <c r="F7" s="271" t="str">
        <f>IF(参加登録申請者記入シート!$H$57&lt;&gt;"",参加登録申請者記入シート!$H$57,"")</f>
        <v>安定電源</v>
      </c>
      <c r="G7" s="262"/>
      <c r="H7" s="266"/>
      <c r="I7" s="252" t="s">
        <v>20</v>
      </c>
    </row>
    <row r="8" spans="1:9" x14ac:dyDescent="0.2">
      <c r="A8" s="267"/>
      <c r="B8" s="258">
        <f t="shared" si="0"/>
        <v>3</v>
      </c>
      <c r="C8" s="268" t="s">
        <v>2</v>
      </c>
      <c r="D8" s="269"/>
      <c r="E8" s="270" t="s">
        <v>24</v>
      </c>
      <c r="F8" s="271" t="str">
        <f>IF(参加登録申請者記入シート!H58&lt;&gt;"",参加登録申請者記入シート!H58,"")</f>
        <v/>
      </c>
      <c r="G8" s="262"/>
      <c r="H8" s="272"/>
      <c r="I8" s="252" t="s">
        <v>20</v>
      </c>
    </row>
    <row r="9" spans="1:9" x14ac:dyDescent="0.2">
      <c r="A9" s="267"/>
      <c r="B9" s="258">
        <f t="shared" si="0"/>
        <v>4</v>
      </c>
      <c r="C9" s="268" t="s">
        <v>3</v>
      </c>
      <c r="D9" s="269"/>
      <c r="E9" s="270" t="s">
        <v>25</v>
      </c>
      <c r="F9" s="271" t="str">
        <f>IF(参加登録申請者記入シート!H59&lt;&gt;"",参加登録申請者記入シート!H59,"")</f>
        <v/>
      </c>
      <c r="G9" s="262"/>
      <c r="H9" s="272"/>
      <c r="I9" s="252" t="s">
        <v>20</v>
      </c>
    </row>
    <row r="10" spans="1:9" x14ac:dyDescent="0.2">
      <c r="A10" s="267"/>
      <c r="B10" s="258">
        <v>5</v>
      </c>
      <c r="C10" s="268" t="s">
        <v>417</v>
      </c>
      <c r="D10" s="269"/>
      <c r="E10" s="270" t="s">
        <v>23</v>
      </c>
      <c r="F10" s="271" t="str">
        <f>_xlfn.IFS(参加登録申請者記入シート!H10="単一事業者による参加登録",参加登録申請者記入シート!H12,参加登録申請者記入シート!H10="コンソーシアムによる参加登録",参加登録申請者記入シート!H21,参加登録申請者記入シート!H10="","")</f>
        <v/>
      </c>
      <c r="G10" s="262"/>
      <c r="H10" s="272"/>
      <c r="I10" s="252" t="s">
        <v>20</v>
      </c>
    </row>
    <row r="11" spans="1:9" x14ac:dyDescent="0.2">
      <c r="A11" s="267"/>
      <c r="B11" s="258">
        <f t="shared" si="0"/>
        <v>6</v>
      </c>
      <c r="C11" s="268" t="s">
        <v>4</v>
      </c>
      <c r="D11" s="269"/>
      <c r="E11" s="270" t="s">
        <v>23</v>
      </c>
      <c r="F11" s="271" t="str">
        <f>IF(参加登録申請者記入シート!H11&lt;&gt;"",参加登録申請者記入シート!H11&amp;"",参加登録申請者記入シート!H20&amp;"")</f>
        <v/>
      </c>
      <c r="G11" s="262"/>
      <c r="H11" s="272"/>
      <c r="I11" s="252" t="s">
        <v>20</v>
      </c>
    </row>
    <row r="12" spans="1:9" x14ac:dyDescent="0.2">
      <c r="A12" s="267"/>
      <c r="B12" s="258">
        <f t="shared" si="0"/>
        <v>7</v>
      </c>
      <c r="C12" s="268" t="s">
        <v>5</v>
      </c>
      <c r="D12" s="269"/>
      <c r="E12" s="270" t="s">
        <v>23</v>
      </c>
      <c r="F12" s="271" t="str">
        <f>IF(参加登録申請者記入シート!H60&lt;&gt;"",参加登録申請者記入シート!H60,"")</f>
        <v/>
      </c>
      <c r="G12" s="262"/>
      <c r="H12" s="272"/>
      <c r="I12" s="252" t="s">
        <v>20</v>
      </c>
    </row>
    <row r="13" spans="1:9" x14ac:dyDescent="0.2">
      <c r="A13" s="267"/>
      <c r="B13" s="258">
        <f t="shared" si="0"/>
        <v>8</v>
      </c>
      <c r="C13" s="268" t="s">
        <v>391</v>
      </c>
      <c r="D13" s="269"/>
      <c r="E13" s="270" t="s">
        <v>23</v>
      </c>
      <c r="F13" s="271" t="str">
        <f>IF(参加登録申請者記入シート!H61&lt;&gt;"",参加登録申請者記入シート!H61,"")</f>
        <v/>
      </c>
      <c r="G13" s="262"/>
      <c r="H13" s="272"/>
      <c r="I13" s="252" t="s">
        <v>20</v>
      </c>
    </row>
    <row r="14" spans="1:9" x14ac:dyDescent="0.2">
      <c r="A14" s="267"/>
      <c r="B14" s="258">
        <f t="shared" si="0"/>
        <v>9</v>
      </c>
      <c r="C14" s="268" t="s">
        <v>6</v>
      </c>
      <c r="D14" s="269"/>
      <c r="E14" s="270" t="s">
        <v>23</v>
      </c>
      <c r="F14" s="271" t="str">
        <f>IF(参加登録申請者記入シート!H70&lt;&gt;"",参加登録申請者記入シート!H70,"")</f>
        <v/>
      </c>
      <c r="G14" s="262"/>
      <c r="H14" s="272"/>
      <c r="I14" s="252" t="s">
        <v>20</v>
      </c>
    </row>
    <row r="15" spans="1:9" x14ac:dyDescent="0.2">
      <c r="A15" s="267"/>
      <c r="B15" s="258">
        <f t="shared" si="0"/>
        <v>10</v>
      </c>
      <c r="C15" s="268" t="s">
        <v>7</v>
      </c>
      <c r="D15" s="269"/>
      <c r="E15" s="270" t="s">
        <v>23</v>
      </c>
      <c r="F15" s="271" t="str">
        <f>IF(参加登録申請者記入シート!H71&lt;&gt;"",参加登録申請者記入シート!H71,"")</f>
        <v/>
      </c>
      <c r="G15" s="262"/>
      <c r="H15" s="272"/>
      <c r="I15" s="252" t="s">
        <v>20</v>
      </c>
    </row>
    <row r="16" spans="1:9" ht="13.8" thickBot="1" x14ac:dyDescent="0.25">
      <c r="A16" s="275"/>
      <c r="B16" s="258">
        <f t="shared" si="0"/>
        <v>11</v>
      </c>
      <c r="C16" s="276" t="s">
        <v>8</v>
      </c>
      <c r="D16" s="277"/>
      <c r="E16" s="278" t="s">
        <v>23</v>
      </c>
      <c r="F16" s="279" t="str">
        <f>IF(参加登録申請者記入シート!H72&lt;&gt;"",参加登録申請者記入シート!H72,"")</f>
        <v/>
      </c>
      <c r="G16" s="327"/>
      <c r="H16" s="280"/>
      <c r="I16" s="252" t="s">
        <v>20</v>
      </c>
    </row>
    <row r="17" spans="1:9" x14ac:dyDescent="0.2">
      <c r="A17" s="281" t="s">
        <v>9</v>
      </c>
      <c r="B17" s="258">
        <f t="shared" si="0"/>
        <v>12</v>
      </c>
      <c r="C17" s="302" t="s">
        <v>10</v>
      </c>
      <c r="D17" s="303"/>
      <c r="E17" s="282" t="s">
        <v>57</v>
      </c>
      <c r="F17" s="283" t="str">
        <f>IF(参加登録申請者記入シート!H73&lt;&gt;"",参加登録申請者記入シート!H73,"")</f>
        <v/>
      </c>
      <c r="G17" s="262"/>
      <c r="H17" s="284"/>
      <c r="I17" s="252" t="s">
        <v>20</v>
      </c>
    </row>
    <row r="18" spans="1:9" x14ac:dyDescent="0.2">
      <c r="A18" s="285"/>
      <c r="B18" s="258">
        <f t="shared" si="0"/>
        <v>13</v>
      </c>
      <c r="C18" s="304" t="s">
        <v>11</v>
      </c>
      <c r="D18" s="305"/>
      <c r="E18" s="282" t="s">
        <v>57</v>
      </c>
      <c r="F18" s="283" t="str">
        <f>IF(参加登録申請者記入シート!H74&lt;&gt;"",参加登録申請者記入シート!H74,"")</f>
        <v/>
      </c>
      <c r="G18" s="262"/>
      <c r="H18" s="284"/>
      <c r="I18" s="252" t="s">
        <v>20</v>
      </c>
    </row>
    <row r="19" spans="1:9" x14ac:dyDescent="0.2">
      <c r="A19" s="285"/>
      <c r="B19" s="258">
        <f t="shared" si="0"/>
        <v>14</v>
      </c>
      <c r="C19" s="304" t="s">
        <v>33</v>
      </c>
      <c r="D19" s="305"/>
      <c r="E19" s="282" t="s">
        <v>57</v>
      </c>
      <c r="F19" s="283" t="str">
        <f>IF(参加登録申請者記入シート!H75&lt;&gt;"",参加登録申請者記入シート!H75,"")</f>
        <v/>
      </c>
      <c r="G19" s="262"/>
      <c r="H19" s="272"/>
      <c r="I19" s="252" t="s">
        <v>20</v>
      </c>
    </row>
    <row r="20" spans="1:9" x14ac:dyDescent="0.2">
      <c r="A20" s="285"/>
      <c r="B20" s="258">
        <f t="shared" si="0"/>
        <v>15</v>
      </c>
      <c r="C20" s="304" t="s">
        <v>32</v>
      </c>
      <c r="D20" s="305"/>
      <c r="E20" s="282" t="s">
        <v>57</v>
      </c>
      <c r="F20" s="283" t="str">
        <f>IF(参加登録申請者記入シート!H76&lt;&gt;"",参加登録申請者記入シート!H76,"")</f>
        <v/>
      </c>
      <c r="G20" s="262"/>
      <c r="H20" s="272"/>
      <c r="I20" s="252" t="s">
        <v>20</v>
      </c>
    </row>
    <row r="21" spans="1:9" x14ac:dyDescent="0.2">
      <c r="A21" s="285"/>
      <c r="B21" s="258">
        <f t="shared" si="0"/>
        <v>16</v>
      </c>
      <c r="C21" s="304" t="s">
        <v>12</v>
      </c>
      <c r="D21" s="305"/>
      <c r="E21" s="282" t="s">
        <v>57</v>
      </c>
      <c r="F21" s="283" t="str">
        <f>IF(参加登録申請者記入シート!H77&lt;&gt;"",参加登録申請者記入シート!H77,"")</f>
        <v/>
      </c>
      <c r="G21" s="262"/>
      <c r="H21" s="272"/>
      <c r="I21" s="252" t="s">
        <v>20</v>
      </c>
    </row>
    <row r="22" spans="1:9" x14ac:dyDescent="0.2">
      <c r="A22" s="285"/>
      <c r="B22" s="258">
        <f t="shared" si="0"/>
        <v>17</v>
      </c>
      <c r="C22" s="304" t="s">
        <v>355</v>
      </c>
      <c r="D22" s="305"/>
      <c r="E22" s="282" t="s">
        <v>57</v>
      </c>
      <c r="F22" s="283" t="str">
        <f>IF(参加登録申請者記入シート!H78&lt;&gt;"",参加登録申請者記入シート!H78,"-")</f>
        <v>-</v>
      </c>
      <c r="G22" s="262"/>
      <c r="H22" s="272"/>
      <c r="I22" s="252" t="s">
        <v>20</v>
      </c>
    </row>
    <row r="23" spans="1:9" x14ac:dyDescent="0.2">
      <c r="A23" s="285"/>
      <c r="B23" s="258">
        <f t="shared" si="0"/>
        <v>18</v>
      </c>
      <c r="C23" s="304" t="s">
        <v>361</v>
      </c>
      <c r="D23" s="305"/>
      <c r="E23" s="270" t="s">
        <v>211</v>
      </c>
      <c r="F23" s="283" t="str">
        <f>IF(参加登録申請者記入シート!H79&lt;&gt;"",参加登録申請者記入シート!H79,"-")</f>
        <v>-</v>
      </c>
      <c r="G23" s="262"/>
      <c r="H23" s="272"/>
      <c r="I23" s="252" t="s">
        <v>20</v>
      </c>
    </row>
    <row r="24" spans="1:9" x14ac:dyDescent="0.2">
      <c r="A24" s="285"/>
      <c r="B24" s="258">
        <f t="shared" si="0"/>
        <v>19</v>
      </c>
      <c r="C24" s="304" t="s">
        <v>380</v>
      </c>
      <c r="D24" s="305"/>
      <c r="E24" s="270" t="s">
        <v>394</v>
      </c>
      <c r="F24" s="283" t="str">
        <f>IF(参加登録申請者記入シート!H80&lt;&gt;"",参加登録申請者記入シート!H80,"")</f>
        <v/>
      </c>
      <c r="G24" s="262"/>
      <c r="H24" s="272"/>
      <c r="I24" s="252"/>
    </row>
    <row r="25" spans="1:9" x14ac:dyDescent="0.2">
      <c r="A25" s="285"/>
      <c r="B25" s="258">
        <f t="shared" si="0"/>
        <v>20</v>
      </c>
      <c r="C25" s="304" t="s">
        <v>381</v>
      </c>
      <c r="D25" s="305"/>
      <c r="E25" s="270" t="s">
        <v>394</v>
      </c>
      <c r="F25" s="283" t="str">
        <f>IF(参加登録申請者記入シート!H81&lt;&gt;"",参加登録申請者記入シート!H81,"")</f>
        <v/>
      </c>
      <c r="G25" s="262"/>
      <c r="H25" s="350"/>
      <c r="I25" s="252"/>
    </row>
    <row r="26" spans="1:9" x14ac:dyDescent="0.2">
      <c r="A26" s="285"/>
      <c r="B26" s="258">
        <f t="shared" si="0"/>
        <v>21</v>
      </c>
      <c r="C26" s="304" t="s">
        <v>385</v>
      </c>
      <c r="D26" s="305"/>
      <c r="E26" s="270" t="s">
        <v>394</v>
      </c>
      <c r="F26" s="328" t="str">
        <f>IF(参加登録申請者記入シート!H82&lt;&gt;"",参加登録申請者記入シート!H82,"")</f>
        <v/>
      </c>
      <c r="G26" s="262"/>
      <c r="H26" s="272"/>
      <c r="I26" s="252" t="s">
        <v>20</v>
      </c>
    </row>
    <row r="27" spans="1:9" x14ac:dyDescent="0.2">
      <c r="A27" s="285"/>
      <c r="B27" s="258">
        <f t="shared" si="0"/>
        <v>22</v>
      </c>
      <c r="C27" s="304" t="s">
        <v>384</v>
      </c>
      <c r="D27" s="305"/>
      <c r="E27" s="270" t="s">
        <v>394</v>
      </c>
      <c r="F27" s="328" t="str">
        <f>IF(参加登録申請者記入シート!H83&lt;&gt;"",参加登録申請者記入シート!H83,"")</f>
        <v/>
      </c>
      <c r="G27" s="262"/>
      <c r="H27" s="272"/>
      <c r="I27" s="252" t="s">
        <v>20</v>
      </c>
    </row>
    <row r="28" spans="1:9" x14ac:dyDescent="0.2">
      <c r="A28" s="285"/>
      <c r="B28" s="258">
        <f t="shared" si="0"/>
        <v>23</v>
      </c>
      <c r="C28" s="304" t="s">
        <v>386</v>
      </c>
      <c r="D28" s="305"/>
      <c r="E28" s="270" t="s">
        <v>394</v>
      </c>
      <c r="F28" s="328" t="str">
        <f>IF(参加登録申請者記入シート!H84&lt;&gt;"",参加登録申請者記入シート!H84,"")</f>
        <v/>
      </c>
      <c r="G28" s="262"/>
      <c r="H28" s="272"/>
      <c r="I28" s="252" t="s">
        <v>20</v>
      </c>
    </row>
    <row r="29" spans="1:9" x14ac:dyDescent="0.2">
      <c r="A29" s="285"/>
      <c r="B29" s="258">
        <f t="shared" si="0"/>
        <v>24</v>
      </c>
      <c r="C29" s="304" t="s">
        <v>13</v>
      </c>
      <c r="D29" s="305"/>
      <c r="E29" s="270" t="s">
        <v>394</v>
      </c>
      <c r="F29" s="328" t="str">
        <f>IF(参加登録申請者記入シート!H85&lt;&gt;"",参加登録申請者記入シート!H85,"")</f>
        <v/>
      </c>
      <c r="G29" s="262"/>
      <c r="H29" s="272"/>
      <c r="I29" s="252" t="s">
        <v>20</v>
      </c>
    </row>
    <row r="30" spans="1:9" x14ac:dyDescent="0.2">
      <c r="A30" s="285"/>
      <c r="B30" s="258">
        <f t="shared" si="0"/>
        <v>25</v>
      </c>
      <c r="C30" s="304" t="s">
        <v>72</v>
      </c>
      <c r="D30" s="305"/>
      <c r="E30" s="282" t="s">
        <v>394</v>
      </c>
      <c r="F30" s="328" t="str">
        <f>IF(参加登録申請者記入シート!H86&lt;&gt;"",参加登録申請者記入シート!H86,"")</f>
        <v/>
      </c>
      <c r="G30" s="262"/>
      <c r="H30" s="284"/>
      <c r="I30" s="252" t="s">
        <v>20</v>
      </c>
    </row>
    <row r="31" spans="1:9" x14ac:dyDescent="0.2">
      <c r="A31" s="285"/>
      <c r="B31" s="258">
        <f t="shared" si="0"/>
        <v>26</v>
      </c>
      <c r="C31" s="304" t="s">
        <v>73</v>
      </c>
      <c r="D31" s="305"/>
      <c r="E31" s="282" t="s">
        <v>394</v>
      </c>
      <c r="F31" s="328" t="str">
        <f>IF(参加登録申請者記入シート!H87&lt;&gt;"",参加登録申請者記入シート!H87,"")</f>
        <v/>
      </c>
      <c r="G31" s="262"/>
      <c r="H31" s="284"/>
      <c r="I31" s="252" t="s">
        <v>20</v>
      </c>
    </row>
    <row r="32" spans="1:9" x14ac:dyDescent="0.2">
      <c r="A32" s="285"/>
      <c r="B32" s="258">
        <f t="shared" si="0"/>
        <v>27</v>
      </c>
      <c r="C32" s="304" t="s">
        <v>382</v>
      </c>
      <c r="D32" s="305"/>
      <c r="E32" s="282" t="s">
        <v>394</v>
      </c>
      <c r="F32" s="283" t="str">
        <f>IF(参加登録申請者記入シート!H88&lt;&gt;"",参加登録申請者記入シート!H88,"")</f>
        <v/>
      </c>
      <c r="G32" s="262"/>
      <c r="H32" s="272"/>
      <c r="I32" s="252"/>
    </row>
    <row r="33" spans="1:9" x14ac:dyDescent="0.2">
      <c r="A33" s="285"/>
      <c r="B33" s="258">
        <f t="shared" si="0"/>
        <v>28</v>
      </c>
      <c r="C33" s="304" t="s">
        <v>383</v>
      </c>
      <c r="D33" s="305"/>
      <c r="E33" s="270" t="s">
        <v>394</v>
      </c>
      <c r="F33" s="283" t="str">
        <f>IF(参加登録申請者記入シート!H89&lt;&gt;"",参加登録申請者記入シート!H89,"")</f>
        <v/>
      </c>
      <c r="G33" s="262"/>
      <c r="H33" s="272"/>
      <c r="I33" s="252"/>
    </row>
    <row r="34" spans="1:9" x14ac:dyDescent="0.2">
      <c r="A34" s="285"/>
      <c r="B34" s="258">
        <f t="shared" si="0"/>
        <v>29</v>
      </c>
      <c r="C34" s="304" t="s">
        <v>416</v>
      </c>
      <c r="D34" s="305"/>
      <c r="E34" s="270" t="s">
        <v>394</v>
      </c>
      <c r="F34" s="328">
        <f>IF(参加登録申請者記入シート!H90&lt;&gt;"",参加登録申請者記入シート!H90,"")</f>
        <v>0</v>
      </c>
      <c r="G34" s="262"/>
      <c r="H34" s="272"/>
      <c r="I34" s="252" t="s">
        <v>20</v>
      </c>
    </row>
    <row r="35" spans="1:9" x14ac:dyDescent="0.2">
      <c r="A35" s="285"/>
      <c r="B35" s="258">
        <f t="shared" si="0"/>
        <v>30</v>
      </c>
      <c r="C35" s="304" t="s">
        <v>210</v>
      </c>
      <c r="D35" s="305"/>
      <c r="E35" s="282" t="s">
        <v>395</v>
      </c>
      <c r="F35" s="283" t="str">
        <f>IF(参加登録申請者記入シート!H91&lt;&gt;"",参加登録申請者記入シート!H91,"")</f>
        <v/>
      </c>
      <c r="G35" s="262"/>
      <c r="H35" s="272"/>
      <c r="I35" s="252" t="s">
        <v>20</v>
      </c>
    </row>
    <row r="36" spans="1:9" x14ac:dyDescent="0.2">
      <c r="A36" s="285"/>
      <c r="B36" s="258">
        <f t="shared" si="0"/>
        <v>31</v>
      </c>
      <c r="C36" s="304" t="s">
        <v>14</v>
      </c>
      <c r="D36" s="305"/>
      <c r="E36" s="282" t="s">
        <v>57</v>
      </c>
      <c r="F36" s="283" t="str">
        <f>IF(参加登録申請者記入シート!H92&lt;&gt;"",参加登録申請者記入シート!H92,"")</f>
        <v/>
      </c>
      <c r="G36" s="262"/>
      <c r="H36" s="272"/>
      <c r="I36" s="252" t="s">
        <v>20</v>
      </c>
    </row>
    <row r="37" spans="1:9" x14ac:dyDescent="0.2">
      <c r="A37" s="285"/>
      <c r="B37" s="258">
        <f t="shared" si="0"/>
        <v>32</v>
      </c>
      <c r="C37" s="304" t="s">
        <v>66</v>
      </c>
      <c r="D37" s="305"/>
      <c r="E37" s="282" t="s">
        <v>57</v>
      </c>
      <c r="F37" s="283" t="str">
        <f>IF(参加登録申請者記入シート!H93&lt;&gt;"",参加登録申請者記入シート!H93,"")</f>
        <v/>
      </c>
      <c r="G37" s="262"/>
      <c r="H37" s="272"/>
      <c r="I37" s="252" t="s">
        <v>20</v>
      </c>
    </row>
    <row r="38" spans="1:9" x14ac:dyDescent="0.2">
      <c r="A38" s="285"/>
      <c r="B38" s="258">
        <f t="shared" si="0"/>
        <v>33</v>
      </c>
      <c r="C38" s="304" t="s">
        <v>166</v>
      </c>
      <c r="D38" s="305"/>
      <c r="E38" s="282" t="s">
        <v>57</v>
      </c>
      <c r="F38" s="283" t="str">
        <f>IF(参加登録申請者記入シート!H94&lt;&gt;"",参加登録申請者記入シート!H94,"-")</f>
        <v>-</v>
      </c>
      <c r="G38" s="262"/>
      <c r="H38" s="272"/>
      <c r="I38" s="252" t="s">
        <v>20</v>
      </c>
    </row>
    <row r="39" spans="1:9" x14ac:dyDescent="0.2">
      <c r="A39" s="285"/>
      <c r="B39" s="258">
        <f t="shared" si="0"/>
        <v>34</v>
      </c>
      <c r="C39" s="304" t="s">
        <v>15</v>
      </c>
      <c r="D39" s="305"/>
      <c r="E39" s="282" t="s">
        <v>395</v>
      </c>
      <c r="F39" s="283" t="str">
        <f>IF(参加登録申請者記入シート!H95&lt;&gt;"",参加登録申請者記入シート!H95,"-")</f>
        <v>-</v>
      </c>
      <c r="G39" s="262"/>
      <c r="H39" s="272"/>
      <c r="I39" s="252" t="s">
        <v>20</v>
      </c>
    </row>
    <row r="40" spans="1:9" x14ac:dyDescent="0.2">
      <c r="A40" s="285"/>
      <c r="B40" s="258">
        <f t="shared" si="0"/>
        <v>35</v>
      </c>
      <c r="C40" s="304" t="s">
        <v>16</v>
      </c>
      <c r="D40" s="305"/>
      <c r="E40" s="282" t="s">
        <v>395</v>
      </c>
      <c r="F40" s="283" t="str">
        <f>IF(参加登録申請者記入シート!H96&lt;&gt;"",参加登録申請者記入シート!H96,"-")</f>
        <v>-</v>
      </c>
      <c r="G40" s="262"/>
      <c r="H40" s="272"/>
      <c r="I40" s="252" t="s">
        <v>20</v>
      </c>
    </row>
    <row r="41" spans="1:9" x14ac:dyDescent="0.2">
      <c r="A41" s="285"/>
      <c r="B41" s="258">
        <f t="shared" si="0"/>
        <v>36</v>
      </c>
      <c r="C41" s="304" t="s">
        <v>58</v>
      </c>
      <c r="D41" s="305"/>
      <c r="E41" s="270" t="s">
        <v>57</v>
      </c>
      <c r="F41" s="283" t="str">
        <f>IF(参加登録申請者記入シート!H97&lt;&gt;"",参加登録申請者記入シート!H97,"-")</f>
        <v>-</v>
      </c>
      <c r="G41" s="262"/>
      <c r="H41" s="272"/>
      <c r="I41" s="252" t="s">
        <v>20</v>
      </c>
    </row>
    <row r="42" spans="1:9" x14ac:dyDescent="0.2">
      <c r="A42" s="285"/>
      <c r="B42" s="258">
        <f t="shared" si="0"/>
        <v>37</v>
      </c>
      <c r="C42" s="304" t="s">
        <v>59</v>
      </c>
      <c r="D42" s="305"/>
      <c r="E42" s="282" t="s">
        <v>57</v>
      </c>
      <c r="F42" s="283" t="str">
        <f>IF(参加登録申請者記入シート!H98&lt;&gt;"",参加登録申請者記入シート!H98,"-")</f>
        <v>-</v>
      </c>
      <c r="G42" s="262"/>
      <c r="H42" s="284"/>
      <c r="I42" s="252" t="s">
        <v>20</v>
      </c>
    </row>
    <row r="43" spans="1:9" x14ac:dyDescent="0.2">
      <c r="A43" s="285"/>
      <c r="B43" s="258">
        <f t="shared" si="0"/>
        <v>38</v>
      </c>
      <c r="C43" s="304" t="s">
        <v>60</v>
      </c>
      <c r="D43" s="305"/>
      <c r="E43" s="282" t="s">
        <v>57</v>
      </c>
      <c r="F43" s="283" t="str">
        <f>IF(参加登録申請者記入シート!H99&lt;&gt;"",参加登録申請者記入シート!H99,"-")</f>
        <v>-</v>
      </c>
      <c r="G43" s="262"/>
      <c r="H43" s="286"/>
      <c r="I43" s="252" t="s">
        <v>20</v>
      </c>
    </row>
    <row r="44" spans="1:9" x14ac:dyDescent="0.2">
      <c r="A44" s="285"/>
      <c r="B44" s="258">
        <f t="shared" si="0"/>
        <v>39</v>
      </c>
      <c r="C44" s="304" t="s">
        <v>61</v>
      </c>
      <c r="D44" s="305"/>
      <c r="E44" s="282" t="s">
        <v>57</v>
      </c>
      <c r="F44" s="283" t="str">
        <f>IF(参加登録申請者記入シート!H100&lt;&gt;"",参加登録申請者記入シート!H100,"-")</f>
        <v>-</v>
      </c>
      <c r="G44" s="262"/>
      <c r="H44" s="286"/>
      <c r="I44" s="252" t="s">
        <v>20</v>
      </c>
    </row>
    <row r="45" spans="1:9" x14ac:dyDescent="0.2">
      <c r="A45" s="285"/>
      <c r="B45" s="258">
        <f t="shared" si="0"/>
        <v>40</v>
      </c>
      <c r="C45" s="304" t="s">
        <v>62</v>
      </c>
      <c r="D45" s="305"/>
      <c r="E45" s="282" t="s">
        <v>57</v>
      </c>
      <c r="F45" s="283" t="str">
        <f>IF(参加登録申請者記入シート!H101&lt;&gt;"",参加登録申請者記入シート!H101,"-")</f>
        <v>-</v>
      </c>
      <c r="G45" s="262"/>
      <c r="H45" s="286"/>
      <c r="I45" s="252" t="s">
        <v>20</v>
      </c>
    </row>
    <row r="46" spans="1:9" x14ac:dyDescent="0.2">
      <c r="A46" s="285"/>
      <c r="B46" s="258">
        <f t="shared" si="0"/>
        <v>41</v>
      </c>
      <c r="C46" s="304" t="s">
        <v>17</v>
      </c>
      <c r="D46" s="305"/>
      <c r="E46" s="282" t="s">
        <v>56</v>
      </c>
      <c r="F46" s="343" t="str">
        <f>IF(参加登録申請者記入シート!H102&lt;&gt;"",参加登録申請者記入シート!H102,"-")</f>
        <v>-</v>
      </c>
      <c r="G46" s="262"/>
      <c r="H46" s="286"/>
      <c r="I46" s="252" t="s">
        <v>20</v>
      </c>
    </row>
    <row r="47" spans="1:9" x14ac:dyDescent="0.2">
      <c r="A47" s="285"/>
      <c r="B47" s="258">
        <f t="shared" si="0"/>
        <v>42</v>
      </c>
      <c r="C47" s="304" t="s">
        <v>295</v>
      </c>
      <c r="D47" s="305"/>
      <c r="E47" s="282" t="s">
        <v>24</v>
      </c>
      <c r="F47" s="283" t="str">
        <f>IF(参加登録申請者記入シート!H103&lt;&gt;"",参加登録申請者記入シート!H103,"-")</f>
        <v>-</v>
      </c>
      <c r="G47" s="262"/>
      <c r="H47" s="286"/>
      <c r="I47" s="252" t="s">
        <v>20</v>
      </c>
    </row>
    <row r="48" spans="1:9" x14ac:dyDescent="0.2">
      <c r="A48" s="285"/>
      <c r="B48" s="258">
        <f t="shared" si="0"/>
        <v>43</v>
      </c>
      <c r="C48" s="304" t="s">
        <v>423</v>
      </c>
      <c r="D48" s="305"/>
      <c r="E48" s="282" t="s">
        <v>57</v>
      </c>
      <c r="F48" s="283" t="str">
        <f>IF(参加登録申請者記入シート!H104&lt;&gt;"",参加登録申請者記入シート!H104,"-")</f>
        <v>-</v>
      </c>
      <c r="G48" s="262"/>
      <c r="H48" s="286"/>
      <c r="I48" s="252" t="s">
        <v>20</v>
      </c>
    </row>
    <row r="49" spans="1:9" x14ac:dyDescent="0.2">
      <c r="A49" s="285"/>
      <c r="B49" s="258">
        <f t="shared" si="0"/>
        <v>44</v>
      </c>
      <c r="C49" s="304" t="s">
        <v>421</v>
      </c>
      <c r="D49" s="305"/>
      <c r="E49" s="282" t="s">
        <v>57</v>
      </c>
      <c r="F49" s="283" t="str">
        <f>IF(参加登録申請者記入シート!H105&lt;&gt;"",参加登録申請者記入シート!H105,"-")</f>
        <v>-</v>
      </c>
      <c r="G49" s="262"/>
      <c r="H49" s="286"/>
      <c r="I49" s="252" t="s">
        <v>20</v>
      </c>
    </row>
    <row r="50" spans="1:9" x14ac:dyDescent="0.2">
      <c r="A50" s="285"/>
      <c r="B50" s="258">
        <f t="shared" si="0"/>
        <v>45</v>
      </c>
      <c r="C50" s="306" t="s">
        <v>167</v>
      </c>
      <c r="D50" s="305" t="s">
        <v>184</v>
      </c>
      <c r="E50" s="282" t="s">
        <v>57</v>
      </c>
      <c r="F50" s="283" t="str">
        <f>IF(参加登録申請者記入シート!H106&lt;&gt;"",参加登録申請者記入シート!H106,"-")</f>
        <v>-</v>
      </c>
      <c r="G50" s="262"/>
      <c r="H50" s="286"/>
      <c r="I50" s="252" t="s">
        <v>20</v>
      </c>
    </row>
    <row r="51" spans="1:9" x14ac:dyDescent="0.2">
      <c r="A51" s="285"/>
      <c r="B51" s="258">
        <f t="shared" si="0"/>
        <v>46</v>
      </c>
      <c r="C51" s="307"/>
      <c r="D51" s="308" t="s">
        <v>169</v>
      </c>
      <c r="E51" s="282" t="s">
        <v>57</v>
      </c>
      <c r="F51" s="283" t="str">
        <f>IF(参加登録申請者記入シート!H107&lt;&gt;"",参加登録申請者記入シート!H107,"-")</f>
        <v>-</v>
      </c>
      <c r="G51" s="262"/>
      <c r="H51" s="286"/>
      <c r="I51" s="252" t="s">
        <v>20</v>
      </c>
    </row>
    <row r="52" spans="1:9" x14ac:dyDescent="0.2">
      <c r="A52" s="285"/>
      <c r="B52" s="258">
        <f t="shared" si="0"/>
        <v>47</v>
      </c>
      <c r="C52" s="307"/>
      <c r="D52" s="308" t="s">
        <v>369</v>
      </c>
      <c r="E52" s="282" t="s">
        <v>57</v>
      </c>
      <c r="F52" s="283" t="str">
        <f>IF(参加登録申請者記入シート!H108&lt;&gt;"",参加登録申請者記入シート!H108,"-")</f>
        <v>-</v>
      </c>
      <c r="G52" s="262"/>
      <c r="H52" s="286"/>
      <c r="I52" s="252" t="s">
        <v>20</v>
      </c>
    </row>
    <row r="53" spans="1:9" x14ac:dyDescent="0.2">
      <c r="A53" s="285"/>
      <c r="B53" s="258">
        <f t="shared" si="0"/>
        <v>48</v>
      </c>
      <c r="C53" s="309" t="s">
        <v>170</v>
      </c>
      <c r="D53" s="308" t="s">
        <v>168</v>
      </c>
      <c r="E53" s="282" t="s">
        <v>57</v>
      </c>
      <c r="F53" s="283" t="str">
        <f>IF(参加登録申請者記入シート!H109&lt;&gt;"",参加登録申請者記入シート!H109,"-")</f>
        <v>-</v>
      </c>
      <c r="G53" s="262"/>
      <c r="H53" s="286"/>
      <c r="I53" s="252" t="s">
        <v>20</v>
      </c>
    </row>
    <row r="54" spans="1:9" x14ac:dyDescent="0.2">
      <c r="A54" s="285"/>
      <c r="B54" s="258">
        <f t="shared" si="0"/>
        <v>49</v>
      </c>
      <c r="C54" s="310"/>
      <c r="D54" s="308" t="s">
        <v>169</v>
      </c>
      <c r="E54" s="282" t="s">
        <v>57</v>
      </c>
      <c r="F54" s="283" t="str">
        <f>IF(参加登録申請者記入シート!H110&lt;&gt;"",参加登録申請者記入シート!H110,"-")</f>
        <v>-</v>
      </c>
      <c r="G54" s="262"/>
      <c r="H54" s="286"/>
      <c r="I54" s="252" t="s">
        <v>20</v>
      </c>
    </row>
    <row r="55" spans="1:9" x14ac:dyDescent="0.2">
      <c r="A55" s="285"/>
      <c r="B55" s="258">
        <f t="shared" si="0"/>
        <v>50</v>
      </c>
      <c r="C55" s="311"/>
      <c r="D55" s="308" t="s">
        <v>369</v>
      </c>
      <c r="E55" s="282" t="s">
        <v>57</v>
      </c>
      <c r="F55" s="283" t="str">
        <f>IF(参加登録申請者記入シート!H111&lt;&gt;"",参加登録申請者記入シート!H111,"-")</f>
        <v>-</v>
      </c>
      <c r="G55" s="262"/>
      <c r="H55" s="286"/>
      <c r="I55" s="252" t="s">
        <v>20</v>
      </c>
    </row>
    <row r="56" spans="1:9" x14ac:dyDescent="0.2">
      <c r="A56" s="285"/>
      <c r="B56" s="258">
        <f t="shared" si="0"/>
        <v>51</v>
      </c>
      <c r="C56" s="309" t="s">
        <v>172</v>
      </c>
      <c r="D56" s="308" t="s">
        <v>168</v>
      </c>
      <c r="E56" s="282" t="s">
        <v>57</v>
      </c>
      <c r="F56" s="283" t="str">
        <f>IF(参加登録申請者記入シート!H112&lt;&gt;"",参加登録申請者記入シート!H112,"-")</f>
        <v>-</v>
      </c>
      <c r="G56" s="262"/>
      <c r="H56" s="286"/>
      <c r="I56" s="252" t="s">
        <v>20</v>
      </c>
    </row>
    <row r="57" spans="1:9" x14ac:dyDescent="0.2">
      <c r="A57" s="285"/>
      <c r="B57" s="258">
        <f t="shared" si="0"/>
        <v>52</v>
      </c>
      <c r="C57" s="310"/>
      <c r="D57" s="308" t="s">
        <v>169</v>
      </c>
      <c r="E57" s="282" t="s">
        <v>57</v>
      </c>
      <c r="F57" s="283" t="str">
        <f>IF(参加登録申請者記入シート!H113&lt;&gt;"",参加登録申請者記入シート!H113,"-")</f>
        <v>-</v>
      </c>
      <c r="G57" s="262"/>
      <c r="H57" s="286"/>
      <c r="I57" s="252" t="s">
        <v>20</v>
      </c>
    </row>
    <row r="58" spans="1:9" x14ac:dyDescent="0.2">
      <c r="A58" s="285"/>
      <c r="B58" s="258">
        <f t="shared" si="0"/>
        <v>53</v>
      </c>
      <c r="C58" s="311"/>
      <c r="D58" s="308" t="s">
        <v>369</v>
      </c>
      <c r="E58" s="282" t="s">
        <v>57</v>
      </c>
      <c r="F58" s="283" t="str">
        <f>IF(参加登録申請者記入シート!H114&lt;&gt;"",参加登録申請者記入シート!H114,"-")</f>
        <v>-</v>
      </c>
      <c r="G58" s="262"/>
      <c r="H58" s="286"/>
      <c r="I58" s="252" t="s">
        <v>20</v>
      </c>
    </row>
    <row r="59" spans="1:9" x14ac:dyDescent="0.2">
      <c r="A59" s="285"/>
      <c r="B59" s="258">
        <f t="shared" si="0"/>
        <v>54</v>
      </c>
      <c r="C59" s="309" t="s">
        <v>171</v>
      </c>
      <c r="D59" s="308" t="s">
        <v>168</v>
      </c>
      <c r="E59" s="282" t="s">
        <v>57</v>
      </c>
      <c r="F59" s="283" t="str">
        <f>IF(参加登録申請者記入シート!H115&lt;&gt;"",参加登録申請者記入シート!H115,"-")</f>
        <v>-</v>
      </c>
      <c r="G59" s="262"/>
      <c r="H59" s="286"/>
      <c r="I59" s="252" t="s">
        <v>20</v>
      </c>
    </row>
    <row r="60" spans="1:9" x14ac:dyDescent="0.2">
      <c r="A60" s="285"/>
      <c r="B60" s="258">
        <f t="shared" si="0"/>
        <v>55</v>
      </c>
      <c r="C60" s="310"/>
      <c r="D60" s="308" t="s">
        <v>169</v>
      </c>
      <c r="E60" s="282" t="s">
        <v>57</v>
      </c>
      <c r="F60" s="283" t="str">
        <f>IF(参加登録申請者記入シート!H116&lt;&gt;"",参加登録申請者記入シート!H116,"-")</f>
        <v>-</v>
      </c>
      <c r="G60" s="262"/>
      <c r="H60" s="286"/>
      <c r="I60" s="252" t="s">
        <v>20</v>
      </c>
    </row>
    <row r="61" spans="1:9" x14ac:dyDescent="0.2">
      <c r="A61" s="285"/>
      <c r="B61" s="258">
        <f t="shared" si="0"/>
        <v>56</v>
      </c>
      <c r="C61" s="311"/>
      <c r="D61" s="308" t="s">
        <v>369</v>
      </c>
      <c r="E61" s="282" t="s">
        <v>57</v>
      </c>
      <c r="F61" s="283" t="str">
        <f>IF(参加登録申請者記入シート!H117&lt;&gt;"",参加登録申請者記入シート!H117,"-")</f>
        <v>-</v>
      </c>
      <c r="G61" s="262"/>
      <c r="H61" s="286"/>
      <c r="I61" s="252" t="s">
        <v>20</v>
      </c>
    </row>
    <row r="62" spans="1:9" x14ac:dyDescent="0.2">
      <c r="A62" s="288"/>
      <c r="B62" s="258">
        <f t="shared" si="0"/>
        <v>57</v>
      </c>
      <c r="C62" s="309" t="s">
        <v>173</v>
      </c>
      <c r="D62" s="308" t="s">
        <v>168</v>
      </c>
      <c r="E62" s="282" t="s">
        <v>57</v>
      </c>
      <c r="F62" s="283" t="str">
        <f>IF(参加登録申請者記入シート!H118&lt;&gt;"",参加登録申請者記入シート!H118,"-")</f>
        <v>-</v>
      </c>
      <c r="G62" s="262"/>
      <c r="H62" s="286"/>
      <c r="I62" s="252" t="s">
        <v>20</v>
      </c>
    </row>
    <row r="63" spans="1:9" x14ac:dyDescent="0.2">
      <c r="A63" s="288"/>
      <c r="B63" s="258">
        <f t="shared" si="0"/>
        <v>58</v>
      </c>
      <c r="C63" s="310"/>
      <c r="D63" s="308" t="s">
        <v>169</v>
      </c>
      <c r="E63" s="282" t="s">
        <v>57</v>
      </c>
      <c r="F63" s="283" t="str">
        <f>IF(参加登録申請者記入シート!H119&lt;&gt;"",参加登録申請者記入シート!H119,"-")</f>
        <v>-</v>
      </c>
      <c r="G63" s="262"/>
      <c r="H63" s="286"/>
      <c r="I63" s="252" t="s">
        <v>20</v>
      </c>
    </row>
    <row r="64" spans="1:9" x14ac:dyDescent="0.2">
      <c r="A64" s="288"/>
      <c r="B64" s="258">
        <f t="shared" si="0"/>
        <v>59</v>
      </c>
      <c r="C64" s="311"/>
      <c r="D64" s="308" t="s">
        <v>369</v>
      </c>
      <c r="E64" s="282" t="s">
        <v>57</v>
      </c>
      <c r="F64" s="283" t="str">
        <f>IF(参加登録申請者記入シート!H120&lt;&gt;"",参加登録申請者記入シート!H120,"-")</f>
        <v>-</v>
      </c>
      <c r="G64" s="262"/>
      <c r="H64" s="286"/>
      <c r="I64" s="252" t="s">
        <v>20</v>
      </c>
    </row>
    <row r="65" spans="1:9" x14ac:dyDescent="0.2">
      <c r="A65" s="288"/>
      <c r="B65" s="258">
        <f t="shared" si="0"/>
        <v>60</v>
      </c>
      <c r="C65" s="312" t="s">
        <v>424</v>
      </c>
      <c r="D65" s="308"/>
      <c r="E65" s="282" t="s">
        <v>57</v>
      </c>
      <c r="F65" s="283" t="str">
        <f>IF(参加登録申請者記入シート!H121&lt;&gt;"",参加登録申請者記入シート!H121,"")</f>
        <v/>
      </c>
      <c r="G65" s="262"/>
      <c r="H65" s="286"/>
      <c r="I65" s="252" t="s">
        <v>20</v>
      </c>
    </row>
    <row r="66" spans="1:9" x14ac:dyDescent="0.2">
      <c r="A66" s="288"/>
      <c r="B66" s="258">
        <f t="shared" si="0"/>
        <v>61</v>
      </c>
      <c r="C66" s="304" t="s">
        <v>388</v>
      </c>
      <c r="D66" s="313"/>
      <c r="E66" s="282" t="s">
        <v>57</v>
      </c>
      <c r="F66" s="283" t="str">
        <f>IF(参加登録申請者記入シート!H122&lt;&gt;"",参加登録申請者記入シート!H122,"-")</f>
        <v>-</v>
      </c>
      <c r="G66" s="262"/>
      <c r="H66" s="286"/>
      <c r="I66" s="252" t="s">
        <v>20</v>
      </c>
    </row>
    <row r="67" spans="1:9" x14ac:dyDescent="0.2">
      <c r="A67" s="288"/>
      <c r="B67" s="258">
        <f t="shared" si="0"/>
        <v>62</v>
      </c>
      <c r="C67" s="314" t="s">
        <v>442</v>
      </c>
      <c r="D67" s="305"/>
      <c r="E67" s="282" t="s">
        <v>57</v>
      </c>
      <c r="F67" s="283" t="str">
        <f>IF(参加登録申請者記入シート!H123&lt;&gt;"",参加登録申請者記入シート!H123,"-")</f>
        <v>-</v>
      </c>
      <c r="G67" s="262"/>
      <c r="H67" s="286"/>
      <c r="I67" s="252" t="s">
        <v>20</v>
      </c>
    </row>
    <row r="68" spans="1:9" x14ac:dyDescent="0.2">
      <c r="A68" s="288"/>
      <c r="B68" s="258">
        <f t="shared" si="0"/>
        <v>63</v>
      </c>
      <c r="C68" s="314" t="s">
        <v>182</v>
      </c>
      <c r="D68" s="308"/>
      <c r="E68" s="282" t="s">
        <v>57</v>
      </c>
      <c r="F68" s="283" t="str">
        <f>IF(参加登録申請者記入シート!H124&lt;&gt;"",参加登録申請者記入シート!H124,"-")</f>
        <v>-</v>
      </c>
      <c r="G68" s="262"/>
      <c r="H68" s="286"/>
      <c r="I68" s="252" t="s">
        <v>20</v>
      </c>
    </row>
    <row r="69" spans="1:9" x14ac:dyDescent="0.2">
      <c r="A69" s="288"/>
      <c r="B69" s="258">
        <f t="shared" si="0"/>
        <v>64</v>
      </c>
      <c r="C69" s="314" t="s">
        <v>183</v>
      </c>
      <c r="D69" s="308"/>
      <c r="E69" s="282" t="s">
        <v>57</v>
      </c>
      <c r="F69" s="283" t="str">
        <f>IF(参加登録申請者記入シート!H125&lt;&gt;"",参加登録申請者記入シート!H125,"-")</f>
        <v>-</v>
      </c>
      <c r="G69" s="262"/>
      <c r="H69" s="286"/>
      <c r="I69" s="252" t="s">
        <v>20</v>
      </c>
    </row>
    <row r="70" spans="1:9" ht="13.8" thickBot="1" x14ac:dyDescent="0.25">
      <c r="A70" s="288"/>
      <c r="B70" s="335">
        <f t="shared" si="0"/>
        <v>65</v>
      </c>
      <c r="C70" s="336" t="s">
        <v>425</v>
      </c>
      <c r="D70" s="337"/>
      <c r="E70" s="278" t="s">
        <v>57</v>
      </c>
      <c r="F70" s="338" t="s">
        <v>23</v>
      </c>
      <c r="G70" s="339"/>
      <c r="H70" s="280"/>
      <c r="I70" s="252" t="s">
        <v>20</v>
      </c>
    </row>
    <row r="71" spans="1:9" x14ac:dyDescent="0.2">
      <c r="A71" s="273" t="s">
        <v>67</v>
      </c>
      <c r="B71" s="273" t="s">
        <v>67</v>
      </c>
      <c r="C71" s="273" t="s">
        <v>67</v>
      </c>
      <c r="D71" s="273" t="s">
        <v>67</v>
      </c>
      <c r="E71" s="273" t="s">
        <v>67</v>
      </c>
      <c r="F71" s="273" t="s">
        <v>67</v>
      </c>
      <c r="G71" s="273" t="s">
        <v>67</v>
      </c>
      <c r="H71" s="273" t="s">
        <v>67</v>
      </c>
      <c r="I71" s="273" t="s">
        <v>67</v>
      </c>
    </row>
  </sheetData>
  <mergeCells count="7">
    <mergeCell ref="H4:H5"/>
    <mergeCell ref="A4:A5"/>
    <mergeCell ref="B4:B5"/>
    <mergeCell ref="C4:D5"/>
    <mergeCell ref="E4:E5"/>
    <mergeCell ref="F4:F5"/>
    <mergeCell ref="G4:G5"/>
  </mergeCells>
  <phoneticPr fontId="1"/>
  <conditionalFormatting sqref="H7:H23 H26:H31 H34:H70">
    <cfRule type="expression" dxfId="9" priority="9">
      <formula>AND(G7="◎",#REF!="")</formula>
    </cfRule>
  </conditionalFormatting>
  <conditionalFormatting sqref="G7:G23 G26:G31 G34:G70">
    <cfRule type="expression" dxfId="8" priority="8">
      <formula>AND(F7="◎",#REF!="")</formula>
    </cfRule>
  </conditionalFormatting>
  <conditionalFormatting sqref="C66:D66">
    <cfRule type="expression" dxfId="7" priority="7">
      <formula>$H$119="なし"</formula>
    </cfRule>
  </conditionalFormatting>
  <conditionalFormatting sqref="G2:H3 G6:H6">
    <cfRule type="expression" dxfId="6" priority="10">
      <formula>AND(F2="◎",#REF!="")</formula>
    </cfRule>
  </conditionalFormatting>
  <conditionalFormatting sqref="H24">
    <cfRule type="expression" dxfId="5" priority="6">
      <formula>AND(G24="◎",#REF!="")</formula>
    </cfRule>
  </conditionalFormatting>
  <conditionalFormatting sqref="G24">
    <cfRule type="expression" dxfId="4" priority="5">
      <formula>AND(F24="◎",#REF!="")</formula>
    </cfRule>
  </conditionalFormatting>
  <conditionalFormatting sqref="H25">
    <cfRule type="expression" dxfId="3" priority="4">
      <formula>AND(G25="◎",#REF!="")</formula>
    </cfRule>
  </conditionalFormatting>
  <conditionalFormatting sqref="G25">
    <cfRule type="expression" dxfId="2" priority="3">
      <formula>AND(F25="◎",#REF!="")</formula>
    </cfRule>
  </conditionalFormatting>
  <conditionalFormatting sqref="H32:H33">
    <cfRule type="expression" dxfId="1" priority="2">
      <formula>AND(G32="◎",#REF!="")</formula>
    </cfRule>
  </conditionalFormatting>
  <conditionalFormatting sqref="G32:G33">
    <cfRule type="expression" dxfId="0" priority="1">
      <formula>AND(F32="◎",#REF!="")</formula>
    </cfRule>
  </conditionalFormatting>
  <dataValidations count="2">
    <dataValidation type="list" allowBlank="1" showInputMessage="1" showErrorMessage="1" sqref="G6:G70" xr:uid="{B41BD7EB-E786-48FA-A13A-02FFF9B8E6AC}">
      <formula1>"合格,仮合格,不合格,-"</formula1>
    </dataValidation>
    <dataValidation type="custom" allowBlank="1" showInputMessage="1" showErrorMessage="1" sqref="H7" xr:uid="{94183EE4-2B18-4BC5-8E40-8CF0A9775EDE}">
      <formula1>IF(G7="◎",#REF!="","この項目は入力必須です")</formula1>
    </dataValidation>
  </dataValidations>
  <pageMargins left="0.7" right="0.7" top="0.75" bottom="0.75" header="0.3" footer="0.3"/>
  <pageSetup paperSize="9" scale="38" orientation="portrait"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G p w B 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G p w B 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q c A V c o i k e 4 D g A A A B E A A A A T A B w A R m 9 y b X V s Y X M v U 2 V j d G l v b j E u b S C i G A A o o B Q A A A A A A A A A A A A A A A A A A A A A A A A A A A A r T k 0 u y c z P U w i G 0 I b W A F B L A Q I t A B Q A A g A I A B q c A V e x n l x W p w A A A P k A A A A S A A A A A A A A A A A A A A A A A A A A A A B D b 2 5 m a W c v U G F j a 2 F n Z S 5 4 b W x Q S w E C L Q A U A A I A C A A a n A F X D 8 r p q 6 Q A A A D p A A A A E w A A A A A A A A A A A A A A A A D z A A A A W 0 N v b n R l b n R f V H l w Z X N d L n h t b F B L A Q I t A B Q A A g A I A B q c A V 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8 H p 6 e T 3 2 5 S a 5 k x 0 0 9 + l x y A A A A A A I A A A A A A A N m A A D A A A A A E A A A A K 3 r o b r w G n g b M r T s B n I s H v s A A A A A B I A A A K A A A A A Q A A A A H L S e 7 V C H 0 R k G s a N u l 9 e Q y V A A A A C Q 3 F x T 2 0 8 N + 6 d 8 2 2 W o T 6 T J q p f 8 J Y M B 9 Z F 9 q W A U S S m f 1 V z u z U S T V 3 K b v 7 c R F A f 5 u B i S P w S T N i 7 G l 2 G 0 f C C w D m B N G r 2 7 h L G g b A / d N A a o a G i 3 m h Q A A A D m F T G Q e y 9 e A y N b N k S y 9 l v U e O i T 4 A = = < / D a t a M a s h u p > 
</file>

<file path=customXml/itemProps1.xml><?xml version="1.0" encoding="utf-8"?>
<ds:datastoreItem xmlns:ds="http://schemas.openxmlformats.org/officeDocument/2006/customXml" ds:itemID="{2479A261-687F-4F50-93C5-4E5C20CFAF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(記入例)</vt:lpstr>
      <vt:lpstr>参加登録申請者記入シート</vt:lpstr>
      <vt:lpstr>事業計画書</vt:lpstr>
      <vt:lpstr>電源等情報登録様式</vt:lpstr>
      <vt:lpstr>プルダウンテーブル(非表示)</vt:lpstr>
      <vt:lpstr>合否（非表示）</vt:lpstr>
      <vt:lpstr>電源等情報登録様式_ツール取込用(非表示)</vt:lpstr>
      <vt:lpstr>事業計画書!Print_Area</vt:lpstr>
      <vt:lpstr>電源等情報登録様式!Print_Area</vt:lpstr>
      <vt:lpstr>'電源等情報登録様式_ツール取込用(非表示)'!Print_Area</vt:lpstr>
      <vt:lpstr>リプレース</vt:lpstr>
      <vt:lpstr>リプレース火力</vt:lpstr>
      <vt:lpstr>リプレース原子力</vt:lpstr>
      <vt:lpstr>リプレース水力</vt:lpstr>
      <vt:lpstr>リプレース水力一般_貯水式</vt:lpstr>
      <vt:lpstr>リプレース水力一般_調整式</vt:lpstr>
      <vt:lpstr>リプレース水力揚水</vt:lpstr>
      <vt:lpstr>リプレース地熱</vt:lpstr>
      <vt:lpstr>リプレース地熱なし</vt:lpstr>
      <vt:lpstr>リプレース蓄電池</vt:lpstr>
      <vt:lpstr>既設火力の改修</vt:lpstr>
      <vt:lpstr>既設火力の改修火力</vt:lpstr>
      <vt:lpstr>新設</vt:lpstr>
      <vt:lpstr>新設火力</vt:lpstr>
      <vt:lpstr>新設原子力</vt:lpstr>
      <vt:lpstr>新設水力</vt:lpstr>
      <vt:lpstr>新設地熱</vt:lpstr>
      <vt:lpstr>新設蓄電池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2023-07-10T00:32:51Z</cp:lastPrinted>
  <dcterms:created xsi:type="dcterms:W3CDTF">2015-06-05T18:17:20Z</dcterms:created>
  <dcterms:modified xsi:type="dcterms:W3CDTF">2023-10-04T03:24:25Z</dcterms:modified>
</cp:coreProperties>
</file>