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C74024FE-2FD2-41DB-908B-62E95BFCCADF}" xr6:coauthVersionLast="36" xr6:coauthVersionMax="47" xr10:uidLastSave="{00000000-0000-0000-0000-000000000000}"/>
  <workbookProtection workbookAlgorithmName="SHA-512" workbookHashValue="6W1dXPhpTqZr6ke0GEhABn+MN9PR4Tidl9O05QreHd7TThyQcsQMis8DtICBbE/D09s0FJsxgoEqzVqDk2q7eA==" workbookSaltValue="eYPxgi3kNSyLjNParhTv0A==" workbookSpinCount="100000" lockStructure="1"/>
  <bookViews>
    <workbookView xWindow="-108" yWindow="-108" windowWidth="23256" windowHeight="13896" tabRatio="778" activeTab="1" xr2:uid="{00000000-000D-0000-FFFF-FFFF00000000}"/>
  </bookViews>
  <sheets>
    <sheet name="記載例" sheetId="8" r:id="rId1"/>
    <sheet name="各項目の解説" sheetId="6" r:id="rId2"/>
    <sheet name="入力シート" sheetId="5" r:id="rId3"/>
    <sheet name="webにUP時は非表示にする⇒" sheetId="9" state="hidden" r:id="rId4"/>
    <sheet name="入力" sheetId="10" state="hidden" r:id="rId5"/>
    <sheet name="プルダウンテーブル(非表示)" sheetId="2" state="hidden" r:id="rId6"/>
  </sheets>
  <definedNames>
    <definedName name="_xlnm.Print_Area" localSheetId="1">各項目の解説!$A$1:$D$31</definedName>
    <definedName name="_xlnm.Print_Area" localSheetId="0">記載例!$A$1:$W$46</definedName>
    <definedName name="_xlnm.Print_Area" localSheetId="2">入力シート!$A$1:$R$46</definedName>
    <definedName name="エリア">'プルダウンテーブル(非表示)'!$A$2:$A$10</definedName>
    <definedName name="リプレース等">'プルダウンテーブル(非表示)'!$C$2:$C$10</definedName>
    <definedName name="既設火力の改修">'プルダウンテーブル(非表示)'!$D$2:$D$8</definedName>
    <definedName name="新設">'プルダウンテーブル(非表示)'!$B$2:$B$10</definedName>
    <definedName name="電源種">'プルダウンテーブル(非表示)'!$B$1:$D$1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0" l="1"/>
  <c r="G26" i="10"/>
  <c r="H26" i="10"/>
  <c r="I26" i="10"/>
  <c r="J26" i="10"/>
  <c r="K26" i="10"/>
  <c r="L26" i="10"/>
  <c r="M26" i="10"/>
  <c r="N26" i="10"/>
  <c r="O26" i="10"/>
  <c r="P26" i="10"/>
  <c r="E26" i="10"/>
  <c r="E24" i="10"/>
  <c r="F22" i="10"/>
  <c r="G22" i="10"/>
  <c r="H22" i="10"/>
  <c r="I22" i="10"/>
  <c r="I28" i="10" s="1"/>
  <c r="H27" i="5" s="1"/>
  <c r="J22" i="10"/>
  <c r="K22" i="10"/>
  <c r="L22" i="10"/>
  <c r="M22" i="10"/>
  <c r="N22" i="10"/>
  <c r="O22" i="10"/>
  <c r="P22" i="10"/>
  <c r="E22" i="10"/>
  <c r="E23" i="10" s="1"/>
  <c r="D21" i="5" s="1"/>
  <c r="F19" i="10"/>
  <c r="G19" i="10"/>
  <c r="H19" i="10"/>
  <c r="I19" i="10"/>
  <c r="J19" i="10"/>
  <c r="K19" i="10"/>
  <c r="L19" i="10"/>
  <c r="M19" i="10"/>
  <c r="N19" i="10"/>
  <c r="O19" i="10"/>
  <c r="P19" i="10"/>
  <c r="E19" i="10"/>
  <c r="E16" i="10"/>
  <c r="E13" i="10"/>
  <c r="P28" i="10" l="1"/>
  <c r="O27" i="5" s="1"/>
  <c r="H28" i="10"/>
  <c r="G27" i="5" s="1"/>
  <c r="J28" i="10"/>
  <c r="I27" i="5" s="1"/>
  <c r="L28" i="10"/>
  <c r="K27" i="5" s="1"/>
  <c r="G28" i="10"/>
  <c r="F27" i="5" s="1"/>
  <c r="K28" i="10"/>
  <c r="J27" i="5" s="1"/>
  <c r="O28" i="10"/>
  <c r="N27" i="5" s="1"/>
  <c r="E20" i="10"/>
  <c r="D18" i="5" s="1"/>
  <c r="F28" i="10"/>
  <c r="E27" i="5" s="1"/>
  <c r="M28" i="10"/>
  <c r="L27" i="5" s="1"/>
  <c r="N28" i="10"/>
  <c r="M27" i="5" s="1"/>
  <c r="E28" i="10"/>
  <c r="D27" i="5" s="1"/>
  <c r="J1" i="5" l="1"/>
  <c r="G1" i="5"/>
  <c r="G1" i="8"/>
  <c r="J1" i="8"/>
  <c r="C22" i="6" l="1"/>
  <c r="C31" i="6" l="1"/>
  <c r="C33" i="6" l="1"/>
  <c r="C32" i="6"/>
  <c r="C29" i="6"/>
  <c r="C28" i="6"/>
  <c r="C27" i="6"/>
  <c r="C21" i="6"/>
  <c r="C23" i="6"/>
  <c r="C24" i="6"/>
  <c r="C25" i="6"/>
  <c r="C26" i="6"/>
  <c r="C20" i="6"/>
</calcChain>
</file>

<file path=xl/sharedStrings.xml><?xml version="1.0" encoding="utf-8"?>
<sst xmlns="http://schemas.openxmlformats.org/spreadsheetml/2006/main" count="357" uniqueCount="137">
  <si>
    <t>エリア</t>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</si>
  <si>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</si>
  <si>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</si>
  <si>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</si>
  <si>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</si>
  <si>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</si>
  <si>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</si>
  <si>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</si>
  <si>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</si>
  <si>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</si>
  <si>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新設</t>
    <rPh sb="0" eb="2">
      <t>シンセツ</t>
    </rPh>
    <phoneticPr fontId="2"/>
  </si>
  <si>
    <t>既設火力の改修</t>
    <rPh sb="0" eb="2">
      <t>キセツ</t>
    </rPh>
    <rPh sb="2" eb="4">
      <t>カリョク</t>
    </rPh>
    <rPh sb="5" eb="7">
      <t>カイシュウ</t>
    </rPh>
    <phoneticPr fontId="2"/>
  </si>
  <si>
    <t>地熱</t>
    <rPh sb="0" eb="2">
      <t>チネツ</t>
    </rPh>
    <phoneticPr fontId="2"/>
  </si>
  <si>
    <t>バイオマス</t>
    <phoneticPr fontId="2"/>
  </si>
  <si>
    <t>原子力</t>
    <rPh sb="0" eb="3">
      <t>ゲンシリョク</t>
    </rPh>
    <phoneticPr fontId="2"/>
  </si>
  <si>
    <t>火力（水素10%以上混焼）</t>
    <phoneticPr fontId="2"/>
  </si>
  <si>
    <t>項目</t>
  </si>
  <si>
    <t>事業者入力</t>
  </si>
  <si>
    <t>単位</t>
  </si>
  <si>
    <t>電源等識別番号</t>
  </si>
  <si>
    <t>容量を提供する
電源等の区分</t>
  </si>
  <si>
    <t>エリア名</t>
  </si>
  <si>
    <t>kW</t>
  </si>
  <si>
    <t>4月</t>
  </si>
  <si>
    <t>5月</t>
  </si>
  <si>
    <t>6月</t>
  </si>
  <si>
    <t>7月</t>
  </si>
  <si>
    <t>8月</t>
  </si>
  <si>
    <t>9月</t>
  </si>
  <si>
    <t>10月</t>
  </si>
  <si>
    <t>11月</t>
  </si>
  <si>
    <t>12月</t>
  </si>
  <si>
    <t>1月</t>
  </si>
  <si>
    <t>2月</t>
  </si>
  <si>
    <t>3月</t>
  </si>
  <si>
    <t>期待容量</t>
  </si>
  <si>
    <t>提供する各月の供給力</t>
  </si>
  <si>
    <t>応札容量</t>
  </si>
  <si>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</si>
  <si>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</si>
  <si>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安定電源</t>
    <phoneticPr fontId="2"/>
  </si>
  <si>
    <t>LNG専焼火力</t>
    <rPh sb="3" eb="5">
      <t>センショウ</t>
    </rPh>
    <rPh sb="5" eb="7">
      <t>カリョク</t>
    </rPh>
    <phoneticPr fontId="2"/>
  </si>
  <si>
    <t>（記載要領）</t>
    <rPh sb="1" eb="3">
      <t>キサイ</t>
    </rPh>
    <rPh sb="3" eb="5">
      <t>ヨウリョウ</t>
    </rPh>
    <phoneticPr fontId="2"/>
  </si>
  <si>
    <t>・容量を提供する電源等の区分については、安定電源で固定です。</t>
    <rPh sb="20" eb="22">
      <t>アンテイ</t>
    </rPh>
    <rPh sb="22" eb="24">
      <t>デンゲン</t>
    </rPh>
    <rPh sb="25" eb="27">
      <t>コテイ</t>
    </rPh>
    <phoneticPr fontId="2"/>
  </si>
  <si>
    <t>対象電源種</t>
    <rPh sb="0" eb="2">
      <t>タイショウ</t>
    </rPh>
    <rPh sb="2" eb="4">
      <t>デンゲン</t>
    </rPh>
    <rPh sb="4" eb="5">
      <t>シュ</t>
    </rPh>
    <phoneticPr fontId="2"/>
  </si>
  <si>
    <t>火力（水素専焼）</t>
    <rPh sb="5" eb="7">
      <t>センショウ</t>
    </rPh>
    <phoneticPr fontId="2"/>
  </si>
  <si>
    <t>・追加投資を行った場合、当該契約が提供する各月の供給力がアセスメント対象容量となります。</t>
    <rPh sb="1" eb="3">
      <t>ツイカ</t>
    </rPh>
    <rPh sb="3" eb="5">
      <t>トウシ</t>
    </rPh>
    <rPh sb="6" eb="7">
      <t>オコナ</t>
    </rPh>
    <rPh sb="9" eb="11">
      <t>バアイ</t>
    </rPh>
    <rPh sb="12" eb="14">
      <t>トウガイ</t>
    </rPh>
    <rPh sb="14" eb="16">
      <t>ケイヤク</t>
    </rPh>
    <rPh sb="17" eb="19">
      <t>テイキョウ</t>
    </rPh>
    <rPh sb="21" eb="23">
      <t>カクツキ</t>
    </rPh>
    <rPh sb="24" eb="27">
      <t>キョウキュウリョク</t>
    </rPh>
    <rPh sb="34" eb="36">
      <t>タイショウ</t>
    </rPh>
    <rPh sb="36" eb="38">
      <t>ヨウリョウ</t>
    </rPh>
    <phoneticPr fontId="14"/>
  </si>
  <si>
    <t>No.</t>
  </si>
  <si>
    <t>入力不要（自動計算・設定されます）</t>
    <phoneticPr fontId="14"/>
  </si>
  <si>
    <t>本オークションに参加可能な
設備容量(送電端)</t>
    <rPh sb="0" eb="1">
      <t>ホン</t>
    </rPh>
    <rPh sb="8" eb="12">
      <t>サンカカノウ</t>
    </rPh>
    <rPh sb="14" eb="18">
      <t>セツビヨウリョウ</t>
    </rPh>
    <rPh sb="19" eb="21">
      <t>ソウデン</t>
    </rPh>
    <rPh sb="21" eb="22">
      <t>タン</t>
    </rPh>
    <phoneticPr fontId="2"/>
  </si>
  <si>
    <t>入力不要（「安定電源」が自動設定されます）
※入力シート上部の対象電源種に記載されている電源に当てはまる電源のためのフォーマットです。当てはまらない場合は、広域機関HPより対象電源に当てはまる期待容量等算定諸元一覧をダウンロードしてください</t>
    <rPh sb="23" eb="25">
      <t>ニュウリョク</t>
    </rPh>
    <rPh sb="28" eb="30">
      <t>ジョウブ</t>
    </rPh>
    <rPh sb="31" eb="33">
      <t>タイショウ</t>
    </rPh>
    <rPh sb="33" eb="35">
      <t>デンゲン</t>
    </rPh>
    <rPh sb="35" eb="36">
      <t>シュ</t>
    </rPh>
    <rPh sb="37" eb="39">
      <t>キサイ</t>
    </rPh>
    <rPh sb="44" eb="46">
      <t>デンゲン</t>
    </rPh>
    <rPh sb="47" eb="48">
      <t>ア</t>
    </rPh>
    <rPh sb="52" eb="54">
      <t>デンゲン</t>
    </rPh>
    <rPh sb="67" eb="68">
      <t>ア</t>
    </rPh>
    <rPh sb="74" eb="76">
      <t>バアイ</t>
    </rPh>
    <rPh sb="78" eb="80">
      <t>コウイキ</t>
    </rPh>
    <rPh sb="80" eb="82">
      <t>キカン</t>
    </rPh>
    <rPh sb="86" eb="88">
      <t>タイショウ</t>
    </rPh>
    <rPh sb="88" eb="90">
      <t>デンゲン</t>
    </rPh>
    <rPh sb="91" eb="92">
      <t>ア</t>
    </rPh>
    <rPh sb="96" eb="107">
      <t>キタイヨウリョウトウサンテイショゲンイチラン</t>
    </rPh>
    <phoneticPr fontId="14"/>
  </si>
  <si>
    <t>各月の供給力の最大値</t>
    <phoneticPr fontId="2"/>
  </si>
  <si>
    <t>期待容量・応札容量の考え方</t>
    <rPh sb="5" eb="7">
      <t>オウサツ</t>
    </rPh>
    <rPh sb="7" eb="9">
      <t>ヨウリョウ</t>
    </rPh>
    <phoneticPr fontId="14"/>
  </si>
  <si>
    <t>入力内容</t>
    <rPh sb="0" eb="2">
      <t>ニュウリョク</t>
    </rPh>
    <rPh sb="2" eb="4">
      <t>ナイヨウ</t>
    </rPh>
    <phoneticPr fontId="14"/>
  </si>
  <si>
    <t>5月</t>
    <phoneticPr fontId="2"/>
  </si>
  <si>
    <t>制度適用期間</t>
    <rPh sb="0" eb="2">
      <t>セイド</t>
    </rPh>
    <rPh sb="2" eb="4">
      <t>テキヨウ</t>
    </rPh>
    <rPh sb="4" eb="6">
      <t>キカン</t>
    </rPh>
    <phoneticPr fontId="2"/>
  </si>
  <si>
    <t>年間</t>
    <rPh sb="0" eb="2">
      <t>ネンカン</t>
    </rPh>
    <phoneticPr fontId="2"/>
  </si>
  <si>
    <t>電源種別</t>
    <rPh sb="0" eb="2">
      <t>デンゲン</t>
    </rPh>
    <rPh sb="2" eb="4">
      <t>シュベツ</t>
    </rPh>
    <phoneticPr fontId="2"/>
  </si>
  <si>
    <t>制度を適用する期間を20年以上の値で入力してください（原則20年間だが20年以上も入力可能）</t>
    <rPh sb="12" eb="15">
      <t>ネンイジョウ</t>
    </rPh>
    <rPh sb="16" eb="17">
      <t>アタイ</t>
    </rPh>
    <phoneticPr fontId="2"/>
  </si>
  <si>
    <t>・制度適用期間は20以上の整数を記載してください。</t>
    <rPh sb="10" eb="12">
      <t>イジョウ</t>
    </rPh>
    <rPh sb="13" eb="15">
      <t>セイスウ</t>
    </rPh>
    <rPh sb="16" eb="18">
      <t>キサイ</t>
    </rPh>
    <phoneticPr fontId="2"/>
  </si>
  <si>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</si>
  <si>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t>　　</t>
    <phoneticPr fontId="2"/>
  </si>
  <si>
    <t>計算用(期待容量)</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</si>
  <si>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</si>
  <si>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</si>
  <si>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</si>
  <si>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追加入力箇所(応札容量登録時)</t>
    <rPh sb="7" eb="9">
      <t>オウサツ</t>
    </rPh>
    <rPh sb="9" eb="11">
      <t>ヨウリョウ</t>
    </rPh>
    <rPh sb="11" eb="13">
      <t>トウロク</t>
    </rPh>
    <rPh sb="13" eb="14">
      <t>ジ</t>
    </rPh>
    <phoneticPr fontId="2"/>
  </si>
  <si>
    <t>エラー時</t>
    <rPh sb="3" eb="4">
      <t>ジ</t>
    </rPh>
    <phoneticPr fontId="2"/>
  </si>
  <si>
    <t>様式2</t>
    <rPh sb="0" eb="2">
      <t>ヨウシキ</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</si>
  <si>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</si>
  <si>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</si>
  <si>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項目</t>
    <rPh sb="0" eb="2">
      <t>コウモク</t>
    </rPh>
    <phoneticPr fontId="2"/>
  </si>
  <si>
    <t>事業者入力</t>
    <rPh sb="0" eb="3">
      <t>ジギョウシャ</t>
    </rPh>
    <rPh sb="3" eb="5">
      <t>ニュウリョク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</si>
  <si>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</si>
  <si>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</si>
  <si>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</si>
  <si>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</si>
  <si>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</si>
  <si>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2"/>
  </si>
  <si>
    <t>kW</t>
    <phoneticPr fontId="2"/>
  </si>
  <si>
    <t>各月の供給力の最大値</t>
    <rPh sb="0" eb="2">
      <t>カクツキ</t>
    </rPh>
    <rPh sb="3" eb="6">
      <t>キョウキュウリョク</t>
    </rPh>
    <rPh sb="7" eb="9">
      <t>サイダイ</t>
    </rPh>
    <rPh sb="9" eb="10">
      <t>アタイ</t>
    </rPh>
    <phoneticPr fontId="2"/>
  </si>
  <si>
    <t>4月</t>
    <rPh sb="1" eb="2">
      <t>ガツ</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</si>
  <si>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</si>
  <si>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</si>
  <si>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</si>
  <si>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各月の供給力の最大値以下の整数値を入力してください。
※小数以下は四捨五入して応札容量を計算します。この値が、各月のアセスメント対象容量となります。</t>
    <phoneticPr fontId="14"/>
  </si>
  <si>
    <t>容量市場システムの「期待容量情報一覧画面」の「期待容量情報一覧」に表示される電源等識別番号を入力してください。</t>
    <phoneticPr fontId="14"/>
  </si>
  <si>
    <t>北海道、東北、東京、中部、北陸、関西、中国、四国、九州から、電源が電力を提供する属地エリアを選択してください。</t>
    <rPh sb="30" eb="32">
      <t>デンゲン</t>
    </rPh>
    <rPh sb="33" eb="35">
      <t>デンリョク</t>
    </rPh>
    <rPh sb="36" eb="38">
      <t>テイキョウ</t>
    </rPh>
    <rPh sb="40" eb="42">
      <t>ゾクチ</t>
    </rPh>
    <rPh sb="46" eb="48">
      <t>センタク</t>
    </rPh>
    <phoneticPr fontId="14"/>
  </si>
  <si>
    <t>1kW単位の整数値で入力してください（ただし、計画補修等による停止電力は差し引かない）
1電源の中にFIT/FIP容量と非FIT/FIP容量が混在する場合、非FIT/FIP分の値を入力してください。
※小数以下は四捨五入して期待容量を計算します。</t>
    <phoneticPr fontId="14"/>
  </si>
  <si>
    <t>この電源より後に追加投資を行い、長期脱炭素電源オークションで落札された容量を入力してください。
複数回追加投資を行い、同電源に3契約以上ある場合は、当該契約より後に落札された容量の合計を入力してください。</t>
    <rPh sb="2" eb="4">
      <t>デンゲン</t>
    </rPh>
    <rPh sb="6" eb="7">
      <t>アト</t>
    </rPh>
    <rPh sb="8" eb="10">
      <t>ツイカ</t>
    </rPh>
    <rPh sb="10" eb="12">
      <t>トウシ</t>
    </rPh>
    <rPh sb="13" eb="14">
      <t>オコナ</t>
    </rPh>
    <rPh sb="16" eb="23">
      <t>チョウキダツタンソデンゲン</t>
    </rPh>
    <rPh sb="30" eb="32">
      <t>ラクサツ</t>
    </rPh>
    <rPh sb="35" eb="37">
      <t>ヨウリョウ</t>
    </rPh>
    <rPh sb="38" eb="40">
      <t>ニュウリョク</t>
    </rPh>
    <rPh sb="48" eb="51">
      <t>フクスウカイ</t>
    </rPh>
    <rPh sb="51" eb="53">
      <t>ツイカ</t>
    </rPh>
    <rPh sb="53" eb="55">
      <t>トウシ</t>
    </rPh>
    <rPh sb="56" eb="57">
      <t>オコナ</t>
    </rPh>
    <rPh sb="59" eb="60">
      <t>ドウ</t>
    </rPh>
    <rPh sb="60" eb="62">
      <t>デンゲン</t>
    </rPh>
    <rPh sb="64" eb="66">
      <t>ケイヤク</t>
    </rPh>
    <rPh sb="66" eb="68">
      <t>イジョウ</t>
    </rPh>
    <rPh sb="70" eb="72">
      <t>バアイ</t>
    </rPh>
    <rPh sb="74" eb="76">
      <t>トウガイ</t>
    </rPh>
    <rPh sb="76" eb="78">
      <t>ケイヤク</t>
    </rPh>
    <rPh sb="80" eb="81">
      <t>アト</t>
    </rPh>
    <rPh sb="82" eb="84">
      <t>ラクサツ</t>
    </rPh>
    <rPh sb="87" eb="89">
      <t>ヨウリョウ</t>
    </rPh>
    <rPh sb="90" eb="92">
      <t>ゴウケイ</t>
    </rPh>
    <rPh sb="93" eb="95">
      <t>ニュウリョク</t>
    </rPh>
    <phoneticPr fontId="14"/>
  </si>
  <si>
    <t>入力不要（自動計算・設定されます）
※提供する各月の。供給力から「アセスメント対象容量から差引く追加投資分の各月の供給力(合計)」を差し引いたものです。追加投資を行っている場合、この値がアセスメント対象容量となります</t>
    <rPh sb="19" eb="21">
      <t>テイキョウ</t>
    </rPh>
    <rPh sb="23" eb="25">
      <t>カクツキ</t>
    </rPh>
    <rPh sb="27" eb="30">
      <t>キョウキュウリョク</t>
    </rPh>
    <rPh sb="66" eb="67">
      <t>サ</t>
    </rPh>
    <rPh sb="68" eb="69">
      <t>ヒ</t>
    </rPh>
    <rPh sb="76" eb="78">
      <t>ツイカ</t>
    </rPh>
    <rPh sb="78" eb="80">
      <t>トウシ</t>
    </rPh>
    <rPh sb="81" eb="82">
      <t>オコナ</t>
    </rPh>
    <rPh sb="86" eb="88">
      <t>バアイ</t>
    </rPh>
    <rPh sb="91" eb="92">
      <t>アタイ</t>
    </rPh>
    <rPh sb="99" eb="103">
      <t>タイショウヨウリョウ</t>
    </rPh>
    <phoneticPr fontId="14"/>
  </si>
  <si>
    <t>本電源が落札した後に混焼率を向上させる目的で追加投資を行い、追加投資分の供給力を長期脱炭素電源オークションで落札している場合のみ「〇」と記載してください。</t>
    <rPh sb="0" eb="1">
      <t>ホン</t>
    </rPh>
    <rPh sb="1" eb="3">
      <t>デンゲン</t>
    </rPh>
    <rPh sb="4" eb="6">
      <t>ラクサツ</t>
    </rPh>
    <rPh sb="8" eb="9">
      <t>ノチ</t>
    </rPh>
    <rPh sb="10" eb="12">
      <t>コンショウ</t>
    </rPh>
    <rPh sb="12" eb="13">
      <t>リツ</t>
    </rPh>
    <rPh sb="14" eb="16">
      <t>コウジョウ</t>
    </rPh>
    <rPh sb="19" eb="21">
      <t>モクテキ</t>
    </rPh>
    <rPh sb="22" eb="24">
      <t>ツイカ</t>
    </rPh>
    <rPh sb="24" eb="26">
      <t>トウシ</t>
    </rPh>
    <rPh sb="27" eb="28">
      <t>オコナ</t>
    </rPh>
    <rPh sb="30" eb="32">
      <t>ツイカ</t>
    </rPh>
    <rPh sb="32" eb="34">
      <t>トウシ</t>
    </rPh>
    <rPh sb="34" eb="35">
      <t>ブン</t>
    </rPh>
    <rPh sb="36" eb="39">
      <t>キョウキュウリョク</t>
    </rPh>
    <rPh sb="40" eb="42">
      <t>チョウキ</t>
    </rPh>
    <rPh sb="42" eb="43">
      <t>ダツ</t>
    </rPh>
    <rPh sb="43" eb="45">
      <t>タンソ</t>
    </rPh>
    <rPh sb="45" eb="47">
      <t>デンゲン</t>
    </rPh>
    <rPh sb="54" eb="56">
      <t>ラクサツ</t>
    </rPh>
    <rPh sb="60" eb="62">
      <t>バアイ</t>
    </rPh>
    <rPh sb="68" eb="70">
      <t>キサイ</t>
    </rPh>
    <phoneticPr fontId="2"/>
  </si>
  <si>
    <t>※公表時は非表示</t>
    <rPh sb="1" eb="4">
      <t>コウヒョウジ</t>
    </rPh>
    <rPh sb="5" eb="8">
      <t>ヒヒョウジ</t>
    </rPh>
    <phoneticPr fontId="2"/>
  </si>
  <si>
    <t>既設の原子力電源の安全対策投資</t>
    <rPh sb="0" eb="2">
      <t>キセツ</t>
    </rPh>
    <rPh sb="3" eb="8">
      <t>ゲンシリョクデンゲン</t>
    </rPh>
    <rPh sb="9" eb="15">
      <t>アンゼンタイサクトウシ</t>
    </rPh>
    <phoneticPr fontId="2"/>
  </si>
  <si>
    <t>リプレース等</t>
    <rPh sb="5" eb="6">
      <t>トウ</t>
    </rPh>
    <phoneticPr fontId="2"/>
  </si>
  <si>
    <t>一般水力（貯水式）</t>
    <phoneticPr fontId="2"/>
  </si>
  <si>
    <t>一般水力（調整式）</t>
    <phoneticPr fontId="2"/>
  </si>
  <si>
    <t>列1</t>
  </si>
  <si>
    <t>既設火力の改修</t>
  </si>
  <si>
    <t>期待容量等算定諸元一覧（対象応札年度：2025年度）</t>
    <rPh sb="0" eb="2">
      <t>キタイ</t>
    </rPh>
    <rPh sb="2" eb="4">
      <t>ヨウリョウ</t>
    </rPh>
    <rPh sb="4" eb="5">
      <t>ナド</t>
    </rPh>
    <rPh sb="5" eb="7">
      <t>サンテイ</t>
    </rPh>
    <rPh sb="7" eb="9">
      <t>ショゲン</t>
    </rPh>
    <rPh sb="9" eb="11">
      <t>イチラン</t>
    </rPh>
    <rPh sb="12" eb="14">
      <t>タイショウ</t>
    </rPh>
    <rPh sb="14" eb="16">
      <t>オウサツ</t>
    </rPh>
    <rPh sb="16" eb="18">
      <t>ネンド</t>
    </rPh>
    <rPh sb="23" eb="25">
      <t>ネンド</t>
    </rPh>
    <phoneticPr fontId="3"/>
  </si>
  <si>
    <t>・電源等識別番号については、電源等情報に登録した後に、容量市場システムで付番された番号を記載してください。</t>
    <phoneticPr fontId="2"/>
  </si>
  <si>
    <t>・新設・リプレース等/既設火力の改修及び電源種別については、電源等情報に登録した内容を記載してください。</t>
    <rPh sb="9" eb="10">
      <t>トウ</t>
    </rPh>
    <phoneticPr fontId="2"/>
  </si>
  <si>
    <t>・エリア名については、電源等情報に登録した「エリア名」を記載してください。</t>
    <phoneticPr fontId="2"/>
  </si>
  <si>
    <t>・本オークションに参加可能な設備容量(送電端)については、電源等情報登録様式に記載した値としてください。</t>
    <rPh sb="34" eb="38">
      <t>トウロクヨウシキ</t>
    </rPh>
    <rPh sb="39" eb="41">
      <t>キサイ</t>
    </rPh>
    <rPh sb="43" eb="44">
      <t>アタイ</t>
    </rPh>
    <phoneticPr fontId="2"/>
  </si>
  <si>
    <t>・各月の供給力の最大値については、期待容量算定に係る設備容量から大気温の影響による能力減少分を差し引いた値を記載してください。</t>
    <rPh sb="17" eb="19">
      <t>キタイ</t>
    </rPh>
    <rPh sb="19" eb="21">
      <t>ヨウリョウ</t>
    </rPh>
    <rPh sb="21" eb="23">
      <t>サンテイ</t>
    </rPh>
    <rPh sb="24" eb="25">
      <t>カカ</t>
    </rPh>
    <rPh sb="26" eb="28">
      <t>セツビ</t>
    </rPh>
    <rPh sb="28" eb="30">
      <t>ヨウリョウ</t>
    </rPh>
    <phoneticPr fontId="2"/>
  </si>
  <si>
    <r>
      <t>・期待容量については、自動計算されます。　※</t>
    </r>
    <r>
      <rPr>
        <u/>
        <sz val="11"/>
        <rFont val="Meiryo UI"/>
        <family val="3"/>
        <charset val="128"/>
      </rPr>
      <t>この値が容量オークションに応札する際の応札容量の上限値になります。</t>
    </r>
  </si>
  <si>
    <t>・提供する各月の供給力については、各月の供給力の最大値を上限に、運用リスク分等を差し引いて任意に記載してください。※追加投資を行わない場合はこの値がアセスメント対象容量になります。</t>
    <rPh sb="58" eb="60">
      <t>ツイカ</t>
    </rPh>
    <rPh sb="60" eb="62">
      <t>トウシ</t>
    </rPh>
    <rPh sb="63" eb="64">
      <t>オコナ</t>
    </rPh>
    <rPh sb="67" eb="69">
      <t>バアイ</t>
    </rPh>
    <phoneticPr fontId="2"/>
  </si>
  <si>
    <r>
      <t>・応札容量については、自動計算されます。　※</t>
    </r>
    <r>
      <rPr>
        <u/>
        <sz val="11"/>
        <rFont val="Meiryo UI"/>
        <family val="3"/>
        <charset val="128"/>
      </rPr>
      <t>応札時、この値を容量市場システムで応札容量に入力してください。</t>
    </r>
  </si>
  <si>
    <t>新設・リプレース等/既設火力の改修</t>
    <rPh sb="0" eb="2">
      <t>シンセツ</t>
    </rPh>
    <rPh sb="8" eb="9">
      <t>トウ</t>
    </rPh>
    <rPh sb="10" eb="12">
      <t>キセツ</t>
    </rPh>
    <rPh sb="12" eb="14">
      <t>カリョク</t>
    </rPh>
    <rPh sb="15" eb="17">
      <t>カイシュウ</t>
    </rPh>
    <phoneticPr fontId="2"/>
  </si>
  <si>
    <t>・設備容量（送電端）については、電源等情報に登録した「設備容量」を応札単位ごとに合計した値を記載してください。</t>
    <rPh sb="6" eb="9">
      <t>ソウデンタン</t>
    </rPh>
    <phoneticPr fontId="2"/>
  </si>
  <si>
    <t>設備容量（送電端）から自家消費(ベース分)、自己託送、特定供給、特定送配電事業者に供出する容量、発電所から発生する熱を熱供給することにより減少する容量、本オークションの参加要件を満たさない発電容量、FIT/FIPに供出する容量を差し引いたものを入力してください。</t>
    <rPh sb="5" eb="7">
      <t>ソウデン</t>
    </rPh>
    <rPh sb="11" eb="13">
      <t>ジカ</t>
    </rPh>
    <rPh sb="13" eb="15">
      <t>ショウヒ</t>
    </rPh>
    <rPh sb="19" eb="20">
      <t>ブン</t>
    </rPh>
    <rPh sb="22" eb="24">
      <t>ジコ</t>
    </rPh>
    <rPh sb="24" eb="26">
      <t>タクソウ</t>
    </rPh>
    <rPh sb="27" eb="29">
      <t>トクテイ</t>
    </rPh>
    <rPh sb="29" eb="31">
      <t>キョウキュウ</t>
    </rPh>
    <rPh sb="32" eb="34">
      <t>トクテイ</t>
    </rPh>
    <rPh sb="34" eb="35">
      <t>ソウ</t>
    </rPh>
    <rPh sb="35" eb="37">
      <t>ハイデン</t>
    </rPh>
    <rPh sb="37" eb="40">
      <t>ジギョウシャ</t>
    </rPh>
    <rPh sb="41" eb="43">
      <t>キョウシュツ</t>
    </rPh>
    <rPh sb="45" eb="47">
      <t>ヨウリョウ</t>
    </rPh>
    <rPh sb="76" eb="77">
      <t>ホン</t>
    </rPh>
    <rPh sb="84" eb="86">
      <t>サンカ</t>
    </rPh>
    <rPh sb="86" eb="88">
      <t>ヨウケン</t>
    </rPh>
    <rPh sb="89" eb="90">
      <t>ミ</t>
    </rPh>
    <rPh sb="94" eb="96">
      <t>ハツデン</t>
    </rPh>
    <rPh sb="96" eb="98">
      <t>ヨウリョウ</t>
    </rPh>
    <rPh sb="107" eb="109">
      <t>キョウシュツ</t>
    </rPh>
    <rPh sb="111" eb="113">
      <t>ヨウリョウ</t>
    </rPh>
    <rPh sb="114" eb="115">
      <t>サ</t>
    </rPh>
    <rPh sb="116" eb="117">
      <t>ヒ</t>
    </rPh>
    <rPh sb="122" eb="124">
      <t>ニュウリョク</t>
    </rPh>
    <phoneticPr fontId="14"/>
  </si>
  <si>
    <t>火力（アンモニア専焼）</t>
    <rPh sb="0" eb="2">
      <t>カリョク</t>
    </rPh>
    <rPh sb="8" eb="10">
      <t>センショウ</t>
    </rPh>
    <phoneticPr fontId="2"/>
  </si>
  <si>
    <t>水素10%以上の混焼にするための改修</t>
    <rPh sb="0" eb="2">
      <t>スイソ</t>
    </rPh>
    <rPh sb="5" eb="7">
      <t>イジョウ</t>
    </rPh>
    <rPh sb="8" eb="10">
      <t>コンショウ</t>
    </rPh>
    <rPh sb="16" eb="18">
      <t>カイシュウ</t>
    </rPh>
    <phoneticPr fontId="2"/>
  </si>
  <si>
    <t>水素専焼にするための改修</t>
    <rPh sb="0" eb="2">
      <t>スイソ</t>
    </rPh>
    <rPh sb="2" eb="4">
      <t>センショウ</t>
    </rPh>
    <rPh sb="10" eb="12">
      <t>カイシュウ</t>
    </rPh>
    <phoneticPr fontId="2"/>
  </si>
  <si>
    <t>水素混焼のガスタービン発電設備を追設するための改修</t>
    <rPh sb="23" eb="25">
      <t>カイシュウ</t>
    </rPh>
    <phoneticPr fontId="25"/>
  </si>
  <si>
    <t>アンモニア20%以上の混焼にするための改修</t>
  </si>
  <si>
    <t>アンモニア専焼にするための改修</t>
    <rPh sb="5" eb="7">
      <t>センショウ</t>
    </rPh>
    <phoneticPr fontId="2"/>
  </si>
  <si>
    <t>CCS付きにするための改修</t>
    <rPh sb="3" eb="4">
      <t>ツキ</t>
    </rPh>
    <rPh sb="11" eb="13">
      <t>カイシュウ</t>
    </rPh>
    <phoneticPr fontId="25"/>
  </si>
  <si>
    <t>新設、リプレース等、既設火力の改修のいずれかを選択してください。</t>
    <rPh sb="0" eb="2">
      <t>シンセツ</t>
    </rPh>
    <rPh sb="8" eb="9">
      <t>トウ</t>
    </rPh>
    <rPh sb="10" eb="12">
      <t>キセツ</t>
    </rPh>
    <rPh sb="12" eb="14">
      <t>カリョク</t>
    </rPh>
    <rPh sb="15" eb="17">
      <t>カイシュウ</t>
    </rPh>
    <rPh sb="23" eb="25">
      <t>センタク</t>
    </rPh>
    <phoneticPr fontId="14"/>
  </si>
  <si>
    <t>当該契約が提供する各月の供給力</t>
    <rPh sb="0" eb="2">
      <t>トウガイ</t>
    </rPh>
    <rPh sb="2" eb="4">
      <t>ケイヤク</t>
    </rPh>
    <rPh sb="5" eb="7">
      <t>テイキョウ</t>
    </rPh>
    <rPh sb="9" eb="11">
      <t>カクツキ</t>
    </rPh>
    <rPh sb="12" eb="15">
      <t>キョウキュウリョク</t>
    </rPh>
    <phoneticPr fontId="14"/>
  </si>
  <si>
    <t>日</t>
    <rPh sb="0" eb="1">
      <t>ヒ</t>
    </rPh>
    <phoneticPr fontId="2"/>
  </si>
  <si>
    <t>追加投資に係る提供する各月の供給力</t>
    <phoneticPr fontId="2"/>
  </si>
  <si>
    <t>当該契約が提供する各月の供給力</t>
    <rPh sb="0" eb="2">
      <t>トウガイ</t>
    </rPh>
    <rPh sb="2" eb="4">
      <t>ケイヤク</t>
    </rPh>
    <rPh sb="5" eb="7">
      <t>テイキョウ</t>
    </rPh>
    <rPh sb="9" eb="11">
      <t>カクツキ</t>
    </rPh>
    <rPh sb="12" eb="15">
      <t>キョウキュウリョク</t>
    </rPh>
    <phoneticPr fontId="2"/>
  </si>
  <si>
    <t>期待容量等算定諸元一覧</t>
    <rPh sb="0" eb="2">
      <t>キタイ</t>
    </rPh>
    <rPh sb="2" eb="4">
      <t>ヨウリョウ</t>
    </rPh>
    <rPh sb="4" eb="5">
      <t>ナド</t>
    </rPh>
    <rPh sb="5" eb="7">
      <t>サンテイ</t>
    </rPh>
    <rPh sb="7" eb="9">
      <t>ショゲン</t>
    </rPh>
    <rPh sb="9" eb="11">
      <t>イチラン</t>
    </rPh>
    <phoneticPr fontId="2"/>
  </si>
  <si>
    <t>既設火力の化石kW部分の全てをバイオマス化するための改修</t>
    <phoneticPr fontId="2"/>
  </si>
  <si>
    <t>会社名：</t>
    <phoneticPr fontId="2"/>
  </si>
  <si>
    <t>本電源に対する追加投資に係る
落札有無</t>
    <rPh sb="0" eb="1">
      <t>ホン</t>
    </rPh>
    <rPh sb="1" eb="3">
      <t>デンゲン</t>
    </rPh>
    <rPh sb="4" eb="5">
      <t>タイ</t>
    </rPh>
    <rPh sb="7" eb="9">
      <t>ツイカ</t>
    </rPh>
    <rPh sb="9" eb="11">
      <t>トウシ</t>
    </rPh>
    <rPh sb="12" eb="13">
      <t>カカ</t>
    </rPh>
    <rPh sb="15" eb="17">
      <t>ラクサツ</t>
    </rPh>
    <rPh sb="17" eb="19">
      <t>ウム</t>
    </rPh>
    <phoneticPr fontId="2"/>
  </si>
  <si>
    <t>追加投資に係る
提供する各月の供給力</t>
    <phoneticPr fontId="14"/>
  </si>
  <si>
    <t>当該契約が提供する各月の供給力
の適用開始日</t>
    <phoneticPr fontId="2"/>
  </si>
  <si>
    <r>
      <t>2．以下の項目については、応札容量算定に用いた</t>
    </r>
    <r>
      <rPr>
        <sz val="11"/>
        <color rgb="FFFF0000"/>
        <rFont val="Meiryo UI"/>
        <family val="3"/>
        <charset val="128"/>
      </rPr>
      <t>期待容量等算定諸元一覧登録受付期間中(2026/1/27～2/3)</t>
    </r>
    <r>
      <rPr>
        <sz val="11"/>
        <rFont val="Meiryo UI"/>
        <family val="3"/>
        <charset val="128"/>
      </rPr>
      <t>に容量市場システムに登録してください。</t>
    </r>
    <rPh sb="40" eb="41">
      <t>チュウ</t>
    </rPh>
    <phoneticPr fontId="2"/>
  </si>
  <si>
    <r>
      <t>1．以下の項目については、</t>
    </r>
    <r>
      <rPr>
        <sz val="11"/>
        <color rgb="FFFF0000"/>
        <rFont val="Meiryo UI"/>
        <family val="3"/>
        <charset val="128"/>
      </rPr>
      <t>期待容量の登録期間中(2025/12/10～12/16)</t>
    </r>
    <r>
      <rPr>
        <sz val="11"/>
        <rFont val="Meiryo UI"/>
        <family val="3"/>
        <charset val="128"/>
      </rPr>
      <t>に容量市場システムに登録してください。</t>
    </r>
    <phoneticPr fontId="2"/>
  </si>
  <si>
    <t>当該の電源が発電する方式を以下の例に従ってプルダウンから選択してください
新設・リプレース：火力(LNG専焼、水素10%以上混焼、水素専焼、アンモニア専焼)、水力（貯水式・調整式）、原子力、地熱、バイオマス
既設火力の改修：水素10%以上の混焼にするための改修、水素専焼にするための改修、アンモニア20%以上の混焼にするための改修、アンモニア専焼にするための改修、CCS付きにするための改修、既設火力の化石kW部分の全てをバイオマス化するための改修</t>
    <rPh sb="0" eb="2">
      <t>トウガイ</t>
    </rPh>
    <rPh sb="3" eb="5">
      <t>デンゲン</t>
    </rPh>
    <rPh sb="6" eb="8">
      <t>ハツデン</t>
    </rPh>
    <rPh sb="10" eb="12">
      <t>ホウシキ</t>
    </rPh>
    <rPh sb="13" eb="15">
      <t>イカ</t>
    </rPh>
    <rPh sb="16" eb="17">
      <t>レイ</t>
    </rPh>
    <rPh sb="18" eb="19">
      <t>シタガ</t>
    </rPh>
    <rPh sb="75" eb="77">
      <t>センショウ</t>
    </rPh>
    <rPh sb="131" eb="135">
      <t>スイソセンショウ</t>
    </rPh>
    <rPh sb="141" eb="143">
      <t>カイシュウ</t>
    </rPh>
    <rPh sb="171" eb="173">
      <t>センショウ</t>
    </rPh>
    <rPh sb="179" eb="181">
      <t>カイシュウ</t>
    </rPh>
    <rPh sb="185" eb="186">
      <t>ツ</t>
    </rPh>
    <rPh sb="193" eb="195">
      <t>カイシュウ</t>
    </rPh>
    <phoneticPr fontId="14"/>
  </si>
  <si>
    <t>広域エネルギー株式会社</t>
    <phoneticPr fontId="2"/>
  </si>
  <si>
    <r>
      <t>【新設・リプレース等】火力(LNG専焼、水素10%以上混焼、水素専焼、アンモニア専焼)、水力（貯水式・調整式）、原子力、既設の原子力電源の安全対策投資、地熱、バイオマス(専焼)
【既設火力の改修】水素10%以上の混焼にするための改修、水素専焼にするための改修、アンモニア20%以上の混焼にするための改修、アンモニア専焼にするための改修、CO</t>
    </r>
    <r>
      <rPr>
        <sz val="9"/>
        <color theme="1"/>
        <rFont val="Meiryo UI"/>
        <family val="3"/>
        <charset val="128"/>
      </rPr>
      <t>2</t>
    </r>
    <r>
      <rPr>
        <sz val="11"/>
        <color theme="1"/>
        <rFont val="Meiryo UI"/>
        <family val="3"/>
        <charset val="128"/>
      </rPr>
      <t>を20%以上かつ最大限回収するCCS付火力にするための改修、既設火力の化石kW部分の全てをバイオマス化するための改修</t>
    </r>
    <phoneticPr fontId="2"/>
  </si>
  <si>
    <r>
      <t>・期待容量については、自動計算されます。　※</t>
    </r>
    <r>
      <rPr>
        <u/>
        <sz val="11"/>
        <rFont val="Meiryo UI"/>
        <family val="3"/>
        <charset val="128"/>
      </rPr>
      <t>この値が長期脱炭素電源オークションに応札する際の応札容量の上限値になります。</t>
    </r>
    <phoneticPr fontId="2"/>
  </si>
  <si>
    <t>・発電方式が一般（調整式・貯水式）の水力発電所について、本オークションに参加可能な設備容量(送電端)30,000kW以上の安定的な供給力を提供するものは安定電源、</t>
    <rPh sb="1" eb="5">
      <t>ハツデンホウシキ</t>
    </rPh>
    <rPh sb="6" eb="8">
      <t>イッパン</t>
    </rPh>
    <rPh sb="18" eb="20">
      <t>スイリョク</t>
    </rPh>
    <rPh sb="20" eb="23">
      <t>ハツデンショ</t>
    </rPh>
    <phoneticPr fontId="2"/>
  </si>
  <si>
    <t xml:space="preserve"> そうでないものは変動電源となります。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</si>
</sst>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
    <numFmt numFmtId="177" formatCode="#,##0_ "/>
  </numFmts>
  <fonts count="27" x14ac:knownFonts="1">
    <font>
      <sz val="11"/>
      <color theme="1"/>
      <name val="游ゴシック"/>
      <family val="2"/>
      <scheme val="minor"/>
    </font>
    <font>
      <sz val="11"/>
      <color theme="1"/>
      <name val="Meiryo UI"/>
      <family val="2"/>
      <charset val="128"/>
    </font>
    <font>
      <sz val="6"/>
      <name val="游ゴシック"/>
      <family val="3"/>
      <charset val="128"/>
      <scheme val="minor"/>
    </font>
    <font>
      <b/>
      <u/>
      <sz val="11"/>
      <color theme="1"/>
      <name val="Meiryo UI"/>
      <family val="3"/>
      <charset val="128"/>
    </font>
    <font>
      <sz val="11"/>
      <color theme="1"/>
      <name val="Meiryo UI"/>
      <family val="3"/>
      <charset val="128"/>
    </font>
    <font>
      <sz val="11"/>
      <name val="Meiryo UI"/>
      <family val="3"/>
      <charset val="128"/>
    </font>
    <font>
      <sz val="11"/>
      <color rgb="FF000000"/>
      <name val="Meiryo UI"/>
      <family val="3"/>
      <charset val="128"/>
    </font>
    <font>
      <sz val="10"/>
      <color rgb="FF000000"/>
      <name val="Meiryo UI"/>
      <family val="3"/>
      <charset val="128"/>
    </font>
    <font>
      <sz val="12"/>
      <color theme="1"/>
      <name val="Meiryo UI"/>
      <family val="3"/>
      <charset val="128"/>
    </font>
    <font>
      <sz val="11"/>
      <color theme="0"/>
      <name val="Meiryo UI"/>
      <family val="3"/>
      <charset val="128"/>
    </font>
    <font>
      <sz val="10"/>
      <color theme="1"/>
      <name val="Meiryo UI"/>
      <family val="3"/>
      <charset val="128"/>
    </font>
    <font>
      <sz val="9"/>
      <color theme="1"/>
      <name val="Meiryo UI"/>
      <family val="3"/>
      <charset val="128"/>
    </font>
    <font>
      <sz val="11"/>
      <color theme="1"/>
      <name val="ＭＳ Ｐゴシック"/>
      <family val="2"/>
      <charset val="128"/>
    </font>
    <font>
      <u/>
      <sz val="11"/>
      <color theme="10"/>
      <name val="ＭＳ Ｐゴシック"/>
      <family val="2"/>
      <charset val="128"/>
    </font>
    <font>
      <sz val="6"/>
      <name val="Meiryo UI"/>
      <family val="2"/>
      <charset val="128"/>
    </font>
    <font>
      <b/>
      <sz val="14"/>
      <color theme="1"/>
      <name val="Meiryo UI"/>
      <family val="3"/>
      <charset val="128"/>
    </font>
    <font>
      <sz val="10.5"/>
      <color rgb="FF000000"/>
      <name val="Meiryo UI"/>
      <family val="3"/>
      <charset val="128"/>
    </font>
    <font>
      <sz val="10.5"/>
      <color theme="1"/>
      <name val="Meiryo UI"/>
      <family val="3"/>
      <charset val="128"/>
    </font>
    <font>
      <sz val="10.5"/>
      <name val="Meiryo UI"/>
      <family val="3"/>
      <charset val="128"/>
    </font>
    <font>
      <u/>
      <sz val="11"/>
      <name val="Meiryo UI"/>
      <family val="3"/>
      <charset val="128"/>
    </font>
    <font>
      <sz val="11"/>
      <color rgb="FFFF0000"/>
      <name val="Meiryo UI"/>
      <family val="3"/>
      <charset val="128"/>
    </font>
    <font>
      <sz val="11"/>
      <color theme="1"/>
      <name val="游ゴシック"/>
      <family val="2"/>
      <scheme val="minor"/>
    </font>
    <font>
      <b/>
      <sz val="11"/>
      <color theme="1"/>
      <name val="Meiryo UI"/>
      <family val="3"/>
      <charset val="128"/>
    </font>
    <font>
      <b/>
      <sz val="11"/>
      <color rgb="FFFF0000"/>
      <name val="Meiryo UI"/>
      <family val="3"/>
      <charset val="128"/>
    </font>
    <font>
      <sz val="10"/>
      <name val="Meiryo UI"/>
      <family val="3"/>
      <charset val="128"/>
    </font>
    <font>
      <sz val="6"/>
      <name val="游ゴシック"/>
      <family val="2"/>
      <charset val="128"/>
      <scheme val="minor"/>
    </font>
    <font>
      <strike/>
      <sz val="12"/>
      <color rgb="FFFF0000"/>
      <name val="Meiryo UI"/>
      <family val="3"/>
      <charset val="128"/>
    </font>
  </fonts>
  <fills count="15">
    <fill>
      <patternFill patternType="none"/>
    </fill>
    <fill>
      <patternFill patternType="gray125"/>
    </fill>
    <fill>
      <patternFill patternType="solid">
        <fgColor rgb="FFD9D9D9"/>
        <bgColor rgb="FF000000"/>
      </patternFill>
    </fill>
    <fill>
      <patternFill patternType="solid">
        <fgColor rgb="FFFFFF66"/>
        <bgColor rgb="FF000000"/>
      </patternFill>
    </fill>
    <fill>
      <patternFill patternType="solid">
        <fgColor rgb="FFFFFF66"/>
        <bgColor indexed="64"/>
      </patternFill>
    </fill>
    <fill>
      <patternFill patternType="solid">
        <fgColor theme="5" tint="0.59999389629810485"/>
        <bgColor indexed="64"/>
      </patternFill>
    </fill>
    <fill>
      <patternFill patternType="solid">
        <fgColor theme="5" tint="0.59999389629810485"/>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D9D9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59999389629810485"/>
        <bgColor indexed="64"/>
      </patternFill>
    </fill>
    <fill>
      <patternFill patternType="solid">
        <fgColor theme="0"/>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1">
    <xf numFmtId="0" fontId="0" fillId="0" borderId="0"/>
    <xf numFmtId="0" fontId="12" fillId="0" borderId="0">
      <alignment vertical="center"/>
    </xf>
    <xf numFmtId="0" fontId="13" fillId="0" borderId="0" applyNumberFormat="0" applyFill="0" applyBorder="0" applyAlignment="0" applyProtection="0">
      <alignment vertical="center"/>
    </xf>
    <xf numFmtId="0" fontId="1" fillId="0" borderId="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0" fontId="21" fillId="0" borderId="0"/>
    <xf numFmtId="38" fontId="2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1" fillId="0" borderId="0"/>
  </cellStyleXfs>
  <cellXfs count="184">
    <xf numFmtId="0" fontId="0" fillId="0" borderId="0" xfId="0"/>
    <xf numFmtId="0" fontId="4" fillId="0" borderId="0" xfId="0" applyFont="1"/>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6" xfId="0" applyFont="1" applyBorder="1"/>
    <xf numFmtId="0" fontId="6" fillId="2" borderId="2" xfId="0" applyFont="1" applyFill="1" applyBorder="1" applyAlignment="1">
      <alignment horizontal="center" vertical="center" wrapText="1"/>
    </xf>
    <xf numFmtId="0" fontId="6" fillId="0" borderId="6" xfId="0" applyFont="1" applyBorder="1" applyAlignment="1">
      <alignment horizontal="center" vertical="center"/>
    </xf>
    <xf numFmtId="0" fontId="6" fillId="2" borderId="6" xfId="0" applyFont="1" applyFill="1" applyBorder="1" applyAlignment="1">
      <alignment horizontal="center" vertical="center"/>
    </xf>
    <xf numFmtId="0" fontId="8" fillId="5" borderId="0" xfId="0" applyFont="1" applyFill="1" applyAlignment="1">
      <alignment horizontal="centerContinuous"/>
    </xf>
    <xf numFmtId="0" fontId="10" fillId="5" borderId="0" xfId="0" applyFont="1" applyFill="1" applyAlignment="1">
      <alignment horizontal="centerContinuous" vertical="center"/>
    </xf>
    <xf numFmtId="0" fontId="5" fillId="0" borderId="0" xfId="0" applyFont="1"/>
    <xf numFmtId="0" fontId="6" fillId="2" borderId="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vertical="center" wrapText="1"/>
    </xf>
    <xf numFmtId="177" fontId="7" fillId="3" borderId="9" xfId="0" applyNumberFormat="1" applyFont="1" applyFill="1" applyBorder="1" applyAlignment="1" applyProtection="1">
      <alignment vertical="center" shrinkToFit="1"/>
      <protection locked="0"/>
    </xf>
    <xf numFmtId="177" fontId="7" fillId="6" borderId="9" xfId="0" applyNumberFormat="1" applyFont="1" applyFill="1" applyBorder="1" applyAlignment="1" applyProtection="1">
      <alignment vertical="center" shrinkToFit="1"/>
      <protection locked="0"/>
    </xf>
    <xf numFmtId="177" fontId="7" fillId="6" borderId="6" xfId="0" applyNumberFormat="1" applyFont="1" applyFill="1" applyBorder="1" applyAlignment="1" applyProtection="1">
      <alignment vertical="center" shrinkToFit="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11" fillId="4" borderId="0" xfId="0"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right"/>
    </xf>
    <xf numFmtId="177" fontId="7" fillId="8" borderId="9" xfId="0" applyNumberFormat="1" applyFont="1" applyFill="1" applyBorder="1" applyAlignment="1" applyProtection="1">
      <alignment vertical="center" shrinkToFit="1"/>
      <protection locked="0"/>
    </xf>
    <xf numFmtId="0" fontId="4" fillId="0" borderId="0" xfId="3" applyFont="1">
      <alignment vertical="center"/>
    </xf>
    <xf numFmtId="0" fontId="4" fillId="0" borderId="11" xfId="3" applyFont="1" applyBorder="1">
      <alignment vertical="center"/>
    </xf>
    <xf numFmtId="0" fontId="4" fillId="0" borderId="12" xfId="3" applyFont="1" applyBorder="1">
      <alignment vertical="center"/>
    </xf>
    <xf numFmtId="0" fontId="4" fillId="0" borderId="13" xfId="3" applyFont="1" applyBorder="1">
      <alignment vertical="center"/>
    </xf>
    <xf numFmtId="0" fontId="4" fillId="0" borderId="14" xfId="3" applyFont="1" applyBorder="1">
      <alignment vertical="center"/>
    </xf>
    <xf numFmtId="0" fontId="4" fillId="0" borderId="10" xfId="3" applyFont="1" applyBorder="1">
      <alignment vertical="center"/>
    </xf>
    <xf numFmtId="0" fontId="16" fillId="9" borderId="1" xfId="3" applyFont="1" applyFill="1" applyBorder="1" applyAlignment="1">
      <alignment horizontal="center" vertical="center" wrapText="1"/>
    </xf>
    <xf numFmtId="0" fontId="17" fillId="0" borderId="1" xfId="3" applyFont="1" applyBorder="1" applyAlignment="1">
      <alignment horizontal="center" vertical="center" wrapText="1"/>
    </xf>
    <xf numFmtId="0" fontId="17" fillId="0" borderId="1" xfId="3" applyFont="1" applyBorder="1" applyAlignment="1">
      <alignment vertical="center" wrapText="1"/>
    </xf>
    <xf numFmtId="0" fontId="4" fillId="0" borderId="1" xfId="3" applyFont="1" applyBorder="1" applyAlignment="1">
      <alignment vertical="center" wrapText="1"/>
    </xf>
    <xf numFmtId="0" fontId="4" fillId="0" borderId="1" xfId="3" applyFont="1" applyBorder="1">
      <alignment vertical="center"/>
    </xf>
    <xf numFmtId="0" fontId="6" fillId="0" borderId="10" xfId="0" applyFont="1" applyBorder="1" applyAlignment="1">
      <alignment horizontal="center" vertical="center" wrapText="1"/>
    </xf>
    <xf numFmtId="177" fontId="7" fillId="0" borderId="9" xfId="0" applyNumberFormat="1" applyFont="1" applyBorder="1" applyAlignment="1" applyProtection="1">
      <alignment vertical="center" shrinkToFit="1"/>
      <protection locked="0"/>
    </xf>
    <xf numFmtId="0" fontId="16" fillId="9" borderId="2" xfId="3" applyFont="1" applyFill="1" applyBorder="1" applyAlignment="1">
      <alignment horizontal="center" vertical="center" wrapText="1"/>
    </xf>
    <xf numFmtId="0" fontId="17" fillId="0" borderId="2"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5" xfId="3" applyFont="1" applyBorder="1">
      <alignment vertical="center"/>
    </xf>
    <xf numFmtId="0" fontId="4" fillId="0" borderId="7" xfId="3" applyFont="1" applyBorder="1">
      <alignment vertical="center"/>
    </xf>
    <xf numFmtId="0" fontId="4" fillId="0" borderId="6" xfId="3" applyFont="1" applyBorder="1">
      <alignment vertical="center"/>
    </xf>
    <xf numFmtId="0" fontId="6" fillId="0" borderId="0" xfId="0" applyFont="1" applyAlignment="1">
      <alignment horizontal="center" vertical="center" wrapText="1"/>
    </xf>
    <xf numFmtId="0" fontId="18" fillId="0" borderId="1" xfId="3" applyFont="1" applyBorder="1" applyAlignment="1">
      <alignment vertical="center" wrapText="1"/>
    </xf>
    <xf numFmtId="0" fontId="9" fillId="0" borderId="0" xfId="0" applyFont="1" applyAlignment="1">
      <alignment horizontal="center" vertical="center"/>
    </xf>
    <xf numFmtId="0" fontId="10" fillId="7" borderId="0" xfId="0" applyFont="1" applyFill="1" applyAlignment="1">
      <alignment horizontal="left" vertical="center"/>
    </xf>
    <xf numFmtId="0" fontId="8" fillId="0" borderId="0" xfId="0" applyFont="1" applyAlignment="1">
      <alignment horizontal="left"/>
    </xf>
    <xf numFmtId="0" fontId="18" fillId="0" borderId="1" xfId="3" applyFont="1" applyBorder="1" applyAlignment="1">
      <alignment horizontal="center" vertical="center" wrapText="1"/>
    </xf>
    <xf numFmtId="0" fontId="18" fillId="0" borderId="2" xfId="3" applyFont="1" applyBorder="1" applyAlignment="1">
      <alignment horizontal="center" vertical="center" wrapText="1"/>
    </xf>
    <xf numFmtId="0" fontId="5" fillId="0" borderId="1" xfId="3" applyFont="1" applyBorder="1">
      <alignment vertical="center"/>
    </xf>
    <xf numFmtId="0" fontId="20" fillId="0" borderId="0" xfId="0" applyFont="1"/>
    <xf numFmtId="0" fontId="20" fillId="0" borderId="0" xfId="0" applyFont="1" applyAlignment="1">
      <alignment horizontal="right"/>
    </xf>
    <xf numFmtId="0" fontId="22" fillId="0" borderId="0" xfId="0" applyFont="1"/>
    <xf numFmtId="0" fontId="8" fillId="4" borderId="0" xfId="0" applyFont="1" applyFill="1" applyAlignment="1">
      <alignment horizontal="centerContinuous"/>
    </xf>
    <xf numFmtId="0" fontId="9" fillId="10" borderId="0" xfId="0" applyFont="1" applyFill="1" applyAlignment="1">
      <alignment horizontal="center"/>
    </xf>
    <xf numFmtId="0" fontId="8"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4" fillId="11" borderId="1" xfId="0"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177" fontId="24" fillId="13" borderId="1" xfId="0" applyNumberFormat="1" applyFont="1" applyFill="1" applyBorder="1" applyAlignment="1" applyProtection="1">
      <alignment horizontal="center" vertical="center" shrinkToFit="1"/>
      <protection locked="0"/>
    </xf>
    <xf numFmtId="177" fontId="10" fillId="12" borderId="1" xfId="0" applyNumberFormat="1" applyFont="1" applyFill="1" applyBorder="1" applyAlignment="1" applyProtection="1">
      <alignment horizontal="center" vertical="center" shrinkToFit="1"/>
      <protection locked="0"/>
    </xf>
    <xf numFmtId="38" fontId="5" fillId="0" borderId="1" xfId="4" applyFont="1" applyBorder="1" applyAlignment="1">
      <alignment horizontal="center" vertical="center"/>
    </xf>
    <xf numFmtId="0" fontId="6" fillId="2" borderId="9"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177" fontId="7" fillId="3" borderId="9" xfId="0" applyNumberFormat="1" applyFont="1" applyFill="1" applyBorder="1" applyAlignment="1" applyProtection="1">
      <alignment vertical="center" shrinkToFit="1"/>
      <protection hidden="1"/>
    </xf>
    <xf numFmtId="177" fontId="7" fillId="6" borderId="9" xfId="0" applyNumberFormat="1" applyFont="1" applyFill="1" applyBorder="1" applyAlignment="1" applyProtection="1">
      <alignment vertical="center" shrinkToFit="1"/>
      <protection hidden="1"/>
    </xf>
    <xf numFmtId="177" fontId="7" fillId="6" borderId="6" xfId="0" applyNumberFormat="1" applyFont="1" applyFill="1" applyBorder="1" applyAlignment="1" applyProtection="1">
      <alignment vertical="center" shrinkToFit="1"/>
      <protection hidden="1"/>
    </xf>
    <xf numFmtId="0" fontId="4" fillId="0" borderId="0" xfId="8" applyFont="1" applyAlignment="1"/>
    <xf numFmtId="0" fontId="6" fillId="0" borderId="1" xfId="0" applyFont="1" applyBorder="1" applyAlignment="1">
      <alignment horizontal="center" vertical="center"/>
    </xf>
    <xf numFmtId="0" fontId="5" fillId="8" borderId="11" xfId="0" applyFont="1" applyFill="1" applyBorder="1" applyAlignment="1">
      <alignment horizontal="center" vertical="center" wrapText="1"/>
    </xf>
    <xf numFmtId="0" fontId="5" fillId="8" borderId="1" xfId="0" applyFont="1" applyFill="1" applyBorder="1" applyAlignment="1">
      <alignment horizontal="center" vertical="center" wrapText="1"/>
    </xf>
    <xf numFmtId="177" fontId="7" fillId="14" borderId="9" xfId="0" applyNumberFormat="1" applyFont="1" applyFill="1" applyBorder="1" applyAlignment="1" applyProtection="1">
      <alignment vertical="center" shrinkToFit="1"/>
      <protection locked="0"/>
    </xf>
    <xf numFmtId="0" fontId="6" fillId="2" borderId="2" xfId="0" applyFont="1" applyFill="1" applyBorder="1" applyAlignment="1">
      <alignment horizontal="center" vertical="center"/>
    </xf>
    <xf numFmtId="0" fontId="8" fillId="0" borderId="0" xfId="0" applyFont="1" applyAlignment="1">
      <alignment horizontal="center" vertical="center"/>
    </xf>
    <xf numFmtId="0" fontId="5" fillId="11" borderId="2" xfId="0" applyFont="1" applyFill="1" applyBorder="1" applyAlignment="1">
      <alignment horizontal="center" vertical="center" wrapText="1"/>
    </xf>
    <xf numFmtId="177" fontId="4" fillId="0" borderId="1" xfId="0" applyNumberFormat="1" applyFont="1" applyBorder="1" applyAlignment="1">
      <alignment horizontal="center" vertical="center"/>
    </xf>
    <xf numFmtId="0" fontId="5" fillId="0" borderId="0" xfId="0" applyFont="1" applyFill="1"/>
    <xf numFmtId="0" fontId="17" fillId="0" borderId="1" xfId="3" applyFont="1" applyFill="1" applyBorder="1" applyAlignment="1">
      <alignment vertical="center" wrapText="1"/>
    </xf>
    <xf numFmtId="0" fontId="4" fillId="0" borderId="0" xfId="0" applyFont="1" applyFill="1"/>
    <xf numFmtId="0" fontId="4" fillId="0" borderId="0" xfId="8" applyFont="1" applyFill="1" applyAlignment="1"/>
    <xf numFmtId="0" fontId="0" fillId="0" borderId="0" xfId="0" applyFill="1"/>
    <xf numFmtId="0" fontId="26" fillId="0" borderId="0" xfId="0" applyFont="1" applyAlignment="1">
      <alignment horizontal="left" vertical="center"/>
    </xf>
    <xf numFmtId="0" fontId="26" fillId="0" borderId="0" xfId="0" applyFont="1" applyAlignment="1">
      <alignment horizontal="center" vertical="center"/>
    </xf>
    <xf numFmtId="177" fontId="7" fillId="0" borderId="1" xfId="0" applyNumberFormat="1" applyFont="1" applyBorder="1" applyAlignment="1" applyProtection="1">
      <alignment horizontal="center" vertical="center" shrinkToFit="1"/>
      <protection locked="0"/>
    </xf>
    <xf numFmtId="177" fontId="6" fillId="0" borderId="2" xfId="0" applyNumberFormat="1" applyFont="1" applyBorder="1" applyAlignment="1" applyProtection="1">
      <alignment horizontal="center" vertical="center"/>
      <protection hidden="1"/>
    </xf>
    <xf numFmtId="177" fontId="6" fillId="0" borderId="3" xfId="0" applyNumberFormat="1" applyFont="1" applyBorder="1" applyAlignment="1" applyProtection="1">
      <alignment horizontal="center" vertical="center"/>
      <protection hidden="1"/>
    </xf>
    <xf numFmtId="177" fontId="6" fillId="0" borderId="4" xfId="0" applyNumberFormat="1" applyFont="1" applyBorder="1" applyAlignment="1" applyProtection="1">
      <alignment horizontal="center" vertical="center"/>
      <protection hidden="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6" fillId="0" borderId="0" xfId="0" applyFont="1" applyAlignment="1">
      <alignment horizontal="center" vertical="center" wrapText="1"/>
    </xf>
    <xf numFmtId="177" fontId="6" fillId="5" borderId="2" xfId="0" applyNumberFormat="1" applyFont="1" applyFill="1" applyBorder="1" applyAlignment="1" applyProtection="1">
      <alignment horizontal="center" vertical="center"/>
      <protection hidden="1"/>
    </xf>
    <xf numFmtId="177" fontId="6" fillId="5" borderId="3" xfId="0" applyNumberFormat="1" applyFont="1" applyFill="1" applyBorder="1" applyAlignment="1" applyProtection="1">
      <alignment horizontal="center" vertical="center"/>
      <protection hidden="1"/>
    </xf>
    <xf numFmtId="177" fontId="6" fillId="5" borderId="4" xfId="0" applyNumberFormat="1" applyFont="1" applyFill="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4" fillId="0" borderId="0" xfId="0" applyFont="1" applyFill="1" applyAlignment="1">
      <alignment horizontal="center"/>
    </xf>
    <xf numFmtId="0" fontId="4" fillId="0" borderId="1" xfId="0" applyFont="1" applyFill="1" applyBorder="1" applyAlignment="1">
      <alignment horizontal="left" vertical="center" wrapText="1"/>
    </xf>
    <xf numFmtId="0" fontId="8" fillId="4" borderId="7" xfId="0" applyFont="1" applyFill="1" applyBorder="1" applyAlignment="1" applyProtection="1">
      <alignment horizontal="right"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176" fontId="6" fillId="3" borderId="2" xfId="0" applyNumberFormat="1" applyFont="1" applyFill="1" applyBorder="1" applyAlignment="1" applyProtection="1">
      <alignment horizontal="center" vertical="center"/>
      <protection hidden="1"/>
    </xf>
    <xf numFmtId="176" fontId="6" fillId="3" borderId="3" xfId="0" applyNumberFormat="1" applyFont="1" applyFill="1" applyBorder="1" applyAlignment="1" applyProtection="1">
      <alignment horizontal="center" vertical="center"/>
      <protection hidden="1"/>
    </xf>
    <xf numFmtId="176" fontId="6" fillId="3" borderId="4" xfId="0" applyNumberFormat="1" applyFont="1" applyFill="1" applyBorder="1" applyAlignment="1" applyProtection="1">
      <alignment horizontal="center" vertical="center"/>
      <protection hidden="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4" borderId="3"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protection hidden="1"/>
    </xf>
    <xf numFmtId="177" fontId="6" fillId="3" borderId="2" xfId="0" applyNumberFormat="1" applyFont="1" applyFill="1" applyBorder="1" applyAlignment="1" applyProtection="1">
      <alignment horizontal="center" vertical="center"/>
      <protection hidden="1"/>
    </xf>
    <xf numFmtId="177" fontId="6" fillId="3" borderId="3" xfId="0" applyNumberFormat="1" applyFont="1" applyFill="1" applyBorder="1" applyAlignment="1" applyProtection="1">
      <alignment horizontal="center" vertical="center"/>
      <protection hidden="1"/>
    </xf>
    <xf numFmtId="177" fontId="6" fillId="3" borderId="4" xfId="0" applyNumberFormat="1" applyFont="1" applyFill="1" applyBorder="1" applyAlignment="1" applyProtection="1">
      <alignment horizontal="center" vertical="center"/>
      <protection hidden="1"/>
    </xf>
    <xf numFmtId="0" fontId="15" fillId="0" borderId="7" xfId="3" applyFont="1" applyBorder="1" applyAlignment="1">
      <alignment horizontal="center" vertical="center"/>
    </xf>
    <xf numFmtId="0" fontId="6" fillId="0" borderId="10" xfId="0" applyFont="1" applyBorder="1" applyAlignment="1">
      <alignment horizontal="center" vertical="center" wrapText="1"/>
    </xf>
    <xf numFmtId="177" fontId="6" fillId="5" borderId="2" xfId="0" applyNumberFormat="1" applyFont="1" applyFill="1" applyBorder="1" applyAlignment="1" applyProtection="1">
      <alignment horizontal="center" vertical="center"/>
      <protection locked="0"/>
    </xf>
    <xf numFmtId="177" fontId="6" fillId="5" borderId="3" xfId="0" applyNumberFormat="1" applyFont="1" applyFill="1" applyBorder="1" applyAlignment="1" applyProtection="1">
      <alignment horizontal="center" vertical="center"/>
      <protection locked="0"/>
    </xf>
    <xf numFmtId="177" fontId="6" fillId="5" borderId="4" xfId="0" applyNumberFormat="1" applyFont="1" applyFill="1" applyBorder="1" applyAlignment="1" applyProtection="1">
      <alignment horizontal="center" vertical="center"/>
      <protection locked="0"/>
    </xf>
    <xf numFmtId="177" fontId="6" fillId="3" borderId="2" xfId="0" applyNumberFormat="1" applyFont="1" applyFill="1" applyBorder="1" applyAlignment="1" applyProtection="1">
      <alignment horizontal="center" vertical="center"/>
      <protection locked="0"/>
    </xf>
    <xf numFmtId="177" fontId="6" fillId="3" borderId="3" xfId="0" applyNumberFormat="1" applyFont="1" applyFill="1" applyBorder="1" applyAlignment="1" applyProtection="1">
      <alignment horizontal="center" vertical="center"/>
      <protection locked="0"/>
    </xf>
    <xf numFmtId="177" fontId="6" fillId="3"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176" fontId="6" fillId="3" borderId="2" xfId="0" applyNumberFormat="1" applyFont="1" applyFill="1" applyBorder="1" applyAlignment="1" applyProtection="1">
      <alignment horizontal="center" vertical="center"/>
      <protection locked="0"/>
    </xf>
    <xf numFmtId="176" fontId="6" fillId="3" borderId="3" xfId="0" applyNumberFormat="1" applyFont="1" applyFill="1" applyBorder="1" applyAlignment="1" applyProtection="1">
      <alignment horizontal="center" vertical="center"/>
      <protection locked="0"/>
    </xf>
    <xf numFmtId="176" fontId="6" fillId="3" borderId="4" xfId="0" applyNumberFormat="1"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4" fillId="11" borderId="1" xfId="0" applyFont="1" applyFill="1" applyBorder="1" applyAlignment="1">
      <alignment horizontal="center" vertical="center"/>
    </xf>
    <xf numFmtId="0" fontId="4" fillId="11" borderId="2" xfId="0" applyFont="1" applyFill="1" applyBorder="1" applyAlignment="1">
      <alignment horizontal="center" vertical="center"/>
    </xf>
    <xf numFmtId="0" fontId="4" fillId="11" borderId="3" xfId="0" applyFont="1" applyFill="1" applyBorder="1" applyAlignment="1">
      <alignment horizontal="center" vertical="center"/>
    </xf>
    <xf numFmtId="0" fontId="4" fillId="11" borderId="4" xfId="0" applyFont="1" applyFill="1" applyBorder="1" applyAlignment="1">
      <alignment horizontal="center" vertical="center"/>
    </xf>
    <xf numFmtId="177" fontId="4" fillId="0" borderId="2" xfId="0" applyNumberFormat="1" applyFont="1" applyBorder="1" applyAlignment="1" applyProtection="1">
      <alignment horizontal="center" vertical="center"/>
      <protection hidden="1"/>
    </xf>
    <xf numFmtId="177" fontId="4" fillId="0" borderId="3" xfId="0" applyNumberFormat="1" applyFont="1" applyBorder="1" applyAlignment="1" applyProtection="1">
      <alignment horizontal="center" vertical="center"/>
      <protection hidden="1"/>
    </xf>
    <xf numFmtId="177" fontId="4" fillId="0" borderId="4" xfId="0" applyNumberFormat="1" applyFont="1" applyBorder="1" applyAlignment="1" applyProtection="1">
      <alignment horizontal="center" vertical="center"/>
      <protection hidden="1"/>
    </xf>
    <xf numFmtId="176" fontId="4" fillId="12" borderId="2" xfId="0" quotePrefix="1" applyNumberFormat="1" applyFont="1" applyFill="1" applyBorder="1" applyAlignment="1" applyProtection="1">
      <alignment horizontal="center" vertical="center"/>
      <protection locked="0"/>
    </xf>
    <xf numFmtId="176" fontId="4" fillId="12" borderId="3" xfId="0" applyNumberFormat="1" applyFont="1" applyFill="1" applyBorder="1" applyAlignment="1" applyProtection="1">
      <alignment horizontal="center" vertical="center"/>
      <protection locked="0"/>
    </xf>
    <xf numFmtId="176" fontId="4" fillId="12" borderId="4" xfId="0" applyNumberFormat="1" applyFont="1" applyFill="1" applyBorder="1" applyAlignment="1" applyProtection="1">
      <alignment horizontal="center" vertical="center"/>
      <protection locked="0"/>
    </xf>
    <xf numFmtId="0" fontId="4" fillId="11" borderId="1" xfId="0" applyFont="1" applyFill="1" applyBorder="1" applyAlignment="1">
      <alignment horizontal="center" vertical="center" wrapText="1"/>
    </xf>
    <xf numFmtId="0" fontId="4" fillId="11" borderId="16" xfId="0" applyFont="1" applyFill="1" applyBorder="1" applyAlignment="1">
      <alignment horizontal="center" vertical="center"/>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6" xfId="0" applyFont="1" applyFill="1" applyBorder="1" applyAlignment="1" applyProtection="1">
      <alignment horizontal="center" vertical="center"/>
      <protection locked="0"/>
    </xf>
    <xf numFmtId="0" fontId="4" fillId="11" borderId="17" xfId="0" applyFont="1" applyFill="1" applyBorder="1" applyAlignment="1" applyProtection="1">
      <alignment horizontal="center" vertical="center"/>
      <protection locked="0"/>
    </xf>
    <xf numFmtId="0" fontId="4" fillId="11" borderId="18" xfId="0" applyFont="1" applyFill="1" applyBorder="1" applyAlignment="1" applyProtection="1">
      <alignment horizontal="center" vertical="center"/>
      <protection locked="0"/>
    </xf>
    <xf numFmtId="0" fontId="4" fillId="13" borderId="2" xfId="0" applyFont="1" applyFill="1" applyBorder="1" applyAlignment="1" applyProtection="1">
      <alignment horizontal="center" vertical="center"/>
      <protection locked="0"/>
    </xf>
    <xf numFmtId="0" fontId="4" fillId="13" borderId="3" xfId="0" applyFont="1" applyFill="1" applyBorder="1" applyAlignment="1" applyProtection="1">
      <alignment horizontal="center" vertical="center"/>
      <protection locked="0"/>
    </xf>
    <xf numFmtId="0" fontId="4" fillId="13" borderId="4" xfId="0" applyFont="1" applyFill="1" applyBorder="1" applyAlignment="1" applyProtection="1">
      <alignment horizontal="center" vertical="center"/>
      <protection locked="0"/>
    </xf>
    <xf numFmtId="177" fontId="4" fillId="11" borderId="16" xfId="0" applyNumberFormat="1" applyFont="1" applyFill="1" applyBorder="1" applyAlignment="1" applyProtection="1">
      <alignment horizontal="center" vertical="center"/>
      <protection locked="0"/>
    </xf>
    <xf numFmtId="177" fontId="4" fillId="11" borderId="17" xfId="0" applyNumberFormat="1" applyFont="1" applyFill="1" applyBorder="1" applyAlignment="1" applyProtection="1">
      <alignment horizontal="center" vertical="center"/>
      <protection locked="0"/>
    </xf>
    <xf numFmtId="177" fontId="4" fillId="11" borderId="18" xfId="0" applyNumberFormat="1" applyFont="1" applyFill="1" applyBorder="1" applyAlignment="1" applyProtection="1">
      <alignment horizontal="center" vertical="center"/>
      <protection locked="0"/>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4" fillId="11" borderId="11" xfId="0" applyFont="1" applyFill="1" applyBorder="1" applyAlignment="1">
      <alignment horizontal="center" vertical="center"/>
    </xf>
    <xf numFmtId="0" fontId="4" fillId="11" borderId="12" xfId="0" applyFont="1" applyFill="1" applyBorder="1" applyAlignment="1">
      <alignment horizontal="center" vertical="center"/>
    </xf>
    <xf numFmtId="0" fontId="4" fillId="11" borderId="13" xfId="0" applyFont="1" applyFill="1" applyBorder="1" applyAlignment="1">
      <alignment horizontal="center" vertical="center"/>
    </xf>
    <xf numFmtId="0" fontId="4" fillId="11" borderId="14" xfId="0" applyFont="1" applyFill="1" applyBorder="1" applyAlignment="1">
      <alignment horizontal="center" vertical="center"/>
    </xf>
    <xf numFmtId="0" fontId="4" fillId="11" borderId="0" xfId="0" applyFont="1" applyFill="1" applyAlignment="1">
      <alignment horizontal="center" vertical="center"/>
    </xf>
    <xf numFmtId="0" fontId="4" fillId="11" borderId="10" xfId="0" applyFont="1" applyFill="1" applyBorder="1" applyAlignment="1">
      <alignment horizontal="center" vertical="center"/>
    </xf>
    <xf numFmtId="0" fontId="4" fillId="0" borderId="1" xfId="0" applyFont="1" applyBorder="1" applyAlignment="1">
      <alignment horizontal="center" vertical="center"/>
    </xf>
    <xf numFmtId="0" fontId="5" fillId="11" borderId="12" xfId="0" applyFont="1" applyFill="1" applyBorder="1" applyAlignment="1">
      <alignment horizontal="center" vertical="center"/>
    </xf>
    <xf numFmtId="0" fontId="5" fillId="11" borderId="13"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7" xfId="0" applyFont="1" applyFill="1" applyBorder="1" applyAlignment="1">
      <alignment horizontal="center" vertical="center"/>
    </xf>
    <xf numFmtId="0" fontId="5" fillId="11" borderId="6" xfId="0" applyFont="1" applyFill="1" applyBorder="1" applyAlignment="1">
      <alignment horizontal="center" vertical="center"/>
    </xf>
  </cellXfs>
  <cellStyles count="11">
    <cellStyle name="ハイパーリンク 2" xfId="2" xr:uid="{59557373-815A-46FC-B3B4-3A54BA0386D8}"/>
    <cellStyle name="桁区切り" xfId="4" builtinId="6"/>
    <cellStyle name="桁区切り 2" xfId="7" xr:uid="{88F49A42-8355-4CA7-B11D-7318BECD2521}"/>
    <cellStyle name="桁区切り 3" xfId="9" xr:uid="{D8A9EF39-5611-4E74-A9C3-BA20102FF98D}"/>
    <cellStyle name="桁区切り 4" xfId="5" xr:uid="{7C974F7A-5755-41F5-BAC3-F2966DCF7979}"/>
    <cellStyle name="標準" xfId="0" builtinId="0"/>
    <cellStyle name="標準 2" xfId="1" xr:uid="{F5C5E535-7586-431B-8667-0D15675B1696}"/>
    <cellStyle name="標準 2 2" xfId="8" xr:uid="{55F3FCAE-FE82-4AF5-8290-B43CDCCA1431}"/>
    <cellStyle name="標準 2 2 2" xfId="10" xr:uid="{507E83D6-C57C-462D-AAC7-61E4C4FD2EAD}"/>
    <cellStyle name="標準 2 3" xfId="6" xr:uid="{5AD48216-2F71-426A-AD0D-682D6F33D01C}"/>
    <cellStyle name="標準 3" xfId="3" xr:uid="{2BF20EDE-3F3B-4D79-9004-59BC1EC70AF3}"/>
  </cellStyles>
  <dxfs count="29">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theme="9" tint="0.7999816888943144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theme="9" tint="0.7999816888943144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CCFF"/>
      <color rgb="FFFFFF66"/>
      <color rgb="FFD9D9D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552768</xdr:colOff>
      <xdr:row>0</xdr:row>
      <xdr:rowOff>190500</xdr:rowOff>
    </xdr:from>
    <xdr:ext cx="2116926"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970487" y="190500"/>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387804</xdr:colOff>
      <xdr:row>8</xdr:row>
      <xdr:rowOff>88719</xdr:rowOff>
    </xdr:from>
    <xdr:to>
      <xdr:col>14</xdr:col>
      <xdr:colOff>351343</xdr:colOff>
      <xdr:row>9</xdr:row>
      <xdr:rowOff>180271</xdr:rowOff>
    </xdr:to>
    <xdr:sp macro="" textlink="">
      <xdr:nvSpPr>
        <xdr:cNvPr id="17" name="角丸四角形吹き出し 9">
          <a:extLst>
            <a:ext uri="{FF2B5EF4-FFF2-40B4-BE49-F238E27FC236}">
              <a16:creationId xmlns:a16="http://schemas.microsoft.com/office/drawing/2014/main" id="{00000000-0008-0000-0000-000011000000}"/>
            </a:ext>
          </a:extLst>
        </xdr:cNvPr>
        <xdr:cNvSpPr/>
      </xdr:nvSpPr>
      <xdr:spPr>
        <a:xfrm>
          <a:off x="7563304" y="2209619"/>
          <a:ext cx="2605139" cy="383652"/>
        </a:xfrm>
        <a:prstGeom prst="wedgeRoundRectCallout">
          <a:avLst>
            <a:gd name="adj1" fmla="val -66402"/>
            <a:gd name="adj2" fmla="val 5248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58782</xdr:colOff>
      <xdr:row>14</xdr:row>
      <xdr:rowOff>244318</xdr:rowOff>
    </xdr:from>
    <xdr:to>
      <xdr:col>22</xdr:col>
      <xdr:colOff>248175</xdr:colOff>
      <xdr:row>17</xdr:row>
      <xdr:rowOff>83344</xdr:rowOff>
    </xdr:to>
    <xdr:sp macro="" textlink="">
      <xdr:nvSpPr>
        <xdr:cNvPr id="18" name="角丸四角形吹き出し 10">
          <a:extLst>
            <a:ext uri="{FF2B5EF4-FFF2-40B4-BE49-F238E27FC236}">
              <a16:creationId xmlns:a16="http://schemas.microsoft.com/office/drawing/2014/main" id="{00000000-0008-0000-0000-000012000000}"/>
            </a:ext>
          </a:extLst>
        </xdr:cNvPr>
        <xdr:cNvSpPr/>
      </xdr:nvSpPr>
      <xdr:spPr>
        <a:xfrm>
          <a:off x="11310188" y="4613912"/>
          <a:ext cx="3463612" cy="898682"/>
        </a:xfrm>
        <a:prstGeom prst="wedgeRoundRectCallout">
          <a:avLst>
            <a:gd name="adj1" fmla="val -77621"/>
            <a:gd name="adj2" fmla="val -12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以下の整数値で入力してください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517904</xdr:colOff>
      <xdr:row>13</xdr:row>
      <xdr:rowOff>40555</xdr:rowOff>
    </xdr:from>
    <xdr:to>
      <xdr:col>7</xdr:col>
      <xdr:colOff>325147</xdr:colOff>
      <xdr:row>14</xdr:row>
      <xdr:rowOff>0</xdr:rowOff>
    </xdr:to>
    <xdr:sp macro="" textlink="">
      <xdr:nvSpPr>
        <xdr:cNvPr id="19" name="角丸四角形吹き出し 11">
          <a:extLst>
            <a:ext uri="{FF2B5EF4-FFF2-40B4-BE49-F238E27FC236}">
              <a16:creationId xmlns:a16="http://schemas.microsoft.com/office/drawing/2014/main" id="{00000000-0008-0000-0000-000013000000}"/>
            </a:ext>
          </a:extLst>
        </xdr:cNvPr>
        <xdr:cNvSpPr/>
      </xdr:nvSpPr>
      <xdr:spPr>
        <a:xfrm>
          <a:off x="4391404" y="4358555"/>
          <a:ext cx="1128043" cy="340716"/>
        </a:xfrm>
        <a:prstGeom prst="wedgeRoundRectCallout">
          <a:avLst>
            <a:gd name="adj1" fmla="val 95637"/>
            <a:gd name="adj2" fmla="val -141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321469</xdr:colOff>
      <xdr:row>11</xdr:row>
      <xdr:rowOff>146685</xdr:rowOff>
    </xdr:from>
    <xdr:to>
      <xdr:col>22</xdr:col>
      <xdr:colOff>246221</xdr:colOff>
      <xdr:row>14</xdr:row>
      <xdr:rowOff>200500</xdr:rowOff>
    </xdr:to>
    <xdr:sp macro="" textlink="">
      <xdr:nvSpPr>
        <xdr:cNvPr id="20" name="角丸四角形吹き出し 10">
          <a:extLst>
            <a:ext uri="{FF2B5EF4-FFF2-40B4-BE49-F238E27FC236}">
              <a16:creationId xmlns:a16="http://schemas.microsoft.com/office/drawing/2014/main" id="{00000000-0008-0000-0000-000014000000}"/>
            </a:ext>
          </a:extLst>
        </xdr:cNvPr>
        <xdr:cNvSpPr/>
      </xdr:nvSpPr>
      <xdr:spPr>
        <a:xfrm>
          <a:off x="8739188" y="3373279"/>
          <a:ext cx="6032658" cy="1196815"/>
        </a:xfrm>
        <a:prstGeom prst="wedgeRoundRectCallout">
          <a:avLst>
            <a:gd name="adj1" fmla="val -61406"/>
            <a:gd name="adj2" fmla="val 5579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5</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または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）以上の整数値で入力してください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同時落札条件により、「本オークションに参加可能な設備容量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」が</a:t>
          </a:r>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5</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　　　　　</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または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未満の電源を別の電源と合算する場合、エラー表示のまま提出してください</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498219</xdr:colOff>
      <xdr:row>12</xdr:row>
      <xdr:rowOff>40555</xdr:rowOff>
    </xdr:from>
    <xdr:to>
      <xdr:col>7</xdr:col>
      <xdr:colOff>313558</xdr:colOff>
      <xdr:row>13</xdr:row>
      <xdr:rowOff>0</xdr:rowOff>
    </xdr:to>
    <xdr:sp macro="" textlink="">
      <xdr:nvSpPr>
        <xdr:cNvPr id="21" name="角丸四角形吹き出し 11">
          <a:extLst>
            <a:ext uri="{FF2B5EF4-FFF2-40B4-BE49-F238E27FC236}">
              <a16:creationId xmlns:a16="http://schemas.microsoft.com/office/drawing/2014/main" id="{00000000-0008-0000-0000-000015000000}"/>
            </a:ext>
          </a:extLst>
        </xdr:cNvPr>
        <xdr:cNvSpPr/>
      </xdr:nvSpPr>
      <xdr:spPr>
        <a:xfrm>
          <a:off x="4332032" y="3791024"/>
          <a:ext cx="1125026" cy="340445"/>
        </a:xfrm>
        <a:prstGeom prst="wedgeRoundRectCallout">
          <a:avLst>
            <a:gd name="adj1" fmla="val 95637"/>
            <a:gd name="adj2" fmla="val -141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545844</xdr:colOff>
      <xdr:row>11</xdr:row>
      <xdr:rowOff>17060</xdr:rowOff>
    </xdr:from>
    <xdr:to>
      <xdr:col>7</xdr:col>
      <xdr:colOff>349277</xdr:colOff>
      <xdr:row>11</xdr:row>
      <xdr:rowOff>365396</xdr:rowOff>
    </xdr:to>
    <xdr:sp macro="" textlink="">
      <xdr:nvSpPr>
        <xdr:cNvPr id="22" name="角丸四角形吹き出し 11">
          <a:extLst>
            <a:ext uri="{FF2B5EF4-FFF2-40B4-BE49-F238E27FC236}">
              <a16:creationId xmlns:a16="http://schemas.microsoft.com/office/drawing/2014/main" id="{00000000-0008-0000-0000-000016000000}"/>
            </a:ext>
          </a:extLst>
        </xdr:cNvPr>
        <xdr:cNvSpPr/>
      </xdr:nvSpPr>
      <xdr:spPr>
        <a:xfrm>
          <a:off x="4379657" y="3386529"/>
          <a:ext cx="1113120" cy="348336"/>
        </a:xfrm>
        <a:prstGeom prst="wedgeRoundRectCallout">
          <a:avLst>
            <a:gd name="adj1" fmla="val 95637"/>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41027</xdr:colOff>
      <xdr:row>17</xdr:row>
      <xdr:rowOff>132401</xdr:rowOff>
    </xdr:from>
    <xdr:to>
      <xdr:col>22</xdr:col>
      <xdr:colOff>270033</xdr:colOff>
      <xdr:row>21</xdr:row>
      <xdr:rowOff>345281</xdr:rowOff>
    </xdr:to>
    <xdr:sp macro="" textlink="">
      <xdr:nvSpPr>
        <xdr:cNvPr id="23" name="角丸四角形吹き出し 6">
          <a:extLst>
            <a:ext uri="{FF2B5EF4-FFF2-40B4-BE49-F238E27FC236}">
              <a16:creationId xmlns:a16="http://schemas.microsoft.com/office/drawing/2014/main" id="{00000000-0008-0000-0000-000017000000}"/>
            </a:ext>
          </a:extLst>
        </xdr:cNvPr>
        <xdr:cNvSpPr/>
      </xdr:nvSpPr>
      <xdr:spPr>
        <a:xfrm>
          <a:off x="11292433" y="5561651"/>
          <a:ext cx="3503225" cy="1653536"/>
        </a:xfrm>
        <a:prstGeom prst="wedgeRoundRectCallout">
          <a:avLst>
            <a:gd name="adj1" fmla="val -76683"/>
            <a:gd name="adj2" fmla="val -875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この値が、各月のアセスメント対象容量となります</a:t>
          </a:r>
        </a:p>
      </xdr:txBody>
    </xdr:sp>
    <xdr:clientData/>
  </xdr:twoCellAnchor>
  <xdr:twoCellAnchor>
    <xdr:from>
      <xdr:col>16</xdr:col>
      <xdr:colOff>172402</xdr:colOff>
      <xdr:row>22</xdr:row>
      <xdr:rowOff>3810</xdr:rowOff>
    </xdr:from>
    <xdr:to>
      <xdr:col>22</xdr:col>
      <xdr:colOff>193448</xdr:colOff>
      <xdr:row>34</xdr:row>
      <xdr:rowOff>20003</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1209496" y="7397591"/>
          <a:ext cx="3509577" cy="1159193"/>
        </a:xfrm>
        <a:prstGeom prst="wedgeRoundRectCallout">
          <a:avLst>
            <a:gd name="adj1" fmla="val -81048"/>
            <a:gd name="adj2" fmla="val -6526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期待容量登録時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入力不要です</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エラー表示は無視してください</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20</a:t>
          </a:r>
          <a:r>
            <a:rPr kumimoji="1" lang="ja-JP" altLang="en-US" sz="1100" b="0">
              <a:solidFill>
                <a:sysClr val="windowText" lastClr="000000"/>
              </a:solidFill>
              <a:latin typeface="Meiryo UI" panose="020B0604030504040204" pitchFamily="50" charset="-128"/>
              <a:ea typeface="Meiryo UI" panose="020B0604030504040204" pitchFamily="50" charset="-128"/>
            </a:rPr>
            <a:t>年以上の整数値で入力してください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529167</xdr:colOff>
      <xdr:row>3</xdr:row>
      <xdr:rowOff>21167</xdr:rowOff>
    </xdr:from>
    <xdr:to>
      <xdr:col>3</xdr:col>
      <xdr:colOff>8324427</xdr:colOff>
      <xdr:row>16</xdr:row>
      <xdr:rowOff>91535</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1217084" y="825500"/>
          <a:ext cx="10202333" cy="48800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546100</xdr:colOff>
      <xdr:row>0</xdr:row>
      <xdr:rowOff>202407</xdr:rowOff>
    </xdr:from>
    <xdr:ext cx="2116926"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963819" y="202407"/>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127000</xdr:rowOff>
    </xdr:from>
    <xdr:to>
      <xdr:col>23</xdr:col>
      <xdr:colOff>460375</xdr:colOff>
      <xdr:row>13</xdr:row>
      <xdr:rowOff>317500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303000" y="2435860"/>
          <a:ext cx="2597150"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476250</xdr:colOff>
      <xdr:row>12</xdr:row>
      <xdr:rowOff>190500</xdr:rowOff>
    </xdr:from>
    <xdr:to>
      <xdr:col>19</xdr:col>
      <xdr:colOff>111125</xdr:colOff>
      <xdr:row>12</xdr:row>
      <xdr:rowOff>222250</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flipV="1">
          <a:off x="9787890" y="2800350"/>
          <a:ext cx="1515110" cy="2984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666751</xdr:colOff>
      <xdr:row>12</xdr:row>
      <xdr:rowOff>222250</xdr:rowOff>
    </xdr:from>
    <xdr:to>
      <xdr:col>19</xdr:col>
      <xdr:colOff>111125</xdr:colOff>
      <xdr:row>21</xdr:row>
      <xdr:rowOff>111125</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1"/>
        </xdr:cNvCxnSpPr>
      </xdr:nvCxnSpPr>
      <xdr:spPr>
        <a:xfrm flipH="1">
          <a:off x="9978391" y="2830195"/>
          <a:ext cx="1324609" cy="271970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362749</xdr:colOff>
      <xdr:row>17</xdr:row>
      <xdr:rowOff>0</xdr:rowOff>
    </xdr:from>
    <xdr:to>
      <xdr:col>26</xdr:col>
      <xdr:colOff>127000</xdr:colOff>
      <xdr:row>18</xdr:row>
      <xdr:rowOff>158750</xdr:rowOff>
    </xdr:to>
    <xdr:sp macro="" textlink="">
      <xdr:nvSpPr>
        <xdr:cNvPr id="7" name="角丸四角形吹き出し 12">
          <a:extLst>
            <a:ext uri="{FF2B5EF4-FFF2-40B4-BE49-F238E27FC236}">
              <a16:creationId xmlns:a16="http://schemas.microsoft.com/office/drawing/2014/main" id="{00000000-0008-0000-0400-000007000000}"/>
            </a:ext>
          </a:extLst>
        </xdr:cNvPr>
        <xdr:cNvSpPr/>
      </xdr:nvSpPr>
      <xdr:spPr>
        <a:xfrm>
          <a:off x="11550814" y="4210050"/>
          <a:ext cx="3877146" cy="465455"/>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361298</xdr:colOff>
      <xdr:row>20</xdr:row>
      <xdr:rowOff>263797</xdr:rowOff>
    </xdr:from>
    <xdr:to>
      <xdr:col>26</xdr:col>
      <xdr:colOff>144145</xdr:colOff>
      <xdr:row>22</xdr:row>
      <xdr:rowOff>85816</xdr:rowOff>
    </xdr:to>
    <xdr:sp macro="" textlink="">
      <xdr:nvSpPr>
        <xdr:cNvPr id="8" name="角丸四角形吹き出し 12">
          <a:extLst>
            <a:ext uri="{FF2B5EF4-FFF2-40B4-BE49-F238E27FC236}">
              <a16:creationId xmlns:a16="http://schemas.microsoft.com/office/drawing/2014/main" id="{00000000-0008-0000-0400-000008000000}"/>
            </a:ext>
          </a:extLst>
        </xdr:cNvPr>
        <xdr:cNvSpPr/>
      </xdr:nvSpPr>
      <xdr:spPr>
        <a:xfrm>
          <a:off x="11556983" y="5388247"/>
          <a:ext cx="3882407" cy="443049"/>
        </a:xfrm>
        <a:prstGeom prst="wedgeRoundRectCallout">
          <a:avLst>
            <a:gd name="adj1" fmla="val -89150"/>
            <a:gd name="adj2" fmla="val 521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527684</xdr:colOff>
      <xdr:row>5</xdr:row>
      <xdr:rowOff>107474</xdr:rowOff>
    </xdr:from>
    <xdr:to>
      <xdr:col>26</xdr:col>
      <xdr:colOff>509519</xdr:colOff>
      <xdr:row>8</xdr:row>
      <xdr:rowOff>33814</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9123997" y="1179037"/>
          <a:ext cx="6673147" cy="56927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97C18E-6A2E-4484-8496-0685EC47ADA9}" name="テーブル2" displayName="テーブル2" ref="B1:E10" totalsRowShown="0" headerRowDxfId="4" dataDxfId="3">
  <autoFilter ref="B1:E10" xr:uid="{6690A566-CAAE-49B2-A092-03EF4CB5E34F}"/>
  <tableColumns count="4">
    <tableColumn id="1" xr3:uid="{1BBA1807-8B1D-46D3-AB35-6498A6E48754}" name="新設" dataDxfId="2"/>
    <tableColumn id="2" xr3:uid="{AFAD6BDF-3D57-4188-BDCB-F7E554C43BBC}" name="リプレース等" dataDxfId="1"/>
    <tableColumn id="3" xr3:uid="{E8071045-0F63-4D80-835E-08BDD2EBBF9B}" name="既設火力の改修" dataDxfId="0"/>
    <tableColumn id="4" xr3:uid="{E6A625AD-2A1E-486A-8413-A2868F971EA7}" name="列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lumMod val="20000"/>
            <a:lumOff val="80000"/>
          </a:schemeClr>
        </a:solidFill>
      </a:spPr>
      <a:bodyPr vertOverflow="overflow" horzOverflow="overflow"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B74C6-C3CA-4650-982F-751C4AC62175}">
  <sheetPr>
    <pageSetUpPr fitToPage="1"/>
  </sheetPr>
  <dimension ref="B1:Q46"/>
  <sheetViews>
    <sheetView showGridLines="0" zoomScale="80" zoomScaleNormal="80" zoomScaleSheetLayoutView="100" workbookViewId="0">
      <selection activeCell="K17" sqref="K17"/>
    </sheetView>
  </sheetViews>
  <sheetFormatPr defaultColWidth="8.59765625" defaultRowHeight="15" x14ac:dyDescent="0.3"/>
  <cols>
    <col min="1" max="2" width="1.8984375" style="1" customWidth="1"/>
    <col min="3" max="3" width="29.3984375" style="1" customWidth="1"/>
    <col min="4" max="16" width="8.59765625" style="1"/>
    <col min="17" max="17" width="2.8984375" style="1" customWidth="1"/>
    <col min="18" max="16384" width="8.59765625" style="1"/>
  </cols>
  <sheetData>
    <row r="1" spans="2:17" ht="16.2" x14ac:dyDescent="0.3">
      <c r="C1" s="20" t="s">
        <v>38</v>
      </c>
      <c r="D1" s="9" t="s">
        <v>39</v>
      </c>
      <c r="E1" s="8"/>
      <c r="F1" s="8"/>
      <c r="G1" s="46" t="str">
        <f>IF(D23="","　エラー時","　　　追加入力箇所(追加投資時)")</f>
        <v>　エラー時</v>
      </c>
      <c r="H1" s="47"/>
      <c r="I1" s="47"/>
      <c r="J1" s="45" t="str">
        <f>IF(D23&lt;&gt;"","エラー時","")</f>
        <v/>
      </c>
      <c r="Q1" s="52"/>
    </row>
    <row r="4" spans="2:17" x14ac:dyDescent="0.3">
      <c r="C4" s="100" t="s">
        <v>99</v>
      </c>
      <c r="D4" s="100"/>
      <c r="E4" s="100"/>
      <c r="F4" s="100"/>
      <c r="G4" s="100"/>
      <c r="H4" s="100"/>
      <c r="I4" s="100"/>
      <c r="J4" s="100"/>
      <c r="K4" s="100"/>
      <c r="L4" s="100"/>
      <c r="M4" s="100"/>
      <c r="N4" s="100"/>
      <c r="O4" s="100"/>
      <c r="P4" s="100"/>
    </row>
    <row r="6" spans="2:17" ht="73.2" customHeight="1" x14ac:dyDescent="0.3">
      <c r="C6" s="12" t="s">
        <v>44</v>
      </c>
      <c r="D6" s="101" t="s">
        <v>133</v>
      </c>
      <c r="E6" s="101"/>
      <c r="F6" s="101"/>
      <c r="G6" s="101"/>
      <c r="H6" s="101"/>
      <c r="I6" s="101"/>
      <c r="J6" s="101"/>
      <c r="K6" s="101"/>
      <c r="L6" s="101"/>
      <c r="M6" s="101"/>
      <c r="N6" s="101"/>
      <c r="O6" s="101"/>
      <c r="P6" s="101"/>
      <c r="Q6" s="13"/>
    </row>
    <row r="8" spans="2:17" ht="16.2" x14ac:dyDescent="0.3">
      <c r="K8" s="1" t="s">
        <v>125</v>
      </c>
      <c r="L8" s="102" t="s">
        <v>132</v>
      </c>
      <c r="M8" s="102"/>
      <c r="N8" s="102"/>
      <c r="O8" s="102"/>
      <c r="P8" s="102"/>
    </row>
    <row r="9" spans="2:17" ht="23.4" customHeight="1" x14ac:dyDescent="0.3">
      <c r="C9" s="2" t="s">
        <v>16</v>
      </c>
      <c r="D9" s="103" t="s">
        <v>17</v>
      </c>
      <c r="E9" s="104"/>
      <c r="F9" s="104"/>
      <c r="G9" s="104"/>
      <c r="H9" s="104"/>
      <c r="I9" s="104"/>
      <c r="J9" s="104"/>
      <c r="K9" s="104"/>
      <c r="L9" s="104"/>
      <c r="M9" s="104"/>
      <c r="N9" s="104"/>
      <c r="O9" s="105"/>
      <c r="P9" s="3" t="s">
        <v>18</v>
      </c>
    </row>
    <row r="10" spans="2:17" ht="30" customHeight="1" x14ac:dyDescent="0.3">
      <c r="B10" s="22"/>
      <c r="C10" s="76" t="s">
        <v>19</v>
      </c>
      <c r="D10" s="106">
        <v>0</v>
      </c>
      <c r="E10" s="107"/>
      <c r="F10" s="107"/>
      <c r="G10" s="107"/>
      <c r="H10" s="107"/>
      <c r="I10" s="107"/>
      <c r="J10" s="107"/>
      <c r="K10" s="107"/>
      <c r="L10" s="107"/>
      <c r="M10" s="107"/>
      <c r="N10" s="107"/>
      <c r="O10" s="108"/>
      <c r="P10" s="4"/>
    </row>
    <row r="11" spans="2:17" ht="30" customHeight="1" x14ac:dyDescent="0.3">
      <c r="B11" s="22"/>
      <c r="C11" s="5" t="s">
        <v>20</v>
      </c>
      <c r="D11" s="97" t="s">
        <v>40</v>
      </c>
      <c r="E11" s="98"/>
      <c r="F11" s="98"/>
      <c r="G11" s="98"/>
      <c r="H11" s="98"/>
      <c r="I11" s="98"/>
      <c r="J11" s="98"/>
      <c r="K11" s="98"/>
      <c r="L11" s="98"/>
      <c r="M11" s="98"/>
      <c r="N11" s="98"/>
      <c r="O11" s="99"/>
      <c r="P11" s="4"/>
    </row>
    <row r="12" spans="2:17" ht="30" customHeight="1" x14ac:dyDescent="0.3">
      <c r="B12" s="22"/>
      <c r="C12" s="78" t="s">
        <v>108</v>
      </c>
      <c r="D12" s="111" t="s">
        <v>98</v>
      </c>
      <c r="E12" s="112"/>
      <c r="F12" s="112"/>
      <c r="G12" s="112"/>
      <c r="H12" s="112"/>
      <c r="I12" s="112"/>
      <c r="J12" s="112"/>
      <c r="K12" s="112"/>
      <c r="L12" s="112"/>
      <c r="M12" s="112"/>
      <c r="N12" s="112"/>
      <c r="O12" s="113"/>
      <c r="P12" s="4"/>
    </row>
    <row r="13" spans="2:17" ht="30" customHeight="1" x14ac:dyDescent="0.3">
      <c r="B13" s="22"/>
      <c r="C13" s="17" t="s">
        <v>57</v>
      </c>
      <c r="D13" s="114" t="s">
        <v>41</v>
      </c>
      <c r="E13" s="115"/>
      <c r="F13" s="115"/>
      <c r="G13" s="115"/>
      <c r="H13" s="115"/>
      <c r="I13" s="115"/>
      <c r="J13" s="115"/>
      <c r="K13" s="115"/>
      <c r="L13" s="115"/>
      <c r="M13" s="115"/>
      <c r="N13" s="115"/>
      <c r="O13" s="116"/>
      <c r="P13" s="4"/>
    </row>
    <row r="14" spans="2:17" ht="30" customHeight="1" x14ac:dyDescent="0.3">
      <c r="B14" s="22"/>
      <c r="C14" s="18" t="s">
        <v>21</v>
      </c>
      <c r="D14" s="111" t="s">
        <v>3</v>
      </c>
      <c r="E14" s="112"/>
      <c r="F14" s="112"/>
      <c r="G14" s="112"/>
      <c r="H14" s="112"/>
      <c r="I14" s="112"/>
      <c r="J14" s="112"/>
      <c r="K14" s="112"/>
      <c r="L14" s="112"/>
      <c r="M14" s="112"/>
      <c r="N14" s="112"/>
      <c r="O14" s="113"/>
      <c r="P14" s="4"/>
    </row>
    <row r="15" spans="2:17" ht="30" customHeight="1" x14ac:dyDescent="0.3">
      <c r="B15" s="22"/>
      <c r="C15" s="19" t="s">
        <v>49</v>
      </c>
      <c r="D15" s="117">
        <v>250000</v>
      </c>
      <c r="E15" s="118"/>
      <c r="F15" s="118"/>
      <c r="G15" s="118"/>
      <c r="H15" s="118"/>
      <c r="I15" s="118"/>
      <c r="J15" s="118"/>
      <c r="K15" s="118"/>
      <c r="L15" s="118"/>
      <c r="M15" s="118"/>
      <c r="N15" s="118"/>
      <c r="O15" s="119"/>
      <c r="P15" s="6" t="s">
        <v>22</v>
      </c>
    </row>
    <row r="16" spans="2:17" ht="23.4" customHeight="1" x14ac:dyDescent="0.3">
      <c r="B16" s="22"/>
      <c r="C16" s="109" t="s">
        <v>51</v>
      </c>
      <c r="D16" s="66" t="s">
        <v>23</v>
      </c>
      <c r="E16" s="67" t="s">
        <v>24</v>
      </c>
      <c r="F16" s="67" t="s">
        <v>25</v>
      </c>
      <c r="G16" s="67" t="s">
        <v>26</v>
      </c>
      <c r="H16" s="67" t="s">
        <v>27</v>
      </c>
      <c r="I16" s="67" t="s">
        <v>28</v>
      </c>
      <c r="J16" s="67" t="s">
        <v>29</v>
      </c>
      <c r="K16" s="67" t="s">
        <v>30</v>
      </c>
      <c r="L16" s="67" t="s">
        <v>31</v>
      </c>
      <c r="M16" s="67" t="s">
        <v>32</v>
      </c>
      <c r="N16" s="67" t="s">
        <v>33</v>
      </c>
      <c r="O16" s="67" t="s">
        <v>34</v>
      </c>
      <c r="P16" s="4"/>
    </row>
    <row r="17" spans="2:17" ht="30" customHeight="1" x14ac:dyDescent="0.3">
      <c r="C17" s="110"/>
      <c r="D17" s="68">
        <v>210000</v>
      </c>
      <c r="E17" s="68">
        <v>190000</v>
      </c>
      <c r="F17" s="68">
        <v>190000</v>
      </c>
      <c r="G17" s="68">
        <v>190000</v>
      </c>
      <c r="H17" s="68">
        <v>180000</v>
      </c>
      <c r="I17" s="68">
        <v>180000</v>
      </c>
      <c r="J17" s="68">
        <v>180000</v>
      </c>
      <c r="K17" s="68">
        <v>190000</v>
      </c>
      <c r="L17" s="68">
        <v>190000</v>
      </c>
      <c r="M17" s="68">
        <v>230000</v>
      </c>
      <c r="N17" s="68">
        <v>240000</v>
      </c>
      <c r="O17" s="68">
        <v>230000</v>
      </c>
      <c r="P17" s="6" t="s">
        <v>22</v>
      </c>
    </row>
    <row r="18" spans="2:17" ht="30" customHeight="1" x14ac:dyDescent="0.3">
      <c r="B18" s="22"/>
      <c r="C18" s="76" t="s">
        <v>35</v>
      </c>
      <c r="D18" s="88">
        <v>200000</v>
      </c>
      <c r="E18" s="89"/>
      <c r="F18" s="89"/>
      <c r="G18" s="89"/>
      <c r="H18" s="89"/>
      <c r="I18" s="89"/>
      <c r="J18" s="89"/>
      <c r="K18" s="89"/>
      <c r="L18" s="89"/>
      <c r="M18" s="89"/>
      <c r="N18" s="89"/>
      <c r="O18" s="90"/>
      <c r="P18" s="6" t="s">
        <v>22</v>
      </c>
    </row>
    <row r="19" spans="2:17" ht="23.4" customHeight="1" x14ac:dyDescent="0.3">
      <c r="B19" s="22"/>
      <c r="C19" s="109" t="s">
        <v>36</v>
      </c>
      <c r="D19" s="66" t="s">
        <v>23</v>
      </c>
      <c r="E19" s="67" t="s">
        <v>24</v>
      </c>
      <c r="F19" s="67" t="s">
        <v>25</v>
      </c>
      <c r="G19" s="67" t="s">
        <v>26</v>
      </c>
      <c r="H19" s="67" t="s">
        <v>27</v>
      </c>
      <c r="I19" s="67" t="s">
        <v>28</v>
      </c>
      <c r="J19" s="67" t="s">
        <v>29</v>
      </c>
      <c r="K19" s="67" t="s">
        <v>30</v>
      </c>
      <c r="L19" s="67" t="s">
        <v>31</v>
      </c>
      <c r="M19" s="67" t="s">
        <v>32</v>
      </c>
      <c r="N19" s="67" t="s">
        <v>33</v>
      </c>
      <c r="O19" s="67" t="s">
        <v>34</v>
      </c>
      <c r="P19" s="4"/>
    </row>
    <row r="20" spans="2:17" ht="30" customHeight="1" x14ac:dyDescent="0.3">
      <c r="C20" s="110"/>
      <c r="D20" s="69">
        <v>200000</v>
      </c>
      <c r="E20" s="70">
        <v>180000</v>
      </c>
      <c r="F20" s="70">
        <v>180000</v>
      </c>
      <c r="G20" s="70">
        <v>180000</v>
      </c>
      <c r="H20" s="70">
        <v>170000</v>
      </c>
      <c r="I20" s="70">
        <v>170000</v>
      </c>
      <c r="J20" s="70">
        <v>170000</v>
      </c>
      <c r="K20" s="70">
        <v>180000</v>
      </c>
      <c r="L20" s="70">
        <v>180000</v>
      </c>
      <c r="M20" s="70">
        <v>220000</v>
      </c>
      <c r="N20" s="70">
        <v>230000</v>
      </c>
      <c r="O20" s="70">
        <v>220000</v>
      </c>
      <c r="P20" s="6" t="s">
        <v>22</v>
      </c>
    </row>
    <row r="21" spans="2:17" ht="30" customHeight="1" x14ac:dyDescent="0.3">
      <c r="B21" s="22"/>
      <c r="C21" s="76" t="s">
        <v>37</v>
      </c>
      <c r="D21" s="88">
        <v>190000</v>
      </c>
      <c r="E21" s="89"/>
      <c r="F21" s="89"/>
      <c r="G21" s="89"/>
      <c r="H21" s="89"/>
      <c r="I21" s="89"/>
      <c r="J21" s="89"/>
      <c r="K21" s="89"/>
      <c r="L21" s="89"/>
      <c r="M21" s="89"/>
      <c r="N21" s="89"/>
      <c r="O21" s="90"/>
      <c r="P21" s="6" t="s">
        <v>22</v>
      </c>
    </row>
    <row r="22" spans="2:17" ht="30" customHeight="1" x14ac:dyDescent="0.3">
      <c r="B22" s="22"/>
      <c r="C22" s="18" t="s">
        <v>55</v>
      </c>
      <c r="D22" s="94">
        <v>20</v>
      </c>
      <c r="E22" s="95"/>
      <c r="F22" s="95"/>
      <c r="G22" s="95"/>
      <c r="H22" s="95"/>
      <c r="I22" s="95"/>
      <c r="J22" s="95"/>
      <c r="K22" s="95"/>
      <c r="L22" s="95"/>
      <c r="M22" s="95"/>
      <c r="N22" s="95"/>
      <c r="O22" s="96"/>
      <c r="P22" s="6" t="s">
        <v>56</v>
      </c>
    </row>
    <row r="23" spans="2:17" ht="30" hidden="1" x14ac:dyDescent="0.3">
      <c r="B23" s="22"/>
      <c r="C23" s="73" t="s">
        <v>126</v>
      </c>
      <c r="D23" s="88"/>
      <c r="E23" s="89"/>
      <c r="F23" s="89"/>
      <c r="G23" s="89"/>
      <c r="H23" s="89"/>
      <c r="I23" s="89"/>
      <c r="J23" s="89"/>
      <c r="K23" s="89"/>
      <c r="L23" s="89"/>
      <c r="M23" s="89"/>
      <c r="N23" s="89"/>
      <c r="O23" s="90"/>
      <c r="P23" s="6"/>
      <c r="Q23" s="51" t="s">
        <v>92</v>
      </c>
    </row>
    <row r="24" spans="2:17" ht="23.4" hidden="1" customHeight="1" x14ac:dyDescent="0.3">
      <c r="B24" s="22"/>
      <c r="C24" s="91" t="s">
        <v>127</v>
      </c>
      <c r="D24" s="11" t="s">
        <v>23</v>
      </c>
      <c r="E24" s="7" t="s">
        <v>54</v>
      </c>
      <c r="F24" s="7" t="s">
        <v>25</v>
      </c>
      <c r="G24" s="7" t="s">
        <v>26</v>
      </c>
      <c r="H24" s="7" t="s">
        <v>27</v>
      </c>
      <c r="I24" s="7" t="s">
        <v>28</v>
      </c>
      <c r="J24" s="7" t="s">
        <v>29</v>
      </c>
      <c r="K24" s="7" t="s">
        <v>30</v>
      </c>
      <c r="L24" s="7" t="s">
        <v>31</v>
      </c>
      <c r="M24" s="7" t="s">
        <v>32</v>
      </c>
      <c r="N24" s="7" t="s">
        <v>33</v>
      </c>
      <c r="O24" s="7" t="s">
        <v>34</v>
      </c>
      <c r="P24" s="4"/>
      <c r="Q24" s="51" t="s">
        <v>92</v>
      </c>
    </row>
    <row r="25" spans="2:17" ht="30" hidden="1" customHeight="1" x14ac:dyDescent="0.3">
      <c r="B25" s="43"/>
      <c r="C25" s="92"/>
      <c r="D25" s="75">
        <v>100000</v>
      </c>
      <c r="E25" s="75">
        <v>100000</v>
      </c>
      <c r="F25" s="75">
        <v>100000</v>
      </c>
      <c r="G25" s="75">
        <v>100000</v>
      </c>
      <c r="H25" s="75">
        <v>100000</v>
      </c>
      <c r="I25" s="75">
        <v>100000</v>
      </c>
      <c r="J25" s="75">
        <v>100000</v>
      </c>
      <c r="K25" s="75">
        <v>100000</v>
      </c>
      <c r="L25" s="75">
        <v>100000</v>
      </c>
      <c r="M25" s="75">
        <v>100000</v>
      </c>
      <c r="N25" s="75">
        <v>100000</v>
      </c>
      <c r="O25" s="75">
        <v>100000</v>
      </c>
      <c r="P25" s="6" t="s">
        <v>22</v>
      </c>
      <c r="Q25" s="51" t="s">
        <v>92</v>
      </c>
    </row>
    <row r="26" spans="2:17" ht="23.4" hidden="1" customHeight="1" x14ac:dyDescent="0.3">
      <c r="B26" s="93"/>
      <c r="C26" s="91" t="s">
        <v>119</v>
      </c>
      <c r="D26" s="11" t="s">
        <v>23</v>
      </c>
      <c r="E26" s="7" t="s">
        <v>24</v>
      </c>
      <c r="F26" s="7" t="s">
        <v>25</v>
      </c>
      <c r="G26" s="7" t="s">
        <v>26</v>
      </c>
      <c r="H26" s="7" t="s">
        <v>27</v>
      </c>
      <c r="I26" s="7" t="s">
        <v>28</v>
      </c>
      <c r="J26" s="7" t="s">
        <v>29</v>
      </c>
      <c r="K26" s="7" t="s">
        <v>30</v>
      </c>
      <c r="L26" s="7" t="s">
        <v>31</v>
      </c>
      <c r="M26" s="7" t="s">
        <v>32</v>
      </c>
      <c r="N26" s="7" t="s">
        <v>33</v>
      </c>
      <c r="O26" s="7" t="s">
        <v>34</v>
      </c>
      <c r="P26" s="4"/>
      <c r="Q26" s="51" t="s">
        <v>92</v>
      </c>
    </row>
    <row r="27" spans="2:17" ht="30" hidden="1" customHeight="1" x14ac:dyDescent="0.3">
      <c r="B27" s="93"/>
      <c r="C27" s="92"/>
      <c r="D27" s="36">
        <v>100000</v>
      </c>
      <c r="E27" s="36">
        <v>80000</v>
      </c>
      <c r="F27" s="36">
        <v>80000</v>
      </c>
      <c r="G27" s="36">
        <v>80000</v>
      </c>
      <c r="H27" s="36">
        <v>70000</v>
      </c>
      <c r="I27" s="36">
        <v>70000</v>
      </c>
      <c r="J27" s="36">
        <v>70000</v>
      </c>
      <c r="K27" s="36">
        <v>80000</v>
      </c>
      <c r="L27" s="36">
        <v>80000</v>
      </c>
      <c r="M27" s="36">
        <v>120000</v>
      </c>
      <c r="N27" s="36">
        <v>130000</v>
      </c>
      <c r="O27" s="36">
        <v>120000</v>
      </c>
      <c r="P27" s="6" t="s">
        <v>22</v>
      </c>
      <c r="Q27" s="51" t="s">
        <v>92</v>
      </c>
    </row>
    <row r="28" spans="2:17" ht="30" hidden="1" customHeight="1" x14ac:dyDescent="0.3">
      <c r="B28" s="43"/>
      <c r="C28" s="74" t="s">
        <v>128</v>
      </c>
      <c r="D28" s="87"/>
      <c r="E28" s="87"/>
      <c r="F28" s="87"/>
      <c r="G28" s="87"/>
      <c r="H28" s="87"/>
      <c r="I28" s="87"/>
      <c r="J28" s="87"/>
      <c r="K28" s="87"/>
      <c r="L28" s="87"/>
      <c r="M28" s="87"/>
      <c r="N28" s="87"/>
      <c r="O28" s="87"/>
      <c r="P28" s="72" t="s">
        <v>120</v>
      </c>
      <c r="Q28" s="51" t="s">
        <v>92</v>
      </c>
    </row>
    <row r="29" spans="2:17" x14ac:dyDescent="0.3">
      <c r="B29" s="1" t="s">
        <v>42</v>
      </c>
    </row>
    <row r="30" spans="2:17" x14ac:dyDescent="0.3">
      <c r="B30" s="80" t="s">
        <v>130</v>
      </c>
      <c r="C30" s="80"/>
    </row>
    <row r="31" spans="2:17" x14ac:dyDescent="0.3">
      <c r="B31" s="80"/>
      <c r="C31" s="80" t="s">
        <v>100</v>
      </c>
    </row>
    <row r="32" spans="2:17" x14ac:dyDescent="0.3">
      <c r="B32" s="80"/>
      <c r="C32" s="80" t="s">
        <v>43</v>
      </c>
    </row>
    <row r="33" spans="2:3" x14ac:dyDescent="0.3">
      <c r="B33" s="80"/>
      <c r="C33" s="80" t="s">
        <v>101</v>
      </c>
    </row>
    <row r="34" spans="2:3" x14ac:dyDescent="0.3">
      <c r="B34" s="80"/>
      <c r="C34" s="80" t="s">
        <v>102</v>
      </c>
    </row>
    <row r="35" spans="2:3" x14ac:dyDescent="0.3">
      <c r="B35" s="80"/>
      <c r="C35" s="80" t="s">
        <v>109</v>
      </c>
    </row>
    <row r="36" spans="2:3" x14ac:dyDescent="0.3">
      <c r="B36" s="80"/>
      <c r="C36" s="80" t="s">
        <v>103</v>
      </c>
    </row>
    <row r="37" spans="2:3" x14ac:dyDescent="0.3">
      <c r="B37" s="80"/>
      <c r="C37" s="80" t="s">
        <v>104</v>
      </c>
    </row>
    <row r="38" spans="2:3" x14ac:dyDescent="0.3">
      <c r="B38" s="80"/>
      <c r="C38" s="80" t="s">
        <v>105</v>
      </c>
    </row>
    <row r="39" spans="2:3" x14ac:dyDescent="0.3">
      <c r="B39" s="80"/>
      <c r="C39" s="80" t="s">
        <v>135</v>
      </c>
    </row>
    <row r="40" spans="2:3" x14ac:dyDescent="0.3">
      <c r="B40" s="80"/>
      <c r="C40" s="80" t="s">
        <v>136</v>
      </c>
    </row>
    <row r="41" spans="2:3" x14ac:dyDescent="0.3">
      <c r="B41" s="80"/>
      <c r="C41" s="80"/>
    </row>
    <row r="42" spans="2:3" x14ac:dyDescent="0.3">
      <c r="B42" s="80" t="s">
        <v>129</v>
      </c>
      <c r="C42" s="80"/>
    </row>
    <row r="43" spans="2:3" x14ac:dyDescent="0.3">
      <c r="B43" s="80"/>
      <c r="C43" s="80" t="s">
        <v>106</v>
      </c>
    </row>
    <row r="44" spans="2:3" x14ac:dyDescent="0.3">
      <c r="B44" s="80"/>
      <c r="C44" s="80" t="s">
        <v>107</v>
      </c>
    </row>
    <row r="45" spans="2:3" x14ac:dyDescent="0.3">
      <c r="B45" s="80"/>
      <c r="C45" s="80" t="s">
        <v>46</v>
      </c>
    </row>
    <row r="46" spans="2:3" x14ac:dyDescent="0.3">
      <c r="B46" s="80"/>
      <c r="C46" s="80" t="s">
        <v>59</v>
      </c>
    </row>
  </sheetData>
  <sheetProtection algorithmName="SHA-512" hashValue="b8NdzVZcJFXUfVjjF2LFAUAUwQjEl/USdZzrsghQGuoc+pKBt3Vfmvv1O1qPs34fxdNy8/o2MZ6HllknQ0AS+A==" saltValue="UvktDTrKpWK9zM5kYvZp3Q==" spinCount="100000" sheet="1" objects="1" scenarios="1"/>
  <mergeCells count="20">
    <mergeCell ref="D22:O22"/>
    <mergeCell ref="D11:O11"/>
    <mergeCell ref="C4:P4"/>
    <mergeCell ref="D6:P6"/>
    <mergeCell ref="L8:P8"/>
    <mergeCell ref="D9:O9"/>
    <mergeCell ref="D10:O10"/>
    <mergeCell ref="C16:C17"/>
    <mergeCell ref="D18:O18"/>
    <mergeCell ref="C19:C20"/>
    <mergeCell ref="D21:O21"/>
    <mergeCell ref="D12:O12"/>
    <mergeCell ref="D13:O13"/>
    <mergeCell ref="D14:O14"/>
    <mergeCell ref="D15:O15"/>
    <mergeCell ref="D28:O28"/>
    <mergeCell ref="D23:O23"/>
    <mergeCell ref="C24:C25"/>
    <mergeCell ref="B26:B27"/>
    <mergeCell ref="C26:C27"/>
  </mergeCells>
  <phoneticPr fontId="2"/>
  <conditionalFormatting sqref="D25:O25">
    <cfRule type="expression" dxfId="28" priority="43">
      <formula>D25&gt;=D20</formula>
    </cfRule>
  </conditionalFormatting>
  <conditionalFormatting sqref="D27:O27 D28">
    <cfRule type="expression" dxfId="27" priority="44">
      <formula>D27&gt;D24</formula>
    </cfRule>
  </conditionalFormatting>
  <conditionalFormatting sqref="G1">
    <cfRule type="expression" dxfId="26" priority="16">
      <formula>D23=""</formula>
    </cfRule>
  </conditionalFormatting>
  <conditionalFormatting sqref="G1:I1">
    <cfRule type="expression" dxfId="25" priority="15">
      <formula>$D$23&lt;&gt;""</formula>
    </cfRule>
  </conditionalFormatting>
  <conditionalFormatting sqref="J1">
    <cfRule type="expression" dxfId="24" priority="17">
      <formula>$D$23="○"</formula>
    </cfRule>
  </conditionalFormatting>
  <dataValidations count="6">
    <dataValidation type="list" allowBlank="1" showInputMessage="1" showErrorMessage="1" sqref="D23:O23" xr:uid="{A54B678C-D8DC-4EBB-93DE-8C5A263DE54C}">
      <formula1>"○,×"</formula1>
    </dataValidation>
    <dataValidation type="whole" allowBlank="1" showInputMessage="1" showErrorMessage="1" error="各月の供給力の最大値以下の整数値を入力してください。" sqref="D25:O25 D27:D28 E27:O27" xr:uid="{93D4A960-3AA7-402E-B745-77E06D273AB8}">
      <formula1>0</formula1>
      <formula2>D$17</formula2>
    </dataValidation>
    <dataValidation type="list" allowBlank="1" showInputMessage="1" showErrorMessage="1" sqref="D14:O14" xr:uid="{BC5D0929-A9C8-49E6-9362-72A9BDDC983C}">
      <formula1>エリア</formula1>
    </dataValidation>
    <dataValidation type="list" allowBlank="1" showInputMessage="1" showErrorMessage="1" sqref="D13:O13" xr:uid="{E135284B-BC50-480B-8B59-7E579799E407}">
      <formula1>INDIRECT(D12)</formula1>
    </dataValidation>
    <dataValidation type="list" allowBlank="1" showInputMessage="1" showErrorMessage="1" sqref="D12:O12" xr:uid="{C1538EEE-7DFE-4698-9548-B5FDE1CE82A3}">
      <formula1>"新設,リプレース等,既設火力の改修"</formula1>
    </dataValidation>
    <dataValidation type="whole" operator="greaterThanOrEqual" allowBlank="1" showInputMessage="1" showErrorMessage="1" errorTitle="制度適用期間エラー" error="制度適用期間は20以上の整数で記入してください。" sqref="D22:O22" xr:uid="{F98A16D3-FB1B-449F-9F27-1EF5432660CA}">
      <formula1>20</formula1>
    </dataValidation>
  </dataValidations>
  <pageMargins left="0.70866141732283472" right="0.70866141732283472" top="0.74803149606299213" bottom="0.74803149606299213" header="0.31496062992125984" footer="0.31496062992125984"/>
  <pageSetup paperSize="8" scale="87" fitToWidth="0" orientation="landscape" r:id="rId1"/>
  <headerFooter>
    <oddHeader>&amp;C&amp;F&amp;R&amp;D</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BA7B-79AA-487D-A0CC-C5CF7866BB8C}">
  <sheetPr>
    <pageSetUpPr fitToPage="1"/>
  </sheetPr>
  <dimension ref="B2:D33"/>
  <sheetViews>
    <sheetView showGridLines="0" tabSelected="1" view="pageBreakPreview" zoomScale="90" zoomScaleNormal="64" zoomScaleSheetLayoutView="90" workbookViewId="0">
      <selection activeCell="D8" sqref="D8"/>
    </sheetView>
  </sheetViews>
  <sheetFormatPr defaultColWidth="8.59765625" defaultRowHeight="15" x14ac:dyDescent="0.45"/>
  <cols>
    <col min="1" max="1" width="4.09765625" style="24" customWidth="1"/>
    <col min="2" max="2" width="4.8984375" style="24" customWidth="1"/>
    <col min="3" max="3" width="31.3984375" style="24" customWidth="1"/>
    <col min="4" max="4" width="130.3984375" style="24" customWidth="1"/>
    <col min="5" max="5" width="3.3984375" style="24" customWidth="1"/>
    <col min="6" max="16384" width="8.59765625" style="24"/>
  </cols>
  <sheetData>
    <row r="2" spans="2:4" ht="18.600000000000001" x14ac:dyDescent="0.45">
      <c r="B2" s="120" t="s">
        <v>52</v>
      </c>
      <c r="C2" s="120"/>
      <c r="D2" s="120"/>
    </row>
    <row r="3" spans="2:4" ht="29.1" customHeight="1" x14ac:dyDescent="0.45">
      <c r="B3" s="25"/>
      <c r="C3" s="26"/>
      <c r="D3" s="27"/>
    </row>
    <row r="4" spans="2:4" ht="29.1" customHeight="1" x14ac:dyDescent="0.45">
      <c r="B4" s="28"/>
      <c r="D4" s="29"/>
    </row>
    <row r="5" spans="2:4" ht="29.1" customHeight="1" x14ac:dyDescent="0.45">
      <c r="B5" s="28"/>
      <c r="D5" s="29"/>
    </row>
    <row r="6" spans="2:4" ht="29.1" customHeight="1" x14ac:dyDescent="0.45">
      <c r="B6" s="28"/>
      <c r="D6" s="29"/>
    </row>
    <row r="7" spans="2:4" ht="29.1" customHeight="1" x14ac:dyDescent="0.45">
      <c r="B7" s="28"/>
      <c r="D7" s="29"/>
    </row>
    <row r="8" spans="2:4" ht="29.1" customHeight="1" x14ac:dyDescent="0.45">
      <c r="B8" s="28"/>
      <c r="D8" s="29"/>
    </row>
    <row r="9" spans="2:4" ht="29.1" customHeight="1" x14ac:dyDescent="0.45">
      <c r="B9" s="28"/>
      <c r="D9" s="29"/>
    </row>
    <row r="10" spans="2:4" ht="29.1" customHeight="1" x14ac:dyDescent="0.45">
      <c r="B10" s="28"/>
      <c r="D10" s="29"/>
    </row>
    <row r="11" spans="2:4" ht="29.1" customHeight="1" x14ac:dyDescent="0.45">
      <c r="B11" s="28"/>
      <c r="D11" s="29"/>
    </row>
    <row r="12" spans="2:4" ht="29.1" customHeight="1" x14ac:dyDescent="0.45">
      <c r="B12" s="28"/>
      <c r="D12" s="29"/>
    </row>
    <row r="13" spans="2:4" ht="29.1" customHeight="1" x14ac:dyDescent="0.45">
      <c r="B13" s="28"/>
      <c r="D13" s="29"/>
    </row>
    <row r="14" spans="2:4" ht="29.1" customHeight="1" x14ac:dyDescent="0.45">
      <c r="B14" s="28"/>
      <c r="D14" s="29"/>
    </row>
    <row r="15" spans="2:4" ht="29.1" customHeight="1" x14ac:dyDescent="0.45">
      <c r="B15" s="28"/>
      <c r="D15" s="29"/>
    </row>
    <row r="16" spans="2:4" ht="29.1" customHeight="1" x14ac:dyDescent="0.45">
      <c r="B16" s="28"/>
      <c r="D16" s="29"/>
    </row>
    <row r="17" spans="2:4" ht="29.1" customHeight="1" x14ac:dyDescent="0.45">
      <c r="B17" s="40"/>
      <c r="C17" s="41"/>
      <c r="D17" s="42"/>
    </row>
    <row r="18" spans="2:4" x14ac:dyDescent="0.45">
      <c r="B18" s="26"/>
      <c r="C18" s="26"/>
      <c r="D18" s="26"/>
    </row>
    <row r="19" spans="2:4" x14ac:dyDescent="0.45">
      <c r="B19" s="30" t="s">
        <v>47</v>
      </c>
      <c r="C19" s="37" t="s">
        <v>16</v>
      </c>
      <c r="D19" s="30" t="s">
        <v>53</v>
      </c>
    </row>
    <row r="20" spans="2:4" x14ac:dyDescent="0.45">
      <c r="B20" s="31">
        <v>1</v>
      </c>
      <c r="C20" s="38" t="str">
        <f>入力シート!C10</f>
        <v>電源等識別番号</v>
      </c>
      <c r="D20" s="32" t="s">
        <v>86</v>
      </c>
    </row>
    <row r="21" spans="2:4" ht="45" x14ac:dyDescent="0.45">
      <c r="B21" s="31">
        <v>2</v>
      </c>
      <c r="C21" s="38" t="str">
        <f>入力シート!C11</f>
        <v>容量を提供する
電源等の区分</v>
      </c>
      <c r="D21" s="32" t="s">
        <v>50</v>
      </c>
    </row>
    <row r="22" spans="2:4" x14ac:dyDescent="0.45">
      <c r="B22" s="31">
        <v>3</v>
      </c>
      <c r="C22" s="38" t="str">
        <f>入力シート!C12</f>
        <v>新設・リプレース等/既設火力の改修</v>
      </c>
      <c r="D22" s="44" t="s">
        <v>118</v>
      </c>
    </row>
    <row r="23" spans="2:4" ht="60" x14ac:dyDescent="0.45">
      <c r="B23" s="31">
        <v>4</v>
      </c>
      <c r="C23" s="38" t="str">
        <f>入力シート!C13</f>
        <v>電源種別</v>
      </c>
      <c r="D23" s="81" t="s">
        <v>131</v>
      </c>
    </row>
    <row r="24" spans="2:4" ht="15" customHeight="1" x14ac:dyDescent="0.45">
      <c r="B24" s="31">
        <v>5</v>
      </c>
      <c r="C24" s="38" t="str">
        <f>入力シート!C14</f>
        <v>エリア名</v>
      </c>
      <c r="D24" s="32" t="s">
        <v>87</v>
      </c>
    </row>
    <row r="25" spans="2:4" ht="32.4" customHeight="1" x14ac:dyDescent="0.45">
      <c r="B25" s="31">
        <v>6</v>
      </c>
      <c r="C25" s="38" t="str">
        <f>入力シート!C15</f>
        <v>本オークションに参加可能な
設備容量(送電端)</v>
      </c>
      <c r="D25" s="81" t="s">
        <v>110</v>
      </c>
    </row>
    <row r="26" spans="2:4" ht="45" x14ac:dyDescent="0.45">
      <c r="B26" s="31">
        <v>7</v>
      </c>
      <c r="C26" s="38" t="str">
        <f>入力シート!C16</f>
        <v>各月の供給力の最大値</v>
      </c>
      <c r="D26" s="33" t="s">
        <v>88</v>
      </c>
    </row>
    <row r="27" spans="2:4" x14ac:dyDescent="0.45">
      <c r="B27" s="48">
        <v>8</v>
      </c>
      <c r="C27" s="49" t="str">
        <f>入力シート!C18</f>
        <v>期待容量</v>
      </c>
      <c r="D27" s="50" t="s">
        <v>48</v>
      </c>
    </row>
    <row r="28" spans="2:4" ht="30" x14ac:dyDescent="0.45">
      <c r="B28" s="48">
        <v>9</v>
      </c>
      <c r="C28" s="38" t="str">
        <f>入力シート!C19</f>
        <v>提供する各月の供給力</v>
      </c>
      <c r="D28" s="33" t="s">
        <v>85</v>
      </c>
    </row>
    <row r="29" spans="2:4" x14ac:dyDescent="0.45">
      <c r="B29" s="31">
        <v>10</v>
      </c>
      <c r="C29" s="38" t="str">
        <f>入力シート!C21</f>
        <v>応札容量</v>
      </c>
      <c r="D29" s="34" t="s">
        <v>48</v>
      </c>
    </row>
    <row r="30" spans="2:4" x14ac:dyDescent="0.45">
      <c r="B30" s="31">
        <v>11</v>
      </c>
      <c r="C30" s="49" t="s">
        <v>55</v>
      </c>
      <c r="D30" s="50" t="s">
        <v>58</v>
      </c>
    </row>
    <row r="31" spans="2:4" ht="30" hidden="1" x14ac:dyDescent="0.45">
      <c r="B31" s="31">
        <v>14</v>
      </c>
      <c r="C31" s="38" t="str">
        <f>入力シート!C23</f>
        <v>本電源に対する追加投資に係る
落札有無</v>
      </c>
      <c r="D31" s="34" t="s">
        <v>91</v>
      </c>
    </row>
    <row r="32" spans="2:4" ht="44.1" hidden="1" customHeight="1" x14ac:dyDescent="0.45">
      <c r="B32" s="31">
        <v>15</v>
      </c>
      <c r="C32" s="39" t="str">
        <f>入力シート!C24</f>
        <v>追加投資に係る
提供する各月の供給力</v>
      </c>
      <c r="D32" s="33" t="s">
        <v>89</v>
      </c>
    </row>
    <row r="33" spans="2:4" ht="44.1" hidden="1" customHeight="1" x14ac:dyDescent="0.45">
      <c r="B33" s="31">
        <v>16</v>
      </c>
      <c r="C33" s="39" t="str">
        <f>入力シート!C26</f>
        <v>当該契約が提供する各月の供給力</v>
      </c>
      <c r="D33" s="33" t="s">
        <v>90</v>
      </c>
    </row>
  </sheetData>
  <sheetProtection algorithmName="SHA-512" hashValue="kp3CLxzJ1BNctounWTEXCZUt9TyavHd116WYHXrxElaKSywVNJ8yGUzx3bXd+bWZESdILKt2UpVfDGuuDIgxaQ==" saltValue="Dfou88nT8Fl28uBODuj2TQ==" spinCount="100000" sheet="1" objects="1" scenarios="1"/>
  <mergeCells count="1">
    <mergeCell ref="B2:D2"/>
  </mergeCells>
  <phoneticPr fontId="2"/>
  <pageMargins left="0.70866141732283472" right="0.70866141732283472" top="0.74803149606299213" bottom="0.74803149606299213" header="0.31496062992125984" footer="0.31496062992125984"/>
  <pageSetup paperSize="8" scale="88" orientation="landscape" r:id="rId1"/>
  <headerFooter>
    <oddHeader>&amp;C&amp;F&amp;R&amp;D</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DF38-7779-4E71-9ED9-CE98ADC71158}">
  <sheetPr>
    <pageSetUpPr fitToPage="1"/>
  </sheetPr>
  <dimension ref="B1:Q46"/>
  <sheetViews>
    <sheetView showGridLines="0" view="pageBreakPreview" zoomScale="80" zoomScaleNormal="50" zoomScaleSheetLayoutView="80" workbookViewId="0">
      <selection activeCell="U9" sqref="U9"/>
    </sheetView>
  </sheetViews>
  <sheetFormatPr defaultColWidth="8.59765625" defaultRowHeight="15" x14ac:dyDescent="0.3"/>
  <cols>
    <col min="1" max="2" width="1.8984375" style="1" customWidth="1"/>
    <col min="3" max="3" width="29.3984375" style="1" customWidth="1"/>
    <col min="4" max="16" width="8.59765625" style="1"/>
    <col min="17" max="17" width="2.8984375" style="1" customWidth="1"/>
    <col min="18" max="18" width="3.796875" style="1" customWidth="1"/>
    <col min="19" max="16384" width="8.59765625" style="1"/>
  </cols>
  <sheetData>
    <row r="1" spans="2:17" ht="16.2" x14ac:dyDescent="0.3">
      <c r="C1" s="20" t="s">
        <v>38</v>
      </c>
      <c r="D1" s="9" t="s">
        <v>39</v>
      </c>
      <c r="E1" s="8"/>
      <c r="F1" s="8"/>
      <c r="G1" s="46" t="str">
        <f>IF(D23="","　エラー時","　　　追加入力箇所(追加投資時)")</f>
        <v>　エラー時</v>
      </c>
      <c r="H1" s="47"/>
      <c r="I1" s="47"/>
      <c r="J1" s="45" t="str">
        <f>IF(D23&lt;&gt;"","エラー時","")</f>
        <v/>
      </c>
      <c r="Q1" s="52"/>
    </row>
    <row r="4" spans="2:17" x14ac:dyDescent="0.3">
      <c r="C4" s="100" t="s">
        <v>99</v>
      </c>
      <c r="D4" s="100"/>
      <c r="E4" s="100"/>
      <c r="F4" s="100"/>
      <c r="G4" s="100"/>
      <c r="H4" s="100"/>
      <c r="I4" s="100"/>
      <c r="J4" s="100"/>
      <c r="K4" s="100"/>
      <c r="L4" s="100"/>
      <c r="M4" s="100"/>
      <c r="N4" s="100"/>
      <c r="O4" s="100"/>
      <c r="P4" s="100"/>
    </row>
    <row r="6" spans="2:17" ht="74.400000000000006" customHeight="1" x14ac:dyDescent="0.3">
      <c r="C6" s="12" t="s">
        <v>44</v>
      </c>
      <c r="D6" s="101" t="s">
        <v>133</v>
      </c>
      <c r="E6" s="101"/>
      <c r="F6" s="101"/>
      <c r="G6" s="101"/>
      <c r="H6" s="101"/>
      <c r="I6" s="101"/>
      <c r="J6" s="101"/>
      <c r="K6" s="101"/>
      <c r="L6" s="101"/>
      <c r="M6" s="101"/>
      <c r="N6" s="101"/>
      <c r="O6" s="101"/>
      <c r="P6" s="101"/>
      <c r="Q6" s="13"/>
    </row>
    <row r="8" spans="2:17" ht="16.2" x14ac:dyDescent="0.3">
      <c r="K8" s="1" t="s">
        <v>125</v>
      </c>
      <c r="L8" s="102"/>
      <c r="M8" s="102"/>
      <c r="N8" s="102"/>
      <c r="O8" s="102"/>
      <c r="P8" s="102"/>
    </row>
    <row r="9" spans="2:17" ht="23.4" customHeight="1" x14ac:dyDescent="0.3">
      <c r="C9" s="2" t="s">
        <v>16</v>
      </c>
      <c r="D9" s="103" t="s">
        <v>17</v>
      </c>
      <c r="E9" s="104"/>
      <c r="F9" s="104"/>
      <c r="G9" s="104"/>
      <c r="H9" s="104"/>
      <c r="I9" s="104"/>
      <c r="J9" s="104"/>
      <c r="K9" s="104"/>
      <c r="L9" s="104"/>
      <c r="M9" s="104"/>
      <c r="N9" s="104"/>
      <c r="O9" s="105"/>
      <c r="P9" s="3" t="s">
        <v>18</v>
      </c>
    </row>
    <row r="10" spans="2:17" ht="30" customHeight="1" x14ac:dyDescent="0.3">
      <c r="B10" s="22"/>
      <c r="C10" s="2" t="s">
        <v>19</v>
      </c>
      <c r="D10" s="134"/>
      <c r="E10" s="135"/>
      <c r="F10" s="135"/>
      <c r="G10" s="135"/>
      <c r="H10" s="135"/>
      <c r="I10" s="135"/>
      <c r="J10" s="135"/>
      <c r="K10" s="135"/>
      <c r="L10" s="135"/>
      <c r="M10" s="135"/>
      <c r="N10" s="135"/>
      <c r="O10" s="136"/>
      <c r="P10" s="4"/>
    </row>
    <row r="11" spans="2:17" ht="30" customHeight="1" x14ac:dyDescent="0.3">
      <c r="B11" s="22"/>
      <c r="C11" s="5" t="s">
        <v>20</v>
      </c>
      <c r="D11" s="137" t="s">
        <v>40</v>
      </c>
      <c r="E11" s="138"/>
      <c r="F11" s="138"/>
      <c r="G11" s="138"/>
      <c r="H11" s="138"/>
      <c r="I11" s="138"/>
      <c r="J11" s="138"/>
      <c r="K11" s="138"/>
      <c r="L11" s="138"/>
      <c r="M11" s="138"/>
      <c r="N11" s="138"/>
      <c r="O11" s="139"/>
      <c r="P11" s="4"/>
    </row>
    <row r="12" spans="2:17" ht="30" customHeight="1" x14ac:dyDescent="0.3">
      <c r="B12" s="22"/>
      <c r="C12" s="78" t="s">
        <v>108</v>
      </c>
      <c r="D12" s="128"/>
      <c r="E12" s="129"/>
      <c r="F12" s="129"/>
      <c r="G12" s="129"/>
      <c r="H12" s="129"/>
      <c r="I12" s="129"/>
      <c r="J12" s="129"/>
      <c r="K12" s="129"/>
      <c r="L12" s="129"/>
      <c r="M12" s="129"/>
      <c r="N12" s="129"/>
      <c r="O12" s="130"/>
      <c r="P12" s="4"/>
    </row>
    <row r="13" spans="2:17" ht="30" customHeight="1" x14ac:dyDescent="0.3">
      <c r="B13" s="22"/>
      <c r="C13" s="17" t="s">
        <v>57</v>
      </c>
      <c r="D13" s="131"/>
      <c r="E13" s="132"/>
      <c r="F13" s="132"/>
      <c r="G13" s="132"/>
      <c r="H13" s="132"/>
      <c r="I13" s="132"/>
      <c r="J13" s="132"/>
      <c r="K13" s="132"/>
      <c r="L13" s="132"/>
      <c r="M13" s="132"/>
      <c r="N13" s="132"/>
      <c r="O13" s="133"/>
      <c r="P13" s="4"/>
    </row>
    <row r="14" spans="2:17" ht="30" customHeight="1" x14ac:dyDescent="0.3">
      <c r="B14" s="22"/>
      <c r="C14" s="18" t="s">
        <v>21</v>
      </c>
      <c r="D14" s="128"/>
      <c r="E14" s="129"/>
      <c r="F14" s="129"/>
      <c r="G14" s="129"/>
      <c r="H14" s="129"/>
      <c r="I14" s="129"/>
      <c r="J14" s="129"/>
      <c r="K14" s="129"/>
      <c r="L14" s="129"/>
      <c r="M14" s="129"/>
      <c r="N14" s="129"/>
      <c r="O14" s="130"/>
      <c r="P14" s="4"/>
    </row>
    <row r="15" spans="2:17" ht="30" customHeight="1" x14ac:dyDescent="0.3">
      <c r="B15" s="22"/>
      <c r="C15" s="19" t="s">
        <v>49</v>
      </c>
      <c r="D15" s="125"/>
      <c r="E15" s="126"/>
      <c r="F15" s="126"/>
      <c r="G15" s="126"/>
      <c r="H15" s="126"/>
      <c r="I15" s="126"/>
      <c r="J15" s="126"/>
      <c r="K15" s="126"/>
      <c r="L15" s="126"/>
      <c r="M15" s="126"/>
      <c r="N15" s="126"/>
      <c r="O15" s="127"/>
      <c r="P15" s="6" t="s">
        <v>22</v>
      </c>
    </row>
    <row r="16" spans="2:17" ht="23.4" customHeight="1" x14ac:dyDescent="0.3">
      <c r="B16" s="22"/>
      <c r="C16" s="109" t="s">
        <v>51</v>
      </c>
      <c r="D16" s="11" t="s">
        <v>23</v>
      </c>
      <c r="E16" s="7" t="s">
        <v>24</v>
      </c>
      <c r="F16" s="7" t="s">
        <v>25</v>
      </c>
      <c r="G16" s="7" t="s">
        <v>26</v>
      </c>
      <c r="H16" s="7" t="s">
        <v>27</v>
      </c>
      <c r="I16" s="7" t="s">
        <v>28</v>
      </c>
      <c r="J16" s="7" t="s">
        <v>29</v>
      </c>
      <c r="K16" s="7" t="s">
        <v>30</v>
      </c>
      <c r="L16" s="7" t="s">
        <v>31</v>
      </c>
      <c r="M16" s="7" t="s">
        <v>32</v>
      </c>
      <c r="N16" s="7" t="s">
        <v>33</v>
      </c>
      <c r="O16" s="7" t="s">
        <v>34</v>
      </c>
      <c r="P16" s="4"/>
    </row>
    <row r="17" spans="2:17" ht="30" customHeight="1" x14ac:dyDescent="0.3">
      <c r="C17" s="110"/>
      <c r="D17" s="14"/>
      <c r="E17" s="14"/>
      <c r="F17" s="14"/>
      <c r="G17" s="14"/>
      <c r="H17" s="14"/>
      <c r="I17" s="14"/>
      <c r="J17" s="14"/>
      <c r="K17" s="14"/>
      <c r="L17" s="14"/>
      <c r="M17" s="14"/>
      <c r="N17" s="14"/>
      <c r="O17" s="14"/>
      <c r="P17" s="6" t="s">
        <v>22</v>
      </c>
    </row>
    <row r="18" spans="2:17" ht="30" customHeight="1" x14ac:dyDescent="0.3">
      <c r="B18" s="22"/>
      <c r="C18" s="2" t="s">
        <v>35</v>
      </c>
      <c r="D18" s="88">
        <f>入力!E20</f>
        <v>0</v>
      </c>
      <c r="E18" s="89"/>
      <c r="F18" s="89"/>
      <c r="G18" s="89"/>
      <c r="H18" s="89"/>
      <c r="I18" s="89"/>
      <c r="J18" s="89"/>
      <c r="K18" s="89"/>
      <c r="L18" s="89"/>
      <c r="M18" s="89"/>
      <c r="N18" s="89"/>
      <c r="O18" s="90"/>
      <c r="P18" s="6" t="s">
        <v>22</v>
      </c>
    </row>
    <row r="19" spans="2:17" ht="23.4" customHeight="1" x14ac:dyDescent="0.3">
      <c r="B19" s="22"/>
      <c r="C19" s="109" t="s">
        <v>36</v>
      </c>
      <c r="D19" s="11" t="s">
        <v>23</v>
      </c>
      <c r="E19" s="7" t="s">
        <v>24</v>
      </c>
      <c r="F19" s="7" t="s">
        <v>25</v>
      </c>
      <c r="G19" s="7" t="s">
        <v>26</v>
      </c>
      <c r="H19" s="7" t="s">
        <v>27</v>
      </c>
      <c r="I19" s="7" t="s">
        <v>28</v>
      </c>
      <c r="J19" s="7" t="s">
        <v>29</v>
      </c>
      <c r="K19" s="7" t="s">
        <v>30</v>
      </c>
      <c r="L19" s="7" t="s">
        <v>31</v>
      </c>
      <c r="M19" s="7" t="s">
        <v>32</v>
      </c>
      <c r="N19" s="7" t="s">
        <v>33</v>
      </c>
      <c r="O19" s="7" t="s">
        <v>34</v>
      </c>
      <c r="P19" s="4"/>
    </row>
    <row r="20" spans="2:17" ht="30" customHeight="1" x14ac:dyDescent="0.3">
      <c r="C20" s="110"/>
      <c r="D20" s="15"/>
      <c r="E20" s="16"/>
      <c r="F20" s="16"/>
      <c r="G20" s="16"/>
      <c r="H20" s="16"/>
      <c r="I20" s="16"/>
      <c r="J20" s="16"/>
      <c r="K20" s="16"/>
      <c r="L20" s="16"/>
      <c r="M20" s="16"/>
      <c r="N20" s="16"/>
      <c r="O20" s="16"/>
      <c r="P20" s="6" t="s">
        <v>22</v>
      </c>
    </row>
    <row r="21" spans="2:17" ht="30" customHeight="1" x14ac:dyDescent="0.3">
      <c r="B21" s="22"/>
      <c r="C21" s="2" t="s">
        <v>37</v>
      </c>
      <c r="D21" s="88">
        <f>入力!E23</f>
        <v>0</v>
      </c>
      <c r="E21" s="89"/>
      <c r="F21" s="89"/>
      <c r="G21" s="89"/>
      <c r="H21" s="89"/>
      <c r="I21" s="89"/>
      <c r="J21" s="89"/>
      <c r="K21" s="89"/>
      <c r="L21" s="89"/>
      <c r="M21" s="89"/>
      <c r="N21" s="89"/>
      <c r="O21" s="90"/>
      <c r="P21" s="6" t="s">
        <v>22</v>
      </c>
    </row>
    <row r="22" spans="2:17" ht="30" customHeight="1" x14ac:dyDescent="0.3">
      <c r="B22" s="22"/>
      <c r="C22" s="18" t="s">
        <v>55</v>
      </c>
      <c r="D22" s="122"/>
      <c r="E22" s="123"/>
      <c r="F22" s="123"/>
      <c r="G22" s="123"/>
      <c r="H22" s="123"/>
      <c r="I22" s="123"/>
      <c r="J22" s="123"/>
      <c r="K22" s="123"/>
      <c r="L22" s="123"/>
      <c r="M22" s="123"/>
      <c r="N22" s="123"/>
      <c r="O22" s="124"/>
      <c r="P22" s="6" t="s">
        <v>56</v>
      </c>
    </row>
    <row r="23" spans="2:17" ht="30" hidden="1" x14ac:dyDescent="0.3">
      <c r="B23" s="22"/>
      <c r="C23" s="73" t="s">
        <v>126</v>
      </c>
      <c r="D23" s="88"/>
      <c r="E23" s="89"/>
      <c r="F23" s="89"/>
      <c r="G23" s="89"/>
      <c r="H23" s="89"/>
      <c r="I23" s="89"/>
      <c r="J23" s="89"/>
      <c r="K23" s="89"/>
      <c r="L23" s="89"/>
      <c r="M23" s="89"/>
      <c r="N23" s="89"/>
      <c r="O23" s="90"/>
      <c r="P23" s="6"/>
      <c r="Q23" s="51" t="s">
        <v>92</v>
      </c>
    </row>
    <row r="24" spans="2:17" ht="23.4" hidden="1" customHeight="1" x14ac:dyDescent="0.3">
      <c r="B24" s="22"/>
      <c r="C24" s="91" t="s">
        <v>127</v>
      </c>
      <c r="D24" s="11" t="s">
        <v>23</v>
      </c>
      <c r="E24" s="7" t="s">
        <v>54</v>
      </c>
      <c r="F24" s="7" t="s">
        <v>25</v>
      </c>
      <c r="G24" s="7" t="s">
        <v>26</v>
      </c>
      <c r="H24" s="7" t="s">
        <v>27</v>
      </c>
      <c r="I24" s="7" t="s">
        <v>28</v>
      </c>
      <c r="J24" s="7" t="s">
        <v>29</v>
      </c>
      <c r="K24" s="7" t="s">
        <v>30</v>
      </c>
      <c r="L24" s="7" t="s">
        <v>31</v>
      </c>
      <c r="M24" s="7" t="s">
        <v>32</v>
      </c>
      <c r="N24" s="7" t="s">
        <v>33</v>
      </c>
      <c r="O24" s="7" t="s">
        <v>34</v>
      </c>
      <c r="P24" s="4"/>
      <c r="Q24" s="51" t="s">
        <v>92</v>
      </c>
    </row>
    <row r="25" spans="2:17" ht="30" hidden="1" customHeight="1" x14ac:dyDescent="0.3">
      <c r="B25" s="35"/>
      <c r="C25" s="92"/>
      <c r="D25" s="23"/>
      <c r="E25" s="23"/>
      <c r="F25" s="23"/>
      <c r="G25" s="23"/>
      <c r="H25" s="23"/>
      <c r="I25" s="23"/>
      <c r="J25" s="23"/>
      <c r="K25" s="23"/>
      <c r="L25" s="23"/>
      <c r="M25" s="23"/>
      <c r="N25" s="23"/>
      <c r="O25" s="23"/>
      <c r="P25" s="6" t="s">
        <v>22</v>
      </c>
      <c r="Q25" s="51" t="s">
        <v>92</v>
      </c>
    </row>
    <row r="26" spans="2:17" ht="23.4" hidden="1" customHeight="1" x14ac:dyDescent="0.3">
      <c r="B26" s="121"/>
      <c r="C26" s="91" t="s">
        <v>119</v>
      </c>
      <c r="D26" s="11" t="s">
        <v>23</v>
      </c>
      <c r="E26" s="7" t="s">
        <v>24</v>
      </c>
      <c r="F26" s="7" t="s">
        <v>25</v>
      </c>
      <c r="G26" s="7" t="s">
        <v>26</v>
      </c>
      <c r="H26" s="7" t="s">
        <v>27</v>
      </c>
      <c r="I26" s="7" t="s">
        <v>28</v>
      </c>
      <c r="J26" s="7" t="s">
        <v>29</v>
      </c>
      <c r="K26" s="7" t="s">
        <v>30</v>
      </c>
      <c r="L26" s="7" t="s">
        <v>31</v>
      </c>
      <c r="M26" s="7" t="s">
        <v>32</v>
      </c>
      <c r="N26" s="7" t="s">
        <v>33</v>
      </c>
      <c r="O26" s="7" t="s">
        <v>34</v>
      </c>
      <c r="P26" s="4"/>
      <c r="Q26" s="51" t="s">
        <v>92</v>
      </c>
    </row>
    <row r="27" spans="2:17" ht="30" hidden="1" customHeight="1" x14ac:dyDescent="0.3">
      <c r="B27" s="121"/>
      <c r="C27" s="92"/>
      <c r="D27" s="36">
        <f>入力!E28</f>
        <v>0</v>
      </c>
      <c r="E27" s="36">
        <f>入力!F28</f>
        <v>0</v>
      </c>
      <c r="F27" s="36">
        <f>入力!G28</f>
        <v>0</v>
      </c>
      <c r="G27" s="36">
        <f>入力!H28</f>
        <v>0</v>
      </c>
      <c r="H27" s="36">
        <f>入力!I28</f>
        <v>0</v>
      </c>
      <c r="I27" s="36">
        <f>入力!J28</f>
        <v>0</v>
      </c>
      <c r="J27" s="36">
        <f>入力!K28</f>
        <v>0</v>
      </c>
      <c r="K27" s="36">
        <f>入力!L28</f>
        <v>0</v>
      </c>
      <c r="L27" s="36">
        <f>入力!M28</f>
        <v>0</v>
      </c>
      <c r="M27" s="36">
        <f>入力!N28</f>
        <v>0</v>
      </c>
      <c r="N27" s="36">
        <f>入力!O28</f>
        <v>0</v>
      </c>
      <c r="O27" s="36">
        <f>入力!P28</f>
        <v>0</v>
      </c>
      <c r="P27" s="6" t="s">
        <v>22</v>
      </c>
      <c r="Q27" s="51" t="s">
        <v>92</v>
      </c>
    </row>
    <row r="28" spans="2:17" ht="30" hidden="1" customHeight="1" x14ac:dyDescent="0.3">
      <c r="B28" s="43"/>
      <c r="C28" s="74" t="s">
        <v>128</v>
      </c>
      <c r="D28" s="87"/>
      <c r="E28" s="87"/>
      <c r="F28" s="87"/>
      <c r="G28" s="87"/>
      <c r="H28" s="87"/>
      <c r="I28" s="87"/>
      <c r="J28" s="87"/>
      <c r="K28" s="87"/>
      <c r="L28" s="87"/>
      <c r="M28" s="87"/>
      <c r="N28" s="87"/>
      <c r="O28" s="87"/>
      <c r="P28" s="72" t="s">
        <v>120</v>
      </c>
      <c r="Q28" s="51" t="s">
        <v>92</v>
      </c>
    </row>
    <row r="29" spans="2:17" x14ac:dyDescent="0.3">
      <c r="B29" s="1" t="s">
        <v>42</v>
      </c>
    </row>
    <row r="30" spans="2:17" x14ac:dyDescent="0.3">
      <c r="B30" s="80" t="s">
        <v>130</v>
      </c>
      <c r="C30" s="80"/>
    </row>
    <row r="31" spans="2:17" x14ac:dyDescent="0.3">
      <c r="B31" s="80"/>
      <c r="C31" s="80" t="s">
        <v>100</v>
      </c>
    </row>
    <row r="32" spans="2:17" x14ac:dyDescent="0.3">
      <c r="B32" s="80"/>
      <c r="C32" s="80" t="s">
        <v>43</v>
      </c>
    </row>
    <row r="33" spans="2:3" x14ac:dyDescent="0.3">
      <c r="B33" s="80"/>
      <c r="C33" s="80" t="s">
        <v>101</v>
      </c>
    </row>
    <row r="34" spans="2:3" x14ac:dyDescent="0.3">
      <c r="B34" s="80"/>
      <c r="C34" s="80" t="s">
        <v>102</v>
      </c>
    </row>
    <row r="35" spans="2:3" x14ac:dyDescent="0.3">
      <c r="B35" s="80"/>
      <c r="C35" s="80" t="s">
        <v>109</v>
      </c>
    </row>
    <row r="36" spans="2:3" x14ac:dyDescent="0.3">
      <c r="B36" s="80"/>
      <c r="C36" s="80" t="s">
        <v>103</v>
      </c>
    </row>
    <row r="37" spans="2:3" x14ac:dyDescent="0.3">
      <c r="B37" s="80"/>
      <c r="C37" s="80" t="s">
        <v>104</v>
      </c>
    </row>
    <row r="38" spans="2:3" x14ac:dyDescent="0.3">
      <c r="B38" s="80"/>
      <c r="C38" s="80" t="s">
        <v>134</v>
      </c>
    </row>
    <row r="39" spans="2:3" x14ac:dyDescent="0.3">
      <c r="B39" s="80"/>
      <c r="C39" s="80" t="s">
        <v>135</v>
      </c>
    </row>
    <row r="40" spans="2:3" x14ac:dyDescent="0.3">
      <c r="B40" s="80"/>
      <c r="C40" s="80" t="s">
        <v>136</v>
      </c>
    </row>
    <row r="41" spans="2:3" x14ac:dyDescent="0.3">
      <c r="B41" s="80"/>
      <c r="C41" s="80"/>
    </row>
    <row r="42" spans="2:3" x14ac:dyDescent="0.3">
      <c r="B42" s="80" t="s">
        <v>129</v>
      </c>
      <c r="C42" s="80"/>
    </row>
    <row r="43" spans="2:3" x14ac:dyDescent="0.3">
      <c r="B43" s="80"/>
      <c r="C43" s="80" t="s">
        <v>106</v>
      </c>
    </row>
    <row r="44" spans="2:3" x14ac:dyDescent="0.3">
      <c r="B44" s="80"/>
      <c r="C44" s="80" t="s">
        <v>107</v>
      </c>
    </row>
    <row r="45" spans="2:3" x14ac:dyDescent="0.3">
      <c r="B45" s="80"/>
      <c r="C45" s="80" t="s">
        <v>46</v>
      </c>
    </row>
    <row r="46" spans="2:3" x14ac:dyDescent="0.3">
      <c r="B46" s="80"/>
      <c r="C46" s="80" t="s">
        <v>59</v>
      </c>
    </row>
  </sheetData>
  <sheetProtection algorithmName="SHA-512" hashValue="k71+5Qrg4nJXM9zRsL60G6XJqcLPBT+Ynh4KSrIUAgDQN791fCaGkI3x88JYyVkCqzBGkd85VKxkMJ/28nzl7g==" saltValue="HTUBe1V4UFUaMEAPhl3DnA==" spinCount="100000" sheet="1" objects="1" scenarios="1"/>
  <mergeCells count="20">
    <mergeCell ref="C16:C17"/>
    <mergeCell ref="C19:C20"/>
    <mergeCell ref="D22:O22"/>
    <mergeCell ref="D15:O15"/>
    <mergeCell ref="C4:P4"/>
    <mergeCell ref="D6:P6"/>
    <mergeCell ref="D18:O18"/>
    <mergeCell ref="D21:O21"/>
    <mergeCell ref="D12:O12"/>
    <mergeCell ref="D13:O13"/>
    <mergeCell ref="D14:O14"/>
    <mergeCell ref="L8:P8"/>
    <mergeCell ref="D9:O9"/>
    <mergeCell ref="D10:O10"/>
    <mergeCell ref="D11:O11"/>
    <mergeCell ref="D28:O28"/>
    <mergeCell ref="D23:O23"/>
    <mergeCell ref="C24:C25"/>
    <mergeCell ref="B26:B27"/>
    <mergeCell ref="C26:C27"/>
  </mergeCells>
  <phoneticPr fontId="2"/>
  <conditionalFormatting sqref="D28">
    <cfRule type="expression" dxfId="23" priority="1">
      <formula>D28&gt;D25</formula>
    </cfRule>
  </conditionalFormatting>
  <conditionalFormatting sqref="D17:O17 D20:O20">
    <cfRule type="expression" dxfId="22" priority="16">
      <formula>D17&gt;$D$15</formula>
    </cfRule>
  </conditionalFormatting>
  <conditionalFormatting sqref="D20:O20">
    <cfRule type="expression" dxfId="21" priority="2">
      <formula>D20&gt;D17</formula>
    </cfRule>
  </conditionalFormatting>
  <conditionalFormatting sqref="D22:O22">
    <cfRule type="cellIs" dxfId="20" priority="3" operator="lessThan">
      <formula>20</formula>
    </cfRule>
  </conditionalFormatting>
  <conditionalFormatting sqref="D25:O25">
    <cfRule type="expression" dxfId="19" priority="7">
      <formula>D25&gt;=D20</formula>
    </cfRule>
  </conditionalFormatting>
  <conditionalFormatting sqref="D27:O27">
    <cfRule type="expression" dxfId="18" priority="9">
      <formula>D27&gt;D24</formula>
    </cfRule>
  </conditionalFormatting>
  <conditionalFormatting sqref="G1">
    <cfRule type="expression" dxfId="17" priority="5">
      <formula>D23=""</formula>
    </cfRule>
  </conditionalFormatting>
  <conditionalFormatting sqref="G1:I1">
    <cfRule type="expression" dxfId="16" priority="4">
      <formula>$D$23&lt;&gt;""</formula>
    </cfRule>
  </conditionalFormatting>
  <conditionalFormatting sqref="J1">
    <cfRule type="expression" dxfId="15" priority="6">
      <formula>$D$23="○"</formula>
    </cfRule>
  </conditionalFormatting>
  <dataValidations count="6">
    <dataValidation type="list" allowBlank="1" showInputMessage="1" showErrorMessage="1" sqref="D12:O12" xr:uid="{2E2229BE-34FD-46C8-89D3-4412BBBBA790}">
      <formula1>"新設,リプレース等,既設火力の改修"</formula1>
    </dataValidation>
    <dataValidation type="list" allowBlank="1" showInputMessage="1" showErrorMessage="1" sqref="D14:O14" xr:uid="{469AB1F6-2056-49DA-A4EB-7AAB7F0BD69A}">
      <formula1>エリア</formula1>
    </dataValidation>
    <dataValidation type="whole" allowBlank="1" showInputMessage="1" showErrorMessage="1" error="各月の供給力の最大値以下の整数値を入力してください。" sqref="D25:O25 D27:O27 D28" xr:uid="{83F444AF-2421-4D46-981B-0AAE1C0875D2}">
      <formula1>0</formula1>
      <formula2>D$17</formula2>
    </dataValidation>
    <dataValidation type="whole" operator="greaterThanOrEqual" allowBlank="1" showInputMessage="1" showErrorMessage="1" errorTitle="制度適用期間エラー" error="制度適用期間は20以上の整数で記入してください。" sqref="D22:O22" xr:uid="{7DBED174-43E5-4D30-A42D-B01F4B8677AF}">
      <formula1>20</formula1>
    </dataValidation>
    <dataValidation type="list" allowBlank="1" showInputMessage="1" showErrorMessage="1" sqref="D23:O23" xr:uid="{CE17C4CC-42A6-461F-BFB2-67D2996FEE56}">
      <formula1>"○,×"</formula1>
    </dataValidation>
    <dataValidation type="list" allowBlank="1" showInputMessage="1" showErrorMessage="1" sqref="D13:O13" xr:uid="{BD328130-75B6-42A2-ABE8-173E45BBEB28}">
      <formula1>INDIRECT($D$12)</formula1>
    </dataValidation>
  </dataValidations>
  <pageMargins left="0.70866141732283472" right="0.70866141732283472" top="0.74803149606299213" bottom="0.74803149606299213" header="0.31496062992125984" footer="0.31496062992125984"/>
  <pageSetup paperSize="8" scale="83" orientation="landscape" r:id="rId1"/>
  <headerFooter>
    <oddHeader>&amp;C&amp;F&amp;R&amp;D</oddHeader>
    <oddFooter>&amp;P / &amp;N ページ</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66" id="{62FB6CA5-8301-4358-86CF-3805FC77CF53}">
            <xm:f>AND($D$15&lt;30000,OR($D$13='プルダウンテーブル(非表示)'!$B$2,$D$13='プルダウンテーブル(非表示)'!$B$3))</xm:f>
            <x14:dxf>
              <font>
                <color theme="0"/>
              </font>
              <fill>
                <patternFill>
                  <bgColor rgb="FFFF0000"/>
                </patternFill>
              </fill>
            </x14:dxf>
          </x14:cfRule>
          <x14:cfRule type="expression" priority="67" id="{E93268EA-43C3-4A82-AFD7-0C722D02E574}">
            <xm:f>AND($D$15&lt;50000,OR($D$13='プルダウンテーブル(非表示)'!$D$2,$D$13='プルダウンテーブル(非表示)'!$D$3))</xm:f>
            <x14:dxf>
              <font>
                <color theme="0"/>
              </font>
              <fill>
                <patternFill>
                  <bgColor rgb="FFFF0000"/>
                </patternFill>
              </fill>
            </x14:dxf>
          </x14:cfRule>
          <x14:cfRule type="expression" priority="68" id="{C0AC3B0A-A25D-4C96-8C52-9FBE5FD4BF31}">
            <xm:f>AND($D$15&lt;100000,AND($D$13&lt;&gt;'プルダウンテーブル(非表示)'!$B$2,$D$13&lt;&gt;'プルダウンテーブル(非表示)'!$B$3,$D$13&lt;&gt;'プルダウンテーブル(非表示)'!$D$2,$D$13&lt;&gt;'プルダウンテーブル(非表示)'!$D$3))</xm:f>
            <x14:dxf>
              <font>
                <color theme="0"/>
              </font>
              <fill>
                <patternFill>
                  <bgColor rgb="FFFF0000"/>
                </patternFill>
              </fill>
            </x14:dxf>
          </x14:cfRule>
          <xm:sqref>D15:O15</xm:sqref>
        </x14:conditionalFormatting>
        <x14:conditionalFormatting xmlns:xm="http://schemas.microsoft.com/office/excel/2006/main">
          <x14:cfRule type="expression" priority="58" id="{C29299C1-F5C1-4459-A742-6D261E7FD022}">
            <xm:f>AND(D17&lt;30000,OR($D$13='プルダウンテーブル(非表示)'!$B$2,$D$13='プルダウンテーブル(非表示)'!$B$3))</xm:f>
            <x14:dxf>
              <font>
                <color theme="0"/>
              </font>
              <fill>
                <patternFill>
                  <bgColor rgb="FFFF0000"/>
                </patternFill>
              </fill>
            </x14:dxf>
          </x14:cfRule>
          <x14:cfRule type="expression" priority="59" id="{C02A177E-494D-4542-AD50-FD7C9AC43F1B}">
            <xm:f>AND(D17&lt;50000,OR($D$13='プルダウンテーブル(非表示)'!$D$2,$D$13='プルダウンテーブル(非表示)'!$D$3))</xm:f>
            <x14:dxf>
              <font>
                <color theme="0"/>
              </font>
              <fill>
                <patternFill>
                  <bgColor rgb="FFFF0000"/>
                </patternFill>
              </fill>
            </x14:dxf>
          </x14:cfRule>
          <x14:cfRule type="expression" priority="60" id="{5C40F204-B4FC-44B0-9CFE-F3F6239EC2E8}">
            <xm:f>AND(D17&lt;100000,AND($D$13&lt;&gt;'プルダウンテーブル(非表示)'!$B$2,$D$13&lt;&gt;'プルダウンテーブル(非表示)'!$B$3,$D$13&lt;&gt;'プルダウンテーブル(非表示)'!$D$2,$D$13&lt;&gt;'プルダウンテーブル(非表示)'!$D$3))</xm:f>
            <x14:dxf>
              <font>
                <color theme="0"/>
              </font>
              <fill>
                <patternFill>
                  <bgColor rgb="FFFF0000"/>
                </patternFill>
              </fill>
            </x14:dxf>
          </x14:cfRule>
          <xm:sqref>D17:O17 D20:O20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6481-F9C1-47E3-AE72-CCB75B8E9039}">
  <sheetPr>
    <tabColor theme="8" tint="0.59999389629810485"/>
  </sheetPr>
  <dimension ref="B2:C7"/>
  <sheetViews>
    <sheetView workbookViewId="0"/>
  </sheetViews>
  <sheetFormatPr defaultColWidth="8" defaultRowHeight="15" x14ac:dyDescent="0.3"/>
  <cols>
    <col min="1" max="1" width="2.5" style="1" customWidth="1"/>
    <col min="2" max="2" width="3.3984375" style="1" customWidth="1"/>
    <col min="3" max="16384" width="8" style="1"/>
  </cols>
  <sheetData>
    <row r="2" spans="2:3" x14ac:dyDescent="0.3">
      <c r="B2" s="1" t="s">
        <v>60</v>
      </c>
    </row>
    <row r="3" spans="2:3" x14ac:dyDescent="0.3">
      <c r="B3" s="1" t="s">
        <v>61</v>
      </c>
      <c r="C3" s="53" t="s">
        <v>62</v>
      </c>
    </row>
    <row r="4" spans="2:3" x14ac:dyDescent="0.3">
      <c r="B4" s="1" t="s">
        <v>61</v>
      </c>
      <c r="C4" s="53"/>
    </row>
    <row r="5" spans="2:3" x14ac:dyDescent="0.3">
      <c r="B5" s="1" t="s">
        <v>63</v>
      </c>
    </row>
    <row r="6" spans="2:3" x14ac:dyDescent="0.3">
      <c r="C6" s="53" t="s">
        <v>64</v>
      </c>
    </row>
    <row r="7" spans="2:3" x14ac:dyDescent="0.3">
      <c r="C7" s="53" t="s">
        <v>65</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B7373-A167-4BC9-9446-B50FE45EE106}">
  <sheetPr>
    <tabColor rgb="FFFFCCFF"/>
    <pageSetUpPr fitToPage="1"/>
  </sheetPr>
  <dimension ref="A1:R39"/>
  <sheetViews>
    <sheetView zoomScale="80" zoomScaleNormal="80" workbookViewId="0">
      <selection activeCell="AD16" sqref="AD16"/>
    </sheetView>
  </sheetViews>
  <sheetFormatPr defaultColWidth="8.09765625" defaultRowHeight="15" x14ac:dyDescent="0.3"/>
  <cols>
    <col min="1" max="4" width="5.09765625" style="1" customWidth="1"/>
    <col min="5" max="16" width="9.19921875" style="1" bestFit="1" customWidth="1"/>
    <col min="17" max="20" width="5.09765625" style="1" customWidth="1"/>
    <col min="21" max="16384" width="8.09765625" style="1"/>
  </cols>
  <sheetData>
    <row r="1" spans="1:17" ht="16.2" x14ac:dyDescent="0.3">
      <c r="A1" s="54" t="s">
        <v>38</v>
      </c>
      <c r="B1" s="54"/>
      <c r="C1" s="54"/>
      <c r="D1" s="54"/>
      <c r="E1" s="54"/>
      <c r="F1" s="8" t="s">
        <v>66</v>
      </c>
      <c r="G1" s="8"/>
      <c r="H1" s="8"/>
      <c r="I1" s="55" t="s">
        <v>67</v>
      </c>
    </row>
    <row r="2" spans="1:17" ht="16.2" x14ac:dyDescent="0.3">
      <c r="A2" s="140" t="s">
        <v>68</v>
      </c>
      <c r="B2" s="141"/>
      <c r="C2" s="56"/>
      <c r="D2" s="56"/>
      <c r="E2" s="56"/>
      <c r="F2" s="56"/>
      <c r="G2" s="56"/>
      <c r="H2" s="56"/>
      <c r="I2" s="56"/>
      <c r="J2" s="56"/>
      <c r="K2" s="56"/>
      <c r="L2" s="56"/>
      <c r="M2" s="56"/>
      <c r="N2" s="56"/>
      <c r="O2" s="56"/>
      <c r="P2" s="56"/>
      <c r="Q2" s="56"/>
    </row>
    <row r="3" spans="1:17" ht="16.2" x14ac:dyDescent="0.3">
      <c r="A3" s="57"/>
      <c r="B3" s="57"/>
      <c r="C3" s="56"/>
      <c r="D3" s="56"/>
      <c r="E3" s="56"/>
      <c r="F3" s="56"/>
      <c r="G3" s="56"/>
      <c r="H3" s="56"/>
      <c r="I3" s="56"/>
      <c r="J3" s="56"/>
      <c r="K3" s="56"/>
      <c r="L3" s="56"/>
      <c r="M3" s="56"/>
      <c r="N3" s="56"/>
      <c r="O3" s="56"/>
      <c r="P3" s="56"/>
      <c r="Q3" s="56"/>
    </row>
    <row r="4" spans="1:17" ht="16.2" x14ac:dyDescent="0.3">
      <c r="A4" s="142" t="s">
        <v>123</v>
      </c>
      <c r="B4" s="142"/>
      <c r="C4" s="142"/>
      <c r="D4" s="142"/>
      <c r="E4" s="142"/>
      <c r="F4" s="142"/>
      <c r="G4" s="142"/>
      <c r="H4" s="142"/>
      <c r="I4" s="142"/>
      <c r="J4" s="142"/>
      <c r="K4" s="142"/>
      <c r="L4" s="142"/>
      <c r="M4" s="142"/>
      <c r="N4" s="142"/>
      <c r="O4" s="142"/>
      <c r="P4" s="142"/>
      <c r="Q4" s="142"/>
    </row>
    <row r="5" spans="1:17" ht="16.2" x14ac:dyDescent="0.3">
      <c r="A5" s="56"/>
      <c r="B5" s="56"/>
      <c r="C5" s="56"/>
      <c r="D5" s="56"/>
      <c r="E5" s="56"/>
      <c r="F5" s="56"/>
      <c r="G5" s="56"/>
      <c r="H5" s="56"/>
      <c r="I5" s="56"/>
      <c r="J5" s="56"/>
      <c r="K5" s="56"/>
      <c r="L5" s="56"/>
      <c r="M5" s="56"/>
      <c r="N5" s="56"/>
      <c r="O5" s="56"/>
      <c r="P5" s="56"/>
      <c r="Q5" s="56"/>
    </row>
    <row r="6" spans="1:17" ht="16.2" x14ac:dyDescent="0.3">
      <c r="A6" s="142"/>
      <c r="B6" s="142"/>
      <c r="C6" s="142"/>
      <c r="D6" s="142"/>
      <c r="E6" s="142"/>
      <c r="F6" s="142"/>
      <c r="G6" s="142"/>
      <c r="H6" s="142"/>
      <c r="I6" s="142"/>
      <c r="J6" s="142"/>
      <c r="K6" s="142"/>
      <c r="L6" s="142"/>
      <c r="M6" s="142"/>
      <c r="N6" s="142"/>
      <c r="O6" s="142"/>
      <c r="P6" s="142"/>
      <c r="Q6" s="142"/>
    </row>
    <row r="7" spans="1:17" ht="16.2" x14ac:dyDescent="0.3">
      <c r="A7" s="57"/>
      <c r="B7" s="57"/>
      <c r="C7" s="57"/>
      <c r="D7" s="57"/>
      <c r="E7" s="57"/>
      <c r="F7" s="57"/>
      <c r="G7" s="57"/>
      <c r="H7" s="57"/>
      <c r="I7" s="57"/>
      <c r="J7" s="57"/>
      <c r="K7" s="57"/>
      <c r="L7" s="57"/>
      <c r="M7" s="57"/>
      <c r="N7" s="57"/>
      <c r="O7" s="57"/>
      <c r="P7" s="57"/>
      <c r="Q7" s="57"/>
    </row>
    <row r="8" spans="1:17" ht="16.2" x14ac:dyDescent="0.3">
      <c r="A8" s="85" t="s">
        <v>69</v>
      </c>
      <c r="B8" s="86"/>
      <c r="C8" s="57"/>
      <c r="D8" s="57"/>
      <c r="E8" s="57"/>
      <c r="F8" s="57"/>
      <c r="G8" s="57"/>
      <c r="H8" s="57"/>
      <c r="I8" s="57"/>
      <c r="J8" s="57"/>
      <c r="K8" s="57"/>
      <c r="L8" s="57"/>
      <c r="M8" s="57"/>
      <c r="N8" s="57"/>
      <c r="O8" s="57"/>
      <c r="P8" s="57"/>
      <c r="Q8" s="57"/>
    </row>
    <row r="9" spans="1:17" ht="16.2" x14ac:dyDescent="0.3">
      <c r="A9" s="86"/>
      <c r="B9" s="85" t="s">
        <v>70</v>
      </c>
      <c r="C9" s="57"/>
      <c r="D9" s="57"/>
      <c r="E9" s="57"/>
      <c r="F9" s="57"/>
      <c r="G9" s="57"/>
      <c r="H9" s="57"/>
      <c r="I9" s="57"/>
      <c r="J9" s="57"/>
      <c r="K9" s="57"/>
      <c r="L9" s="57"/>
      <c r="M9" s="57"/>
      <c r="N9" s="57"/>
      <c r="O9" s="57"/>
      <c r="P9" s="57"/>
      <c r="Q9" s="57"/>
    </row>
    <row r="10" spans="1:17" ht="16.2" x14ac:dyDescent="0.3">
      <c r="A10" s="57"/>
      <c r="B10" s="58"/>
      <c r="C10" s="57"/>
      <c r="D10" s="57"/>
      <c r="E10" s="57"/>
      <c r="F10" s="57"/>
      <c r="G10" s="57"/>
      <c r="H10" s="57"/>
      <c r="I10" s="57"/>
      <c r="J10" s="57"/>
      <c r="K10" s="57"/>
      <c r="L10" s="57"/>
      <c r="M10" s="57"/>
      <c r="N10" s="57"/>
      <c r="O10" s="57"/>
      <c r="P10" s="57"/>
      <c r="Q10" s="57"/>
    </row>
    <row r="11" spans="1:17" ht="16.2" x14ac:dyDescent="0.3">
      <c r="A11" s="59"/>
      <c r="B11" s="59"/>
      <c r="C11" s="59"/>
      <c r="D11" s="59"/>
      <c r="E11" s="59"/>
      <c r="F11" s="59"/>
      <c r="G11" s="59"/>
      <c r="H11" s="59"/>
      <c r="I11" s="59"/>
      <c r="J11" s="59"/>
      <c r="K11" s="59"/>
      <c r="L11" s="59"/>
      <c r="M11" s="77"/>
      <c r="N11" s="77"/>
      <c r="O11" s="77"/>
      <c r="P11" s="77"/>
      <c r="Q11" s="77"/>
    </row>
    <row r="12" spans="1:17" ht="24" customHeight="1" x14ac:dyDescent="0.3">
      <c r="A12" s="143" t="s">
        <v>71</v>
      </c>
      <c r="B12" s="143"/>
      <c r="C12" s="143"/>
      <c r="D12" s="143"/>
      <c r="E12" s="144" t="s">
        <v>72</v>
      </c>
      <c r="F12" s="145"/>
      <c r="G12" s="145"/>
      <c r="H12" s="145"/>
      <c r="I12" s="145"/>
      <c r="J12" s="145"/>
      <c r="K12" s="145"/>
      <c r="L12" s="145"/>
      <c r="M12" s="145"/>
      <c r="N12" s="145"/>
      <c r="O12" s="145"/>
      <c r="P12" s="146"/>
      <c r="Q12" s="60" t="s">
        <v>73</v>
      </c>
    </row>
    <row r="13" spans="1:17" ht="24" customHeight="1" x14ac:dyDescent="0.3">
      <c r="A13" s="143" t="s">
        <v>74</v>
      </c>
      <c r="B13" s="143"/>
      <c r="C13" s="143"/>
      <c r="D13" s="143"/>
      <c r="E13" s="150">
        <f>入力シート!D10</f>
        <v>0</v>
      </c>
      <c r="F13" s="151"/>
      <c r="G13" s="151"/>
      <c r="H13" s="151"/>
      <c r="I13" s="151"/>
      <c r="J13" s="151"/>
      <c r="K13" s="151"/>
      <c r="L13" s="151"/>
      <c r="M13" s="151"/>
      <c r="N13" s="151"/>
      <c r="O13" s="151"/>
      <c r="P13" s="152"/>
      <c r="Q13" s="61"/>
    </row>
    <row r="14" spans="1:17" ht="30" customHeight="1" x14ac:dyDescent="0.3">
      <c r="A14" s="153" t="s">
        <v>75</v>
      </c>
      <c r="B14" s="153"/>
      <c r="C14" s="153"/>
      <c r="D14" s="153"/>
      <c r="E14" s="154"/>
      <c r="F14" s="155"/>
      <c r="G14" s="155"/>
      <c r="H14" s="155"/>
      <c r="I14" s="155"/>
      <c r="J14" s="155"/>
      <c r="K14" s="155"/>
      <c r="L14" s="155"/>
      <c r="M14" s="155"/>
      <c r="N14" s="155"/>
      <c r="O14" s="155"/>
      <c r="P14" s="156"/>
      <c r="Q14" s="61"/>
    </row>
    <row r="15" spans="1:17" ht="24" customHeight="1" x14ac:dyDescent="0.3">
      <c r="A15" s="143" t="s">
        <v>76</v>
      </c>
      <c r="B15" s="143"/>
      <c r="C15" s="143"/>
      <c r="D15" s="143"/>
      <c r="E15" s="157"/>
      <c r="F15" s="158"/>
      <c r="G15" s="158"/>
      <c r="H15" s="158"/>
      <c r="I15" s="158"/>
      <c r="J15" s="158"/>
      <c r="K15" s="158"/>
      <c r="L15" s="158"/>
      <c r="M15" s="158"/>
      <c r="N15" s="158"/>
      <c r="O15" s="158"/>
      <c r="P15" s="159"/>
      <c r="Q15" s="61"/>
    </row>
    <row r="16" spans="1:17" ht="24" customHeight="1" x14ac:dyDescent="0.3">
      <c r="A16" s="143" t="s">
        <v>77</v>
      </c>
      <c r="B16" s="143"/>
      <c r="C16" s="143"/>
      <c r="D16" s="143"/>
      <c r="E16" s="160">
        <f>入力シート!D14</f>
        <v>0</v>
      </c>
      <c r="F16" s="161"/>
      <c r="G16" s="161"/>
      <c r="H16" s="161"/>
      <c r="I16" s="161"/>
      <c r="J16" s="161"/>
      <c r="K16" s="161"/>
      <c r="L16" s="161"/>
      <c r="M16" s="161"/>
      <c r="N16" s="161"/>
      <c r="O16" s="161"/>
      <c r="P16" s="162"/>
      <c r="Q16" s="61"/>
    </row>
    <row r="17" spans="1:18" ht="24" customHeight="1" x14ac:dyDescent="0.3">
      <c r="A17" s="143" t="s">
        <v>78</v>
      </c>
      <c r="B17" s="143"/>
      <c r="C17" s="143"/>
      <c r="D17" s="143"/>
      <c r="E17" s="163"/>
      <c r="F17" s="164"/>
      <c r="G17" s="164"/>
      <c r="H17" s="164"/>
      <c r="I17" s="164"/>
      <c r="J17" s="164"/>
      <c r="K17" s="164"/>
      <c r="L17" s="164"/>
      <c r="M17" s="164"/>
      <c r="N17" s="164"/>
      <c r="O17" s="164"/>
      <c r="P17" s="165"/>
      <c r="Q17" s="62" t="s">
        <v>79</v>
      </c>
    </row>
    <row r="18" spans="1:18" ht="24" customHeight="1" x14ac:dyDescent="0.3">
      <c r="A18" s="143" t="s">
        <v>80</v>
      </c>
      <c r="B18" s="143"/>
      <c r="C18" s="143"/>
      <c r="D18" s="143"/>
      <c r="E18" s="60" t="s">
        <v>81</v>
      </c>
      <c r="F18" s="60" t="s">
        <v>24</v>
      </c>
      <c r="G18" s="60" t="s">
        <v>25</v>
      </c>
      <c r="H18" s="60" t="s">
        <v>26</v>
      </c>
      <c r="I18" s="60" t="s">
        <v>27</v>
      </c>
      <c r="J18" s="60" t="s">
        <v>28</v>
      </c>
      <c r="K18" s="60" t="s">
        <v>29</v>
      </c>
      <c r="L18" s="60" t="s">
        <v>30</v>
      </c>
      <c r="M18" s="60" t="s">
        <v>31</v>
      </c>
      <c r="N18" s="60" t="s">
        <v>32</v>
      </c>
      <c r="O18" s="60" t="s">
        <v>33</v>
      </c>
      <c r="P18" s="60" t="s">
        <v>34</v>
      </c>
      <c r="Q18" s="61"/>
    </row>
    <row r="19" spans="1:18" ht="24" customHeight="1" x14ac:dyDescent="0.3">
      <c r="A19" s="143"/>
      <c r="B19" s="143"/>
      <c r="C19" s="143"/>
      <c r="D19" s="143"/>
      <c r="E19" s="63">
        <f>ROUND(入力シート!D17,0)</f>
        <v>0</v>
      </c>
      <c r="F19" s="63">
        <f>ROUND(入力シート!E17,0)</f>
        <v>0</v>
      </c>
      <c r="G19" s="63">
        <f>ROUND(入力シート!F17,0)</f>
        <v>0</v>
      </c>
      <c r="H19" s="63">
        <f>ROUND(入力シート!G17,0)</f>
        <v>0</v>
      </c>
      <c r="I19" s="63">
        <f>ROUND(入力シート!H17,0)</f>
        <v>0</v>
      </c>
      <c r="J19" s="63">
        <f>ROUND(入力シート!I17,0)</f>
        <v>0</v>
      </c>
      <c r="K19" s="63">
        <f>ROUND(入力シート!J17,0)</f>
        <v>0</v>
      </c>
      <c r="L19" s="63">
        <f>ROUND(入力シート!K17,0)</f>
        <v>0</v>
      </c>
      <c r="M19" s="63">
        <f>ROUND(入力シート!L17,0)</f>
        <v>0</v>
      </c>
      <c r="N19" s="63">
        <f>ROUND(入力シート!M17,0)</f>
        <v>0</v>
      </c>
      <c r="O19" s="63">
        <f>ROUND(入力シート!N17,0)</f>
        <v>0</v>
      </c>
      <c r="P19" s="63">
        <f>ROUND(入力シート!O17,0)</f>
        <v>0</v>
      </c>
      <c r="Q19" s="62" t="s">
        <v>79</v>
      </c>
      <c r="R19" s="51"/>
    </row>
    <row r="20" spans="1:18" ht="24" customHeight="1" x14ac:dyDescent="0.3">
      <c r="A20" s="143" t="s">
        <v>82</v>
      </c>
      <c r="B20" s="143"/>
      <c r="C20" s="143"/>
      <c r="D20" s="143"/>
      <c r="E20" s="147">
        <f>ROUND(AVERAGE(E19:P19),0)</f>
        <v>0</v>
      </c>
      <c r="F20" s="148"/>
      <c r="G20" s="148"/>
      <c r="H20" s="148"/>
      <c r="I20" s="148"/>
      <c r="J20" s="148"/>
      <c r="K20" s="148"/>
      <c r="L20" s="148"/>
      <c r="M20" s="148"/>
      <c r="N20" s="148"/>
      <c r="O20" s="148"/>
      <c r="P20" s="149"/>
      <c r="Q20" s="62" t="s">
        <v>79</v>
      </c>
    </row>
    <row r="21" spans="1:18" ht="24.6" customHeight="1" x14ac:dyDescent="0.3">
      <c r="A21" s="172" t="s">
        <v>83</v>
      </c>
      <c r="B21" s="173"/>
      <c r="C21" s="173"/>
      <c r="D21" s="174"/>
      <c r="E21" s="60" t="s">
        <v>81</v>
      </c>
      <c r="F21" s="60" t="s">
        <v>24</v>
      </c>
      <c r="G21" s="60" t="s">
        <v>25</v>
      </c>
      <c r="H21" s="60" t="s">
        <v>26</v>
      </c>
      <c r="I21" s="60" t="s">
        <v>27</v>
      </c>
      <c r="J21" s="60" t="s">
        <v>28</v>
      </c>
      <c r="K21" s="60" t="s">
        <v>29</v>
      </c>
      <c r="L21" s="60" t="s">
        <v>30</v>
      </c>
      <c r="M21" s="60" t="s">
        <v>31</v>
      </c>
      <c r="N21" s="60" t="s">
        <v>32</v>
      </c>
      <c r="O21" s="60" t="s">
        <v>33</v>
      </c>
      <c r="P21" s="60" t="s">
        <v>34</v>
      </c>
      <c r="Q21" s="61"/>
    </row>
    <row r="22" spans="1:18" ht="24" customHeight="1" x14ac:dyDescent="0.3">
      <c r="A22" s="175"/>
      <c r="B22" s="176"/>
      <c r="C22" s="176"/>
      <c r="D22" s="177"/>
      <c r="E22" s="64">
        <f>ROUND(入力シート!D20,0)</f>
        <v>0</v>
      </c>
      <c r="F22" s="64">
        <f>ROUND(入力シート!E20,0)</f>
        <v>0</v>
      </c>
      <c r="G22" s="64">
        <f>ROUND(入力シート!F20,0)</f>
        <v>0</v>
      </c>
      <c r="H22" s="64">
        <f>ROUND(入力シート!G20,0)</f>
        <v>0</v>
      </c>
      <c r="I22" s="64">
        <f>ROUND(入力シート!H20,0)</f>
        <v>0</v>
      </c>
      <c r="J22" s="64">
        <f>ROUND(入力シート!I20,0)</f>
        <v>0</v>
      </c>
      <c r="K22" s="64">
        <f>ROUND(入力シート!J20,0)</f>
        <v>0</v>
      </c>
      <c r="L22" s="64">
        <f>ROUND(入力シート!K20,0)</f>
        <v>0</v>
      </c>
      <c r="M22" s="64">
        <f>ROUND(入力シート!L20,0)</f>
        <v>0</v>
      </c>
      <c r="N22" s="64">
        <f>ROUND(入力シート!M20,0)</f>
        <v>0</v>
      </c>
      <c r="O22" s="64">
        <f>ROUND(入力シート!N20,0)</f>
        <v>0</v>
      </c>
      <c r="P22" s="64">
        <f>ROUND(入力シート!O20,0)</f>
        <v>0</v>
      </c>
      <c r="Q22" s="62" t="s">
        <v>79</v>
      </c>
      <c r="R22" s="51"/>
    </row>
    <row r="23" spans="1:18" ht="24" customHeight="1" x14ac:dyDescent="0.3">
      <c r="A23" s="143" t="s">
        <v>84</v>
      </c>
      <c r="B23" s="143"/>
      <c r="C23" s="143"/>
      <c r="D23" s="143"/>
      <c r="E23" s="147">
        <f>ROUND(AVERAGE(E22:P22),0)</f>
        <v>0</v>
      </c>
      <c r="F23" s="148"/>
      <c r="G23" s="148"/>
      <c r="H23" s="148"/>
      <c r="I23" s="148"/>
      <c r="J23" s="148"/>
      <c r="K23" s="148"/>
      <c r="L23" s="148"/>
      <c r="M23" s="148"/>
      <c r="N23" s="148"/>
      <c r="O23" s="148"/>
      <c r="P23" s="149"/>
      <c r="Q23" s="62" t="s">
        <v>79</v>
      </c>
    </row>
    <row r="24" spans="1:18" ht="23.4" customHeight="1" x14ac:dyDescent="0.3">
      <c r="A24" s="143" t="s">
        <v>55</v>
      </c>
      <c r="B24" s="143"/>
      <c r="C24" s="143"/>
      <c r="D24" s="143"/>
      <c r="E24" s="178">
        <f>入力シート!D22</f>
        <v>0</v>
      </c>
      <c r="F24" s="178"/>
      <c r="G24" s="178"/>
      <c r="H24" s="178"/>
      <c r="I24" s="178"/>
      <c r="J24" s="178"/>
      <c r="K24" s="178"/>
      <c r="L24" s="178"/>
      <c r="M24" s="178"/>
      <c r="N24" s="178"/>
      <c r="O24" s="178"/>
      <c r="P24" s="178"/>
      <c r="Q24" s="6" t="s">
        <v>56</v>
      </c>
    </row>
    <row r="25" spans="1:18" ht="23.4" customHeight="1" x14ac:dyDescent="0.3">
      <c r="A25" s="166" t="s">
        <v>121</v>
      </c>
      <c r="B25" s="179"/>
      <c r="C25" s="179"/>
      <c r="D25" s="180"/>
      <c r="E25" s="60" t="s">
        <v>81</v>
      </c>
      <c r="F25" s="60" t="s">
        <v>24</v>
      </c>
      <c r="G25" s="60" t="s">
        <v>25</v>
      </c>
      <c r="H25" s="60" t="s">
        <v>26</v>
      </c>
      <c r="I25" s="60" t="s">
        <v>27</v>
      </c>
      <c r="J25" s="60" t="s">
        <v>28</v>
      </c>
      <c r="K25" s="60" t="s">
        <v>29</v>
      </c>
      <c r="L25" s="60" t="s">
        <v>30</v>
      </c>
      <c r="M25" s="60" t="s">
        <v>31</v>
      </c>
      <c r="N25" s="60" t="s">
        <v>32</v>
      </c>
      <c r="O25" s="60" t="s">
        <v>33</v>
      </c>
      <c r="P25" s="60" t="s">
        <v>34</v>
      </c>
      <c r="Q25" s="6"/>
    </row>
    <row r="26" spans="1:18" ht="23.4" customHeight="1" x14ac:dyDescent="0.3">
      <c r="A26" s="181"/>
      <c r="B26" s="182"/>
      <c r="C26" s="182"/>
      <c r="D26" s="183"/>
      <c r="E26" s="79">
        <f>ROUND(入力シート!D25,0)</f>
        <v>0</v>
      </c>
      <c r="F26" s="79">
        <f>ROUND(入力シート!E25,0)</f>
        <v>0</v>
      </c>
      <c r="G26" s="79">
        <f>ROUND(入力シート!F25,0)</f>
        <v>0</v>
      </c>
      <c r="H26" s="79">
        <f>ROUND(入力シート!G25,0)</f>
        <v>0</v>
      </c>
      <c r="I26" s="79">
        <f>ROUND(入力シート!H25,0)</f>
        <v>0</v>
      </c>
      <c r="J26" s="79">
        <f>ROUND(入力シート!I25,0)</f>
        <v>0</v>
      </c>
      <c r="K26" s="79">
        <f>ROUND(入力シート!J25,0)</f>
        <v>0</v>
      </c>
      <c r="L26" s="79">
        <f>ROUND(入力シート!K25,0)</f>
        <v>0</v>
      </c>
      <c r="M26" s="79">
        <f>ROUND(入力シート!L25,0)</f>
        <v>0</v>
      </c>
      <c r="N26" s="79">
        <f>ROUND(入力シート!M25,0)</f>
        <v>0</v>
      </c>
      <c r="O26" s="79">
        <f>ROUND(入力シート!N25,0)</f>
        <v>0</v>
      </c>
      <c r="P26" s="79">
        <f>ROUND(入力シート!O25,0)</f>
        <v>0</v>
      </c>
      <c r="Q26" s="62" t="s">
        <v>79</v>
      </c>
    </row>
    <row r="27" spans="1:18" ht="23.4" customHeight="1" x14ac:dyDescent="0.3">
      <c r="A27" s="166" t="s">
        <v>122</v>
      </c>
      <c r="B27" s="167"/>
      <c r="C27" s="167"/>
      <c r="D27" s="168"/>
      <c r="E27" s="60" t="s">
        <v>81</v>
      </c>
      <c r="F27" s="60" t="s">
        <v>24</v>
      </c>
      <c r="G27" s="60" t="s">
        <v>25</v>
      </c>
      <c r="H27" s="60" t="s">
        <v>26</v>
      </c>
      <c r="I27" s="60" t="s">
        <v>27</v>
      </c>
      <c r="J27" s="60" t="s">
        <v>28</v>
      </c>
      <c r="K27" s="60" t="s">
        <v>29</v>
      </c>
      <c r="L27" s="60" t="s">
        <v>30</v>
      </c>
      <c r="M27" s="60" t="s">
        <v>31</v>
      </c>
      <c r="N27" s="60" t="s">
        <v>32</v>
      </c>
      <c r="O27" s="60" t="s">
        <v>33</v>
      </c>
      <c r="P27" s="60" t="s">
        <v>34</v>
      </c>
      <c r="Q27" s="6"/>
    </row>
    <row r="28" spans="1:18" ht="45.6" customHeight="1" x14ac:dyDescent="0.3">
      <c r="A28" s="169"/>
      <c r="B28" s="170"/>
      <c r="C28" s="170"/>
      <c r="D28" s="171"/>
      <c r="E28" s="65">
        <f>E22-E26</f>
        <v>0</v>
      </c>
      <c r="F28" s="65">
        <f t="shared" ref="F28:P28" si="0">F22-F26</f>
        <v>0</v>
      </c>
      <c r="G28" s="65">
        <f t="shared" si="0"/>
        <v>0</v>
      </c>
      <c r="H28" s="65">
        <f t="shared" si="0"/>
        <v>0</v>
      </c>
      <c r="I28" s="65">
        <f t="shared" si="0"/>
        <v>0</v>
      </c>
      <c r="J28" s="65">
        <f t="shared" si="0"/>
        <v>0</v>
      </c>
      <c r="K28" s="65">
        <f t="shared" si="0"/>
        <v>0</v>
      </c>
      <c r="L28" s="65">
        <f t="shared" si="0"/>
        <v>0</v>
      </c>
      <c r="M28" s="65">
        <f t="shared" si="0"/>
        <v>0</v>
      </c>
      <c r="N28" s="65">
        <f t="shared" si="0"/>
        <v>0</v>
      </c>
      <c r="O28" s="65">
        <f t="shared" si="0"/>
        <v>0</v>
      </c>
      <c r="P28" s="65">
        <f t="shared" si="0"/>
        <v>0</v>
      </c>
      <c r="Q28" s="62" t="s">
        <v>79</v>
      </c>
    </row>
    <row r="29" spans="1:18" x14ac:dyDescent="0.3">
      <c r="D29" s="10"/>
      <c r="E29" s="10"/>
      <c r="F29" s="10"/>
      <c r="G29" s="10"/>
      <c r="H29" s="10"/>
      <c r="I29" s="10"/>
      <c r="J29" s="10"/>
      <c r="K29" s="10"/>
      <c r="L29" s="10"/>
      <c r="M29" s="10"/>
      <c r="N29" s="10"/>
      <c r="O29" s="10"/>
    </row>
    <row r="30" spans="1:18" x14ac:dyDescent="0.3">
      <c r="D30" s="10"/>
      <c r="E30" s="10"/>
      <c r="F30" s="10"/>
      <c r="G30" s="10"/>
      <c r="H30" s="10"/>
      <c r="I30" s="10"/>
      <c r="J30" s="10"/>
      <c r="K30" s="10"/>
      <c r="L30" s="10"/>
      <c r="M30" s="10"/>
      <c r="N30" s="10"/>
      <c r="O30" s="10"/>
    </row>
    <row r="31" spans="1:18" x14ac:dyDescent="0.3">
      <c r="D31" s="10"/>
      <c r="E31" s="10"/>
      <c r="F31" s="10"/>
      <c r="G31" s="10"/>
      <c r="H31" s="10"/>
      <c r="I31" s="10"/>
      <c r="J31" s="10"/>
      <c r="K31" s="10"/>
      <c r="L31" s="10"/>
      <c r="M31" s="10"/>
      <c r="N31" s="10"/>
      <c r="O31" s="10"/>
    </row>
    <row r="32" spans="1:18" x14ac:dyDescent="0.3">
      <c r="D32" s="10"/>
      <c r="E32" s="10"/>
      <c r="F32" s="10"/>
      <c r="G32" s="10"/>
      <c r="H32" s="10"/>
      <c r="I32" s="10"/>
      <c r="J32" s="10"/>
      <c r="K32" s="10"/>
      <c r="L32" s="10"/>
      <c r="M32" s="10"/>
      <c r="N32" s="10"/>
      <c r="O32" s="10"/>
    </row>
    <row r="33" spans="4:15" x14ac:dyDescent="0.3">
      <c r="D33" s="10"/>
      <c r="E33" s="10"/>
      <c r="F33" s="10"/>
      <c r="G33" s="10"/>
      <c r="H33" s="10"/>
      <c r="I33" s="10"/>
      <c r="J33" s="10"/>
      <c r="K33" s="10"/>
      <c r="L33" s="10"/>
      <c r="M33" s="10"/>
      <c r="N33" s="10"/>
      <c r="O33" s="10"/>
    </row>
    <row r="34" spans="4:15" x14ac:dyDescent="0.3">
      <c r="D34" s="10"/>
      <c r="E34" s="10"/>
      <c r="F34" s="10"/>
      <c r="G34" s="10"/>
      <c r="H34" s="10"/>
      <c r="I34" s="10"/>
      <c r="J34" s="10"/>
      <c r="K34" s="10"/>
      <c r="L34" s="10"/>
      <c r="M34" s="10"/>
      <c r="N34" s="10"/>
      <c r="O34" s="10"/>
    </row>
    <row r="35" spans="4:15" x14ac:dyDescent="0.3">
      <c r="D35" s="10"/>
      <c r="E35" s="10"/>
      <c r="F35" s="10"/>
      <c r="G35" s="10"/>
      <c r="H35" s="10"/>
      <c r="I35" s="10"/>
      <c r="J35" s="10"/>
      <c r="K35" s="10"/>
      <c r="L35" s="10"/>
      <c r="M35" s="10"/>
      <c r="N35" s="10"/>
      <c r="O35" s="10"/>
    </row>
    <row r="36" spans="4:15" x14ac:dyDescent="0.3">
      <c r="D36" s="10"/>
      <c r="E36" s="10"/>
      <c r="F36" s="10"/>
      <c r="G36" s="10"/>
      <c r="H36" s="10"/>
      <c r="I36" s="10"/>
      <c r="J36" s="10"/>
      <c r="K36" s="10"/>
      <c r="L36" s="10"/>
      <c r="M36" s="10"/>
      <c r="N36" s="10"/>
      <c r="O36" s="10"/>
    </row>
    <row r="37" spans="4:15" x14ac:dyDescent="0.3">
      <c r="D37" s="10"/>
      <c r="E37" s="10"/>
      <c r="F37" s="10"/>
      <c r="G37" s="10"/>
      <c r="H37" s="10"/>
      <c r="I37" s="10"/>
      <c r="J37" s="10"/>
      <c r="K37" s="10"/>
      <c r="L37" s="10"/>
      <c r="M37" s="10"/>
      <c r="N37" s="10"/>
      <c r="O37" s="10"/>
    </row>
    <row r="38" spans="4:15" x14ac:dyDescent="0.3">
      <c r="D38" s="10"/>
      <c r="E38" s="10"/>
      <c r="F38" s="10"/>
      <c r="G38" s="10"/>
      <c r="H38" s="10"/>
      <c r="I38" s="10"/>
      <c r="J38" s="10"/>
      <c r="K38" s="10"/>
      <c r="L38" s="10"/>
      <c r="M38" s="10"/>
      <c r="N38" s="10"/>
      <c r="O38" s="10"/>
    </row>
    <row r="39" spans="4:15" x14ac:dyDescent="0.3">
      <c r="D39" s="10"/>
      <c r="E39" s="10"/>
      <c r="F39" s="10"/>
      <c r="G39" s="10"/>
      <c r="H39" s="10"/>
      <c r="I39" s="10"/>
      <c r="J39" s="10"/>
      <c r="K39" s="10"/>
      <c r="L39" s="10"/>
      <c r="M39" s="10"/>
      <c r="N39" s="10"/>
      <c r="O39" s="10"/>
    </row>
  </sheetData>
  <dataConsolidate/>
  <mergeCells count="25">
    <mergeCell ref="A27:D28"/>
    <mergeCell ref="A21:D22"/>
    <mergeCell ref="A23:D23"/>
    <mergeCell ref="E23:P23"/>
    <mergeCell ref="A24:D24"/>
    <mergeCell ref="E24:P24"/>
    <mergeCell ref="A25:D26"/>
    <mergeCell ref="A20:D20"/>
    <mergeCell ref="E20:P20"/>
    <mergeCell ref="A13:D13"/>
    <mergeCell ref="E13:P13"/>
    <mergeCell ref="A14:D14"/>
    <mergeCell ref="E14:P14"/>
    <mergeCell ref="A15:D15"/>
    <mergeCell ref="E15:P15"/>
    <mergeCell ref="A16:D16"/>
    <mergeCell ref="E16:P16"/>
    <mergeCell ref="A17:D17"/>
    <mergeCell ref="E17:P17"/>
    <mergeCell ref="A18:D19"/>
    <mergeCell ref="A2:B2"/>
    <mergeCell ref="A4:Q4"/>
    <mergeCell ref="A6:Q6"/>
    <mergeCell ref="A12:D12"/>
    <mergeCell ref="E12:P12"/>
  </mergeCells>
  <phoneticPr fontId="2"/>
  <conditionalFormatting sqref="E19:P19">
    <cfRule type="cellIs" dxfId="8" priority="4" operator="greaterThan">
      <formula>$E$17</formula>
    </cfRule>
  </conditionalFormatting>
  <conditionalFormatting sqref="E20:P20">
    <cfRule type="cellIs" dxfId="7" priority="2" operator="lessThan">
      <formula>1000</formula>
    </cfRule>
  </conditionalFormatting>
  <conditionalFormatting sqref="E22:P22">
    <cfRule type="cellIs" dxfId="6" priority="1" operator="greaterThan">
      <formula>E19</formula>
    </cfRule>
  </conditionalFormatting>
  <conditionalFormatting sqref="E23:P23">
    <cfRule type="cellIs" dxfId="5" priority="3" operator="lessThan">
      <formula>1000</formula>
    </cfRule>
  </conditionalFormatting>
  <dataValidations count="3">
    <dataValidation type="whole" operator="greaterThanOrEqual" allowBlank="1" showInputMessage="1" showErrorMessage="1" error="1,000以上の整数値で入力してください" sqref="E17:P17" xr:uid="{34C5FD16-28C5-4953-AFB1-82EF3A89665F}">
      <formula1>1000</formula1>
    </dataValidation>
    <dataValidation type="whole" operator="lessThanOrEqual" allowBlank="1" showInputMessage="1" showErrorMessage="1" error="各月の供給力の最大値以下の整数値で入力してください" sqref="E22:P22" xr:uid="{F5CD4FD1-B0C0-465F-9E09-54CBFEBA3DA1}">
      <formula1>$E$19</formula1>
    </dataValidation>
    <dataValidation type="whole" operator="lessThanOrEqual" allowBlank="1" showInputMessage="1" showErrorMessage="1" error="設備容量以下の整数値で入力してください" sqref="E19:P19" xr:uid="{F2FDC972-D5F3-4EAD-8CF2-4F8F6765BBB6}">
      <formula1>$E$17</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dimension ref="A1:E16"/>
  <sheetViews>
    <sheetView showGridLines="0" zoomScaleNormal="100" workbookViewId="0">
      <selection activeCell="G20" sqref="G20"/>
    </sheetView>
  </sheetViews>
  <sheetFormatPr defaultColWidth="8.8984375" defaultRowHeight="18" x14ac:dyDescent="0.45"/>
  <cols>
    <col min="2" max="2" width="27.09765625" bestFit="1" customWidth="1"/>
    <col min="3" max="3" width="35.8984375" bestFit="1" customWidth="1"/>
    <col min="4" max="4" width="41.8984375" bestFit="1" customWidth="1"/>
    <col min="5" max="5" width="19.3984375" customWidth="1"/>
  </cols>
  <sheetData>
    <row r="1" spans="1:5" x14ac:dyDescent="0.45">
      <c r="A1" s="21" t="s">
        <v>0</v>
      </c>
      <c r="B1" s="1" t="s">
        <v>10</v>
      </c>
      <c r="C1" s="1" t="s">
        <v>94</v>
      </c>
      <c r="D1" s="1" t="s">
        <v>11</v>
      </c>
      <c r="E1" s="1" t="s">
        <v>97</v>
      </c>
    </row>
    <row r="2" spans="1:5" x14ac:dyDescent="0.45">
      <c r="A2" s="1" t="s">
        <v>1</v>
      </c>
      <c r="B2" s="1" t="s">
        <v>95</v>
      </c>
      <c r="C2" s="1" t="s">
        <v>95</v>
      </c>
      <c r="D2" s="71" t="s">
        <v>112</v>
      </c>
      <c r="E2" s="1"/>
    </row>
    <row r="3" spans="1:5" x14ac:dyDescent="0.45">
      <c r="A3" s="1" t="s">
        <v>2</v>
      </c>
      <c r="B3" s="82" t="s">
        <v>96</v>
      </c>
      <c r="C3" s="82" t="s">
        <v>96</v>
      </c>
      <c r="D3" s="83" t="s">
        <v>113</v>
      </c>
      <c r="E3" s="84"/>
    </row>
    <row r="4" spans="1:5" x14ac:dyDescent="0.45">
      <c r="A4" s="1" t="s">
        <v>3</v>
      </c>
      <c r="B4" s="82" t="s">
        <v>12</v>
      </c>
      <c r="C4" s="82" t="s">
        <v>12</v>
      </c>
      <c r="D4" s="83" t="s">
        <v>114</v>
      </c>
      <c r="E4" s="84"/>
    </row>
    <row r="5" spans="1:5" x14ac:dyDescent="0.45">
      <c r="A5" s="1" t="s">
        <v>4</v>
      </c>
      <c r="B5" s="82" t="s">
        <v>14</v>
      </c>
      <c r="C5" s="82" t="s">
        <v>93</v>
      </c>
      <c r="D5" s="83" t="s">
        <v>115</v>
      </c>
      <c r="E5" s="84"/>
    </row>
    <row r="6" spans="1:5" x14ac:dyDescent="0.45">
      <c r="A6" s="1" t="s">
        <v>5</v>
      </c>
      <c r="B6" s="82" t="s">
        <v>15</v>
      </c>
      <c r="C6" s="82" t="s">
        <v>15</v>
      </c>
      <c r="D6" s="83" t="s">
        <v>116</v>
      </c>
      <c r="E6" s="84"/>
    </row>
    <row r="7" spans="1:5" x14ac:dyDescent="0.45">
      <c r="A7" s="1" t="s">
        <v>6</v>
      </c>
      <c r="B7" s="82" t="s">
        <v>45</v>
      </c>
      <c r="C7" s="82" t="s">
        <v>45</v>
      </c>
      <c r="D7" s="83" t="s">
        <v>117</v>
      </c>
      <c r="E7" s="84"/>
    </row>
    <row r="8" spans="1:5" x14ac:dyDescent="0.45">
      <c r="A8" s="1" t="s">
        <v>7</v>
      </c>
      <c r="B8" s="82" t="s">
        <v>111</v>
      </c>
      <c r="C8" s="82" t="s">
        <v>111</v>
      </c>
      <c r="D8" s="83" t="s">
        <v>124</v>
      </c>
      <c r="E8" s="84"/>
    </row>
    <row r="9" spans="1:5" x14ac:dyDescent="0.45">
      <c r="A9" s="1" t="s">
        <v>8</v>
      </c>
      <c r="B9" s="1" t="s">
        <v>41</v>
      </c>
      <c r="C9" s="1" t="s">
        <v>41</v>
      </c>
      <c r="D9" s="1"/>
    </row>
    <row r="10" spans="1:5" x14ac:dyDescent="0.45">
      <c r="A10" s="1" t="s">
        <v>9</v>
      </c>
      <c r="B10" s="1" t="s">
        <v>13</v>
      </c>
      <c r="C10" s="1" t="s">
        <v>13</v>
      </c>
      <c r="D10" s="1"/>
    </row>
    <row r="11" spans="1:5" x14ac:dyDescent="0.45">
      <c r="B11" s="1"/>
      <c r="C11" s="1"/>
      <c r="D11" s="1"/>
    </row>
    <row r="12" spans="1:5" x14ac:dyDescent="0.45">
      <c r="B12" s="1"/>
      <c r="C12" s="1"/>
    </row>
    <row r="13" spans="1:5" x14ac:dyDescent="0.45">
      <c r="B13" s="1"/>
      <c r="C13" s="1"/>
    </row>
    <row r="14" spans="1:5" x14ac:dyDescent="0.45">
      <c r="B14" s="1"/>
      <c r="C14" s="1"/>
    </row>
    <row r="15" spans="1:5" x14ac:dyDescent="0.45">
      <c r="B15" s="1"/>
      <c r="C15" s="1"/>
    </row>
    <row r="16" spans="1:5" x14ac:dyDescent="0.45">
      <c r="B16" s="1"/>
      <c r="C16" s="1"/>
    </row>
  </sheetData>
  <phoneticPr fontId="2"/>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記載例</vt:lpstr>
      <vt:lpstr>各項目の解説</vt:lpstr>
      <vt:lpstr>入力シート</vt:lpstr>
      <vt:lpstr>webにUP時は非表示にする⇒</vt:lpstr>
      <vt:lpstr>入力</vt:lpstr>
      <vt:lpstr>プルダウンテーブル(非表示)</vt:lpstr>
      <vt:lpstr>各項目の解説!Print_Area</vt:lpstr>
      <vt:lpstr>記載例!Print_Area</vt:lpstr>
      <vt:lpstr>入力シート!Print_Area</vt:lpstr>
      <vt:lpstr>エリア</vt:lpstr>
      <vt:lpstr>リプレース等</vt:lpstr>
      <vt:lpstr>既設火力の改修</vt:lpstr>
      <vt:lpstr>新設</vt:lpstr>
      <vt:lpstr>電源種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2024-05-29T03:51:10Z</dcterms:created>
  <dcterms:modified xsi:type="dcterms:W3CDTF">2025-08-31T09:35:08Z</dcterms:modified>
</cp:coreProperties>
</file>