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 codeName="ThisWorkbook" defaultThemeVersion="124226"/>
  <xr:revisionPtr revIDLastSave="0" documentId="8_{570D092F-5623-4432-999A-600EDEB33AB1}" xr6:coauthVersionLast="36" xr6:coauthVersionMax="36" xr10:uidLastSave="{00000000-0000-0000-0000-000000000000}"/>
  <workbookProtection workbookAlgorithmName="SHA-512" workbookHashValue="Cns9dN4eWfwqKE3oNujE3OZ6no5sB3wctb832OGC8JBY5sw2BIIjk+9rZ/E3k82wbpM/0p4WRPio4Z/QYskPXg==" workbookSaltValue="vu/FLIDZxbwGpGl442PvWA==" workbookSpinCount="100000" lockStructure="1"/>
  <bookViews>
    <workbookView xWindow="0" yWindow="0" windowWidth="23040" windowHeight="8448" tabRatio="773" xr2:uid="{00000000-000D-0000-FFFF-FFFF00000000}"/>
  </bookViews>
  <sheets>
    <sheet name="入力欄(基本情報)" sheetId="15" r:id="rId1"/>
    <sheet name="入力欄(差替情報)" sheetId="16" r:id="rId2"/>
    <sheet name="提出用（算定諸元一覧(差替先)）" sheetId="10" r:id="rId3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E15" i="10" l="1"/>
  <c r="O20" i="16" l="1"/>
  <c r="N20" i="16"/>
  <c r="M20" i="16"/>
  <c r="L20" i="16"/>
  <c r="K20" i="16"/>
  <c r="J20" i="16"/>
  <c r="I20" i="16"/>
  <c r="H20" i="16"/>
  <c r="G20" i="16"/>
  <c r="F20" i="16"/>
  <c r="E20" i="16"/>
  <c r="D20" i="16"/>
  <c r="D87" i="16" l="1"/>
  <c r="D86" i="16"/>
  <c r="D92" i="16" l="1"/>
  <c r="D78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D71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D64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D57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D50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D43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D36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D29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D22" i="16"/>
  <c r="D81" i="16" s="1"/>
  <c r="F80" i="16"/>
  <c r="G80" i="16"/>
  <c r="H80" i="16"/>
  <c r="I80" i="16"/>
  <c r="J80" i="16"/>
  <c r="K80" i="16"/>
  <c r="L80" i="16"/>
  <c r="N80" i="16"/>
  <c r="O80" i="16"/>
  <c r="D80" i="16"/>
  <c r="D10" i="16"/>
  <c r="O12" i="16" l="1"/>
  <c r="M80" i="16"/>
  <c r="N31" i="10" s="1"/>
  <c r="E80" i="16"/>
  <c r="F31" i="10" s="1"/>
  <c r="I12" i="16"/>
  <c r="K12" i="16"/>
  <c r="M12" i="16"/>
  <c r="E12" i="16"/>
  <c r="H12" i="16"/>
  <c r="J12" i="16"/>
  <c r="O89" i="16"/>
  <c r="O90" i="16" s="1"/>
  <c r="P28" i="10" s="1"/>
  <c r="L89" i="16"/>
  <c r="L90" i="16" s="1"/>
  <c r="E89" i="16"/>
  <c r="E90" i="16" s="1"/>
  <c r="F28" i="10" s="1"/>
  <c r="M89" i="16"/>
  <c r="M90" i="16" s="1"/>
  <c r="F89" i="16"/>
  <c r="F90" i="16" s="1"/>
  <c r="N89" i="16"/>
  <c r="N90" i="16" s="1"/>
  <c r="K89" i="16"/>
  <c r="K90" i="16" s="1"/>
  <c r="G89" i="16"/>
  <c r="G90" i="16" s="1"/>
  <c r="D89" i="16"/>
  <c r="D90" i="16" s="1"/>
  <c r="H89" i="16"/>
  <c r="H90" i="16" s="1"/>
  <c r="I89" i="16"/>
  <c r="I90" i="16" s="1"/>
  <c r="J28" i="10" s="1"/>
  <c r="J89" i="16"/>
  <c r="J90" i="16" s="1"/>
  <c r="D12" i="16"/>
  <c r="L12" i="16"/>
  <c r="N12" i="16"/>
  <c r="O28" i="10" s="1"/>
  <c r="F12" i="16"/>
  <c r="G12" i="16"/>
  <c r="E49" i="10"/>
  <c r="E51" i="10" s="1"/>
  <c r="G31" i="10"/>
  <c r="H31" i="10"/>
  <c r="I31" i="10"/>
  <c r="J31" i="10"/>
  <c r="K31" i="10"/>
  <c r="L31" i="10"/>
  <c r="M31" i="10"/>
  <c r="O31" i="10"/>
  <c r="P31" i="10"/>
  <c r="E31" i="10"/>
  <c r="E21" i="10"/>
  <c r="L28" i="10" l="1"/>
  <c r="L48" i="10" s="1"/>
  <c r="N28" i="10"/>
  <c r="N48" i="10" s="1"/>
  <c r="K28" i="10"/>
  <c r="K48" i="10" s="1"/>
  <c r="M28" i="10"/>
  <c r="M48" i="10" s="1"/>
  <c r="G28" i="10"/>
  <c r="G48" i="10" s="1"/>
  <c r="I28" i="10"/>
  <c r="I48" i="10" s="1"/>
  <c r="H28" i="10"/>
  <c r="H48" i="10" s="1"/>
  <c r="E28" i="10"/>
  <c r="E48" i="10" s="1"/>
  <c r="P48" i="10"/>
  <c r="F48" i="10"/>
  <c r="J48" i="10"/>
  <c r="O48" i="10"/>
  <c r="F45" i="10"/>
  <c r="G45" i="10"/>
  <c r="H45" i="10"/>
  <c r="I45" i="10"/>
  <c r="J45" i="10"/>
  <c r="K45" i="10"/>
  <c r="L45" i="10"/>
  <c r="M45" i="10"/>
  <c r="N45" i="10"/>
  <c r="O45" i="10"/>
  <c r="P45" i="10"/>
  <c r="E45" i="10"/>
  <c r="P50" i="10" l="1"/>
  <c r="P47" i="10" s="1"/>
  <c r="O50" i="10"/>
  <c r="O47" i="10" s="1"/>
  <c r="N50" i="10"/>
  <c r="N47" i="10" s="1"/>
  <c r="H50" i="10"/>
  <c r="H47" i="10" s="1"/>
  <c r="M50" i="10"/>
  <c r="M47" i="10" s="1"/>
  <c r="L50" i="10"/>
  <c r="L47" i="10" s="1"/>
  <c r="I50" i="10"/>
  <c r="I47" i="10" s="1"/>
  <c r="F50" i="10"/>
  <c r="F47" i="10" s="1"/>
  <c r="K50" i="10"/>
  <c r="K47" i="10" s="1"/>
  <c r="J50" i="10"/>
  <c r="J47" i="10" s="1"/>
  <c r="E50" i="10"/>
  <c r="E47" i="10" s="1"/>
  <c r="G50" i="10"/>
  <c r="G47" i="10" s="1"/>
  <c r="D8" i="16"/>
  <c r="D6" i="16"/>
  <c r="D7" i="16"/>
  <c r="E35" i="10" l="1"/>
  <c r="C33" i="10" l="1"/>
  <c r="E43" i="10" l="1"/>
  <c r="E42" i="10"/>
  <c r="E41" i="10"/>
  <c r="E40" i="10"/>
  <c r="E39" i="10"/>
  <c r="E38" i="10"/>
  <c r="E37" i="10"/>
  <c r="E36" i="10"/>
  <c r="E34" i="10"/>
  <c r="E26" i="10"/>
  <c r="E25" i="10"/>
  <c r="E24" i="10"/>
  <c r="E23" i="10"/>
  <c r="E22" i="10"/>
  <c r="E19" i="10"/>
  <c r="E18" i="10"/>
  <c r="E17" i="10"/>
  <c r="E16" i="10"/>
  <c r="E13" i="10"/>
  <c r="E12" i="10"/>
</calcChain>
</file>

<file path=xl/sharedStrings.xml><?xml version="1.0" encoding="utf-8"?>
<sst xmlns="http://schemas.openxmlformats.org/spreadsheetml/2006/main" count="380" uniqueCount="123">
  <si>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</si>
  <si>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</si>
  <si>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</si>
  <si>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</si>
  <si>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</si>
  <si>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</si>
  <si>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</si>
  <si>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</si>
  <si>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</si>
  <si>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</si>
  <si>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</si>
  <si>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</si>
  <si>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</si>
  <si>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</si>
  <si>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</si>
  <si>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</si>
  <si>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</si>
  <si>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</si>
  <si>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</si>
  <si>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</si>
  <si>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</si>
  <si>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</si>
  <si>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</si>
  <si>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</si>
  <si>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</si>
  <si>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</si>
  <si>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</si>
  <si>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</si>
  <si>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</si>
  <si>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</si>
  <si>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</si>
  <si>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</si>
  <si>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</si>
  <si>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</si>
  <si>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</si>
  <si>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</si>
  <si>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</si>
  <si>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</si>
  <si>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</si>
  <si>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</si>
  <si>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</si>
  <si>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</si>
  <si>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</si>
  <si>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</si>
  <si>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</si>
  <si>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</si>
  <si>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</si>
  <si>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</si>
  <si>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</si>
  <si>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</si>
  <si>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</si>
  <si>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</si>
  <si>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</si>
  <si>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</si>
  <si>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</si>
  <si>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</si>
  <si>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</si>
  <si>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</si>
  <si>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</si>
  <si>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提供する各月の供給力[kW]</t>
    <rPh sb="0" eb="2">
      <t>テイキョウ</t>
    </rPh>
    <rPh sb="4" eb="6">
      <t>カクツキ</t>
    </rPh>
    <rPh sb="7" eb="10">
      <t>キョウキュウリョク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</si>
  <si>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</si>
  <si>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</si>
  <si>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エリア名</t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</si>
  <si>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</si>
  <si>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差替期間</t>
    <rPh sb="0" eb="2">
      <t>サシカ</t>
    </rPh>
    <rPh sb="2" eb="4">
      <t>キカン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</si>
  <si>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</si>
  <si>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</si>
  <si>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kW</t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</si>
  <si>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</si>
  <si>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</si>
  <si>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メインオークション</t>
    <phoneticPr fontId="2"/>
  </si>
  <si>
    <t>調達オークション</t>
    <rPh sb="0" eb="2">
      <t>チョウタツ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</si>
  <si>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</si>
  <si>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</si>
  <si>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</si>
  <si>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</si>
  <si>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</si>
  <si>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kW</t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</si>
  <si>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</si>
  <si>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</si>
  <si>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</si>
  <si>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</si>
  <si>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</si>
  <si>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</si>
  <si>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</si>
  <si>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</si>
  <si>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</si>
  <si>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</si>
  <si>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</si>
  <si>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</si>
  <si>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計</t>
    <rPh sb="0" eb="1">
      <t>ケイ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</si>
  <si>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</si>
  <si>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単位</t>
    <rPh sb="0" eb="2">
      <t>タンイ</t>
    </rPh>
    <phoneticPr fontId="2"/>
  </si>
  <si>
    <t>事業者名</t>
    <rPh sb="0" eb="3">
      <t>ジギョウシャ</t>
    </rPh>
    <rPh sb="3" eb="4">
      <t>メイ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</si>
  <si>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</si>
  <si>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kW</t>
    <phoneticPr fontId="2"/>
  </si>
  <si>
    <t>入力箇所</t>
    <rPh sb="0" eb="2">
      <t>ニュウリョク</t>
    </rPh>
    <rPh sb="2" eb="4">
      <t>カショ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</si>
  <si>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</si>
  <si>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</si>
  <si>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kW</t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</si>
  <si>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</si>
  <si>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差替済容量
（各月）</t>
    <rPh sb="0" eb="2">
      <t>サシカ</t>
    </rPh>
    <rPh sb="2" eb="3">
      <t>ズ</t>
    </rPh>
    <rPh sb="3" eb="5">
      <t>ヨウリョウ</t>
    </rPh>
    <rPh sb="7" eb="9">
      <t>カクツキ</t>
    </rPh>
    <phoneticPr fontId="2"/>
  </si>
  <si>
    <t>差替容量
（各月）</t>
    <rPh sb="0" eb="2">
      <t>サシカ</t>
    </rPh>
    <rPh sb="2" eb="4">
      <t>ヨウリョウ</t>
    </rPh>
    <rPh sb="6" eb="8">
      <t>カクツキ</t>
    </rPh>
    <phoneticPr fontId="2"/>
  </si>
  <si>
    <t>差替容量
（年間）</t>
    <rPh sb="0" eb="1">
      <t>サ</t>
    </rPh>
    <rPh sb="1" eb="2">
      <t>タイ</t>
    </rPh>
    <rPh sb="2" eb="4">
      <t>ヨウリョウ</t>
    </rPh>
    <rPh sb="6" eb="8">
      <t>ネンカン</t>
    </rPh>
    <phoneticPr fontId="2"/>
  </si>
  <si>
    <t>＜対象：発動指令電源＞</t>
    <rPh sb="4" eb="6">
      <t>ハツドウ</t>
    </rPh>
    <rPh sb="6" eb="8">
      <t>シレイ</t>
    </rPh>
    <rPh sb="8" eb="10">
      <t>デンゲン</t>
    </rPh>
    <phoneticPr fontId="2"/>
  </si>
  <si>
    <t>－</t>
    <phoneticPr fontId="2"/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</si>
  <si>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</si>
  <si>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差替要件</t>
    <rPh sb="0" eb="2">
      <t>サシカ</t>
    </rPh>
    <rPh sb="2" eb="4">
      <t>ヨウケン</t>
    </rPh>
    <phoneticPr fontId="2"/>
  </si>
  <si>
    <t>発動指令電源</t>
    <rPh sb="0" eb="2">
      <t>ハツドウ</t>
    </rPh>
    <rPh sb="2" eb="4">
      <t>シレイ</t>
    </rPh>
    <rPh sb="4" eb="6">
      <t>デンゲン</t>
    </rPh>
    <phoneticPr fontId="2"/>
  </si>
  <si>
    <t>【差替元電源の差替可能容量】</t>
    <rPh sb="1" eb="3">
      <t>サシカ</t>
    </rPh>
    <rPh sb="3" eb="4">
      <t>モト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</si>
  <si>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【差替元として差替契約した差替容量】</t>
    <rPh sb="1" eb="3">
      <t>サシカ</t>
    </rPh>
    <rPh sb="3" eb="4">
      <t>モト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</si>
  <si>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【今回の差替契約で差替元電源等として差替える場合の差替容量】</t>
    <rPh sb="11" eb="12">
      <t>モト</t>
    </rPh>
    <phoneticPr fontId="2"/>
  </si>
  <si>
    <t>差替先事業者名</t>
    <rPh sb="0" eb="1">
      <t>サ</t>
    </rPh>
    <rPh sb="1" eb="2">
      <t>タイ</t>
    </rPh>
    <rPh sb="2" eb="3">
      <t>サキ</t>
    </rPh>
    <rPh sb="3" eb="6">
      <t>ジギョウシャ</t>
    </rPh>
    <rPh sb="6" eb="7">
      <t>メイ</t>
    </rPh>
    <phoneticPr fontId="2"/>
  </si>
  <si>
    <t>差替先電源等の名称</t>
    <rPh sb="0" eb="2">
      <t>サシカ</t>
    </rPh>
    <rPh sb="2" eb="3">
      <t>サキ</t>
    </rPh>
    <rPh sb="3" eb="5">
      <t>デンゲン</t>
    </rPh>
    <rPh sb="5" eb="6">
      <t>トウ</t>
    </rPh>
    <rPh sb="7" eb="9">
      <t>メイショウ</t>
    </rPh>
    <phoneticPr fontId="2"/>
  </si>
  <si>
    <t>四捨五入</t>
    <rPh sb="0" eb="4">
      <t>シシャゴニュウ</t>
    </rPh>
    <phoneticPr fontId="2"/>
  </si>
  <si>
    <t>差替元電源等</t>
    <rPh sb="2" eb="3">
      <t>モト</t>
    </rPh>
    <phoneticPr fontId="2"/>
  </si>
  <si>
    <t>各月</t>
    <rPh sb="0" eb="2">
      <t>カクツキ</t>
    </rPh>
    <phoneticPr fontId="2"/>
  </si>
  <si>
    <t>差替容量等算定諸元一覧（対象実需給年度：2028年度）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</si>
  <si>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差替元用（対象実需給年度：2028年度）</t>
    <rPh sb="0" eb="1">
      <t>サ</t>
    </rPh>
    <rPh sb="1" eb="2">
      <t>カ</t>
    </rPh>
    <rPh sb="2" eb="3">
      <t>モト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</si>
  <si>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差替元入力用（対象実需給年度：2028年度）</t>
    <rPh sb="0" eb="1">
      <t>サ</t>
    </rPh>
    <rPh sb="1" eb="2">
      <t>カ</t>
    </rPh>
    <rPh sb="2" eb="3">
      <t>モト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</si>
  <si>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差替元入力用（対象実需給年度：2028年度）</t>
    <rPh sb="2" eb="3">
      <t>モト</t>
    </rPh>
    <phoneticPr fontId="2"/>
  </si>
  <si>
    <t>2028年度</t>
    <rPh sb="4" eb="6">
      <t>ネンド</t>
    </rPh>
    <phoneticPr fontId="2"/>
  </si>
  <si>
    <t>電源等差替への申込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</si>
</sst>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6">
    <xf numFmtId="0" fontId="0" fillId="0" borderId="0" xfId="0"/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177" fontId="7" fillId="5" borderId="8" xfId="0" applyNumberFormat="1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center" vertical="center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77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176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left" vertical="center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177" fontId="7" fillId="2" borderId="8" xfId="0" applyNumberFormat="1" applyFont="1" applyFill="1" applyBorder="1" applyAlignment="1" applyProtection="1">
      <alignment horizontal="center" vertical="center"/>
      <protection hidden="1"/>
    </xf>
    <xf numFmtId="17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177" fontId="7" fillId="6" borderId="8" xfId="0" applyNumberFormat="1" applyFont="1" applyFill="1" applyBorder="1" applyAlignment="1" applyProtection="1">
      <alignment horizontal="center" vertical="center"/>
      <protection hidden="1"/>
    </xf>
    <xf numFmtId="177" fontId="7" fillId="8" borderId="8" xfId="0" applyNumberFormat="1" applyFont="1" applyFill="1" applyBorder="1" applyAlignment="1" applyProtection="1">
      <alignment horizontal="center" vertical="center"/>
      <protection hidden="1"/>
    </xf>
    <xf numFmtId="177" fontId="7" fillId="8" borderId="8" xfId="0" applyNumberFormat="1" applyFont="1" applyFill="1" applyBorder="1" applyAlignment="1" applyProtection="1">
      <alignment horizontal="center" vertical="center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176" fontId="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locked="0"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176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3" fillId="3" borderId="0" xfId="0" applyFont="1" applyFill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176" fontId="7" fillId="0" borderId="2" xfId="0" applyNumberFormat="1" applyFont="1" applyFill="1" applyBorder="1" applyAlignment="1" applyProtection="1">
      <alignment horizontal="center" vertical="center"/>
      <protection locked="0" hidden="1"/>
    </xf>
    <xf numFmtId="176" fontId="7" fillId="0" borderId="4" xfId="0" applyNumberFormat="1" applyFont="1" applyFill="1" applyBorder="1" applyAlignment="1" applyProtection="1">
      <alignment horizontal="center" vertical="center"/>
      <protection locked="0" hidden="1"/>
    </xf>
    <xf numFmtId="176" fontId="7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7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177" fontId="7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1" fillId="5" borderId="8" xfId="0" applyNumberFormat="1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left" vertical="center"/>
      <protection hidden="1"/>
    </xf>
    <xf numFmtId="177" fontId="1" fillId="5" borderId="8" xfId="0" applyNumberFormat="1" applyFont="1" applyFill="1" applyBorder="1" applyAlignment="1" applyProtection="1">
      <alignment horizontal="center" vertical="center"/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177" fontId="7" fillId="6" borderId="8" xfId="0" applyNumberFormat="1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1" fillId="4" borderId="10" xfId="0" applyFont="1" applyFill="1" applyBorder="1" applyAlignment="1" applyProtection="1">
      <alignment horizontal="center" vertical="center"/>
      <protection hidden="1"/>
    </xf>
    <xf numFmtId="0" fontId="1" fillId="4" borderId="11" xfId="0" applyFont="1" applyFill="1" applyBorder="1" applyAlignment="1" applyProtection="1">
      <alignment horizontal="center" vertical="center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" fillId="6" borderId="11" xfId="0" applyFont="1" applyFill="1" applyBorder="1" applyAlignment="1" applyProtection="1">
      <alignment horizontal="center" vertical="center"/>
      <protection hidden="1"/>
    </xf>
    <xf numFmtId="177" fontId="7" fillId="8" borderId="8" xfId="0" applyNumberFormat="1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0" fontId="1" fillId="5" borderId="9" xfId="0" applyFont="1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left" vertical="center" wrapText="1"/>
      <protection hidden="1"/>
    </xf>
    <xf numFmtId="0" fontId="6" fillId="6" borderId="8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horizontal="left" vertical="center"/>
      <protection hidden="1"/>
    </xf>
    <xf numFmtId="0" fontId="6" fillId="4" borderId="10" xfId="0" applyFont="1" applyFill="1" applyBorder="1" applyAlignment="1" applyProtection="1">
      <alignment horizontal="left" vertical="center"/>
      <protection hidden="1"/>
    </xf>
    <xf numFmtId="0" fontId="6" fillId="4" borderId="11" xfId="0" applyFont="1" applyFill="1" applyBorder="1" applyAlignment="1" applyProtection="1">
      <alignment horizontal="left" vertical="center"/>
      <protection hidden="1"/>
    </xf>
  </cellXfs>
  <cellStyles count="3">
    <cellStyle name="ハイパーリンク 2" xfId="2" xr:uid="{00000000-0005-0000-0000-000000000000}"/>
    <cellStyle name="標準" xfId="0" builtinId="0"/>
    <cellStyle name="標準 2" xfId="1" xr:uid="{00000000-0005-0000-0000-000002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121920</xdr:colOff>
      <xdr:row>4</xdr:row>
      <xdr:rowOff>107578</xdr:rowOff>
    </xdr:from>
    <xdr:to>
      <xdr:col>19</xdr:col>
      <xdr:colOff>480059</xdr:colOff>
      <xdr:row>6</xdr:row>
      <xdr:rowOff>1</xdr:rowOff>
    </xdr:to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112649" y="959225"/>
          <a:ext cx="2186939" cy="358588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差替先電源の差替可能容量を算出します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106680</xdr:colOff>
      <xdr:row>13</xdr:row>
      <xdr:rowOff>152400</xdr:rowOff>
    </xdr:from>
    <xdr:to>
      <xdr:col>20</xdr:col>
      <xdr:colOff>83820</xdr:colOff>
      <xdr:row>16</xdr:row>
      <xdr:rowOff>99060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980420" y="3977640"/>
          <a:ext cx="2415540" cy="632460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106680</xdr:colOff>
      <xdr:row>7</xdr:row>
      <xdr:rowOff>45720</xdr:rowOff>
    </xdr:from>
    <xdr:to>
      <xdr:col>20</xdr:col>
      <xdr:colOff>365760</xdr:colOff>
      <xdr:row>10</xdr:row>
      <xdr:rowOff>188259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097409" y="1596614"/>
          <a:ext cx="2697480" cy="814892"/>
        </a:xfrm>
        <a:prstGeom prst="wedgeRoundRectCallout">
          <a:avLst>
            <a:gd name="adj1" fmla="val -75570"/>
            <a:gd name="adj2" fmla="val -11185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差替可能容量を記載してください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（各月の差替可能容量は年間と同じになります）</a:t>
          </a: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215153</xdr:colOff>
      <xdr:row>87</xdr:row>
      <xdr:rowOff>98612</xdr:rowOff>
    </xdr:from>
    <xdr:to>
      <xdr:col>21</xdr:col>
      <xdr:colOff>71719</xdr:colOff>
      <xdr:row>91</xdr:row>
      <xdr:rowOff>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CBDC491F-1B92-4377-911E-6370856C20E3}"/>
            </a:ext>
          </a:extLst>
        </xdr:cNvPr>
        <xdr:cNvSpPr/>
      </xdr:nvSpPr>
      <xdr:spPr>
        <a:xfrm>
          <a:off x="11205882" y="18135600"/>
          <a:ext cx="2904566" cy="806824"/>
        </a:xfrm>
        <a:prstGeom prst="wedgeRoundRectCallout">
          <a:avLst>
            <a:gd name="adj1" fmla="val -55457"/>
            <a:gd name="adj2" fmla="val 21882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今回の差替契約で差し替える差替容量（年間）を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入力してください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224118</xdr:colOff>
      <xdr:row>81</xdr:row>
      <xdr:rowOff>170330</xdr:rowOff>
    </xdr:from>
    <xdr:to>
      <xdr:col>20</xdr:col>
      <xdr:colOff>242047</xdr:colOff>
      <xdr:row>84</xdr:row>
      <xdr:rowOff>74856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43E07799-C93B-49BE-9A91-05D2E1700B19}"/>
            </a:ext>
          </a:extLst>
        </xdr:cNvPr>
        <xdr:cNvSpPr/>
      </xdr:nvSpPr>
      <xdr:spPr>
        <a:xfrm>
          <a:off x="11214847" y="16808824"/>
          <a:ext cx="2456329" cy="603773"/>
        </a:xfrm>
        <a:prstGeom prst="wedgeRoundRectCallout">
          <a:avLst>
            <a:gd name="adj1" fmla="val -56177"/>
            <a:gd name="adj2" fmla="val 31548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今回の差替契約で差し替える内容について</a:t>
          </a:r>
          <a:endParaRPr kumimoji="1" lang="en-US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記載してください</a:t>
          </a:r>
          <a:endParaRPr kumimoji="1" lang="ja-JP" altLang="en-US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286871</xdr:colOff>
      <xdr:row>84</xdr:row>
      <xdr:rowOff>125505</xdr:rowOff>
    </xdr:from>
    <xdr:to>
      <xdr:col>19</xdr:col>
      <xdr:colOff>476028</xdr:colOff>
      <xdr:row>87</xdr:row>
      <xdr:rowOff>44823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65CD7F19-A0A2-442A-8D9E-1AFE6A072EED}"/>
            </a:ext>
          </a:extLst>
        </xdr:cNvPr>
        <xdr:cNvSpPr/>
      </xdr:nvSpPr>
      <xdr:spPr>
        <a:xfrm>
          <a:off x="11277600" y="17463246"/>
          <a:ext cx="2017957" cy="618565"/>
        </a:xfrm>
        <a:prstGeom prst="wedgeRoundRectCallout">
          <a:avLst>
            <a:gd name="adj1" fmla="val -84738"/>
            <a:gd name="adj2" fmla="val -47209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差替期間を記載してください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2029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116540</xdr:colOff>
      <xdr:row>1</xdr:row>
      <xdr:rowOff>125506</xdr:rowOff>
    </xdr:from>
    <xdr:to>
      <xdr:col>2</xdr:col>
      <xdr:colOff>17929</xdr:colOff>
      <xdr:row>6</xdr:row>
      <xdr:rowOff>134470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6540" y="331694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A6AF-06D6-45D0-ADA3-F7722CEE1C60}">
  <sheetPr codeName="Sheet2"/>
  <dimension ref="B1:D47"/>
  <sheetViews>
    <sheetView tabSelected="1" zoomScale="90" zoomScaleNormal="90" workbookViewId="0">
      <selection activeCell="C9" sqref="C9"/>
    </sheetView>
  </sheetViews>
  <sheetFormatPr defaultColWidth="8.88671875" defaultRowHeight="15" x14ac:dyDescent="0.3"/>
  <cols>
    <col min="1" max="1" width="8.77734375" style="1" customWidth="1"/>
    <col min="2" max="2" width="25.6640625" style="1" bestFit="1" customWidth="1"/>
    <col min="3" max="3" width="85.77734375" style="1" customWidth="1"/>
    <col min="4" max="5" width="8.88671875" style="1"/>
    <col min="6" max="6" width="10.77734375" style="1" customWidth="1"/>
    <col min="7" max="16384" width="8.88671875" style="1"/>
  </cols>
  <sheetData>
    <row r="1" spans="2:4" ht="16.2" x14ac:dyDescent="0.3">
      <c r="B1" s="52" t="s">
        <v>120</v>
      </c>
      <c r="C1" s="52"/>
      <c r="D1" s="52"/>
    </row>
    <row r="2" spans="2:4" ht="16.2" x14ac:dyDescent="0.3">
      <c r="B2" s="2" t="s">
        <v>96</v>
      </c>
      <c r="C2" s="3"/>
      <c r="D2" s="3"/>
    </row>
    <row r="4" spans="2:4" s="5" customFormat="1" ht="19.95" customHeight="1" x14ac:dyDescent="0.2">
      <c r="B4" s="50" t="s">
        <v>66</v>
      </c>
      <c r="C4" s="51"/>
      <c r="D4" s="4" t="s">
        <v>92</v>
      </c>
    </row>
    <row r="5" spans="2:4" s="5" customFormat="1" ht="19.95" customHeight="1" x14ac:dyDescent="0.2">
      <c r="B5" s="6" t="s">
        <v>19</v>
      </c>
      <c r="C5" s="39" t="s">
        <v>122</v>
      </c>
      <c r="D5" s="7"/>
    </row>
    <row r="6" spans="2:4" s="5" customFormat="1" ht="19.95" customHeight="1" x14ac:dyDescent="0.2">
      <c r="B6" s="6" t="s">
        <v>20</v>
      </c>
      <c r="C6" s="8" t="s">
        <v>115</v>
      </c>
      <c r="D6" s="7"/>
    </row>
    <row r="7" spans="2:4" s="5" customFormat="1" ht="19.95" customHeight="1" x14ac:dyDescent="0.2">
      <c r="B7" s="6" t="s">
        <v>107</v>
      </c>
      <c r="C7" s="12"/>
      <c r="D7" s="7"/>
    </row>
    <row r="8" spans="2:4" s="5" customFormat="1" ht="19.95" customHeight="1" x14ac:dyDescent="0.2">
      <c r="B8" s="6" t="s">
        <v>23</v>
      </c>
      <c r="C8" s="12"/>
      <c r="D8" s="7"/>
    </row>
    <row r="9" spans="2:4" s="5" customFormat="1" ht="19.95" customHeight="1" x14ac:dyDescent="0.2">
      <c r="B9" s="6" t="s">
        <v>24</v>
      </c>
      <c r="C9" s="12"/>
      <c r="D9" s="7"/>
    </row>
    <row r="10" spans="2:4" s="5" customFormat="1" ht="19.95" customHeight="1" x14ac:dyDescent="0.2">
      <c r="B10" s="6" t="s">
        <v>106</v>
      </c>
      <c r="C10" s="39" t="s">
        <v>108</v>
      </c>
      <c r="D10" s="7"/>
    </row>
    <row r="11" spans="2:4" s="5" customFormat="1" ht="19.95" customHeight="1" x14ac:dyDescent="0.2">
      <c r="B11" s="6" t="s">
        <v>91</v>
      </c>
      <c r="C11" s="32" t="s">
        <v>105</v>
      </c>
      <c r="D11" s="7"/>
    </row>
    <row r="12" spans="2:4" s="5" customFormat="1" ht="19.95" customHeight="1" x14ac:dyDescent="0.2">
      <c r="B12" s="6" t="s">
        <v>36</v>
      </c>
      <c r="C12" s="12"/>
      <c r="D12" s="7"/>
    </row>
    <row r="13" spans="2:4" s="5" customFormat="1" ht="19.95" customHeight="1" x14ac:dyDescent="0.2">
      <c r="B13" s="6" t="s">
        <v>61</v>
      </c>
      <c r="C13" s="26"/>
      <c r="D13" s="7"/>
    </row>
    <row r="14" spans="2:4" s="5" customFormat="1" ht="19.95" customHeight="1" x14ac:dyDescent="0.2">
      <c r="B14" s="6" t="s">
        <v>62</v>
      </c>
      <c r="C14" s="12"/>
      <c r="D14" s="7"/>
    </row>
    <row r="15" spans="2:4" s="5" customFormat="1" ht="19.95" customHeight="1" x14ac:dyDescent="0.2">
      <c r="B15" s="6" t="s">
        <v>76</v>
      </c>
      <c r="C15" s="27"/>
      <c r="D15" s="7" t="s">
        <v>77</v>
      </c>
    </row>
    <row r="16" spans="2:4" s="5" customFormat="1" ht="19.95" customHeight="1" x14ac:dyDescent="0.2">
      <c r="B16" s="6" t="s">
        <v>78</v>
      </c>
      <c r="C16" s="12"/>
      <c r="D16" s="7"/>
    </row>
    <row r="17" spans="2:4" s="5" customFormat="1" ht="19.95" customHeight="1" x14ac:dyDescent="0.2">
      <c r="B17" s="6" t="s">
        <v>94</v>
      </c>
      <c r="C17" s="27"/>
      <c r="D17" s="7" t="s">
        <v>95</v>
      </c>
    </row>
    <row r="18" spans="2:4" s="5" customFormat="1" ht="19.95" customHeight="1" x14ac:dyDescent="0.2">
      <c r="B18" s="6" t="s">
        <v>70</v>
      </c>
      <c r="C18" s="12"/>
      <c r="D18" s="7"/>
    </row>
    <row r="19" spans="2:4" s="5" customFormat="1" ht="19.95" customHeight="1" x14ac:dyDescent="0.2">
      <c r="B19" s="6" t="s">
        <v>72</v>
      </c>
      <c r="C19" s="27"/>
      <c r="D19" s="7" t="s">
        <v>67</v>
      </c>
    </row>
    <row r="20" spans="2:4" s="5" customFormat="1" ht="19.95" customHeight="1" x14ac:dyDescent="0.2">
      <c r="B20" s="6" t="s">
        <v>71</v>
      </c>
      <c r="C20" s="12"/>
      <c r="D20" s="7"/>
    </row>
    <row r="21" spans="2:4" s="5" customFormat="1" ht="19.95" customHeight="1" x14ac:dyDescent="0.2">
      <c r="B21" s="6" t="s">
        <v>73</v>
      </c>
      <c r="C21" s="27"/>
      <c r="D21" s="7" t="s">
        <v>67</v>
      </c>
    </row>
    <row r="22" spans="2:4" s="5" customFormat="1" ht="19.95" customHeight="1" x14ac:dyDescent="0.2">
      <c r="B22" s="6" t="s">
        <v>74</v>
      </c>
      <c r="C22" s="12"/>
      <c r="D22" s="7"/>
    </row>
    <row r="23" spans="2:4" s="5" customFormat="1" ht="19.95" customHeight="1" x14ac:dyDescent="0.2">
      <c r="B23" s="6" t="s">
        <v>75</v>
      </c>
      <c r="C23" s="27"/>
      <c r="D23" s="7" t="s">
        <v>67</v>
      </c>
    </row>
    <row r="24" spans="2:4" s="5" customFormat="1" ht="19.95" customHeight="1" x14ac:dyDescent="0.2">
      <c r="B24" s="6" t="s">
        <v>68</v>
      </c>
      <c r="C24" s="12"/>
      <c r="D24" s="7"/>
    </row>
    <row r="25" spans="2:4" s="5" customFormat="1" ht="19.95" customHeight="1" x14ac:dyDescent="0.2">
      <c r="B25" s="6" t="s">
        <v>69</v>
      </c>
      <c r="C25" s="27"/>
      <c r="D25" s="7" t="s">
        <v>67</v>
      </c>
    </row>
    <row r="26" spans="2:4" s="5" customFormat="1" ht="19.95" customHeight="1" x14ac:dyDescent="0.2">
      <c r="B26" s="6" t="s">
        <v>79</v>
      </c>
      <c r="C26" s="27"/>
      <c r="D26" s="7" t="s">
        <v>77</v>
      </c>
    </row>
    <row r="27" spans="2:4" s="5" customFormat="1" ht="19.95" customHeight="1" x14ac:dyDescent="0.2"/>
    <row r="28" spans="2:4" s="5" customFormat="1" ht="19.95" customHeight="1" x14ac:dyDescent="0.2">
      <c r="B28" s="9" t="s">
        <v>65</v>
      </c>
      <c r="C28" s="10"/>
      <c r="D28" s="6"/>
    </row>
    <row r="29" spans="2:4" s="5" customFormat="1" ht="19.95" customHeight="1" x14ac:dyDescent="0.2">
      <c r="B29" s="6" t="s">
        <v>93</v>
      </c>
      <c r="C29" s="44"/>
      <c r="D29" s="11"/>
    </row>
    <row r="30" spans="2:4" s="5" customFormat="1" ht="19.95" customHeight="1" x14ac:dyDescent="0.2">
      <c r="B30" s="6" t="s">
        <v>63</v>
      </c>
      <c r="C30" s="12"/>
      <c r="D30" s="7"/>
    </row>
    <row r="31" spans="2:4" s="5" customFormat="1" ht="19.95" customHeight="1" x14ac:dyDescent="0.2">
      <c r="B31" s="6" t="s">
        <v>61</v>
      </c>
      <c r="C31" s="26"/>
      <c r="D31" s="7"/>
    </row>
    <row r="32" spans="2:4" s="5" customFormat="1" ht="19.95" customHeight="1" x14ac:dyDescent="0.2"/>
    <row r="33" s="5" customFormat="1" ht="19.95" customHeight="1" x14ac:dyDescent="0.2"/>
    <row r="34" s="5" customFormat="1" ht="19.95" customHeight="1" x14ac:dyDescent="0.2"/>
    <row r="35" s="5" customFormat="1" ht="19.95" customHeight="1" x14ac:dyDescent="0.2"/>
    <row r="36" s="5" customFormat="1" ht="19.95" customHeight="1" x14ac:dyDescent="0.2"/>
    <row r="37" s="5" customFormat="1" ht="19.95" customHeight="1" x14ac:dyDescent="0.2"/>
    <row r="38" s="5" customFormat="1" ht="19.95" customHeight="1" x14ac:dyDescent="0.2"/>
    <row r="39" s="5" customFormat="1" ht="19.95" customHeight="1" x14ac:dyDescent="0.2"/>
    <row r="40" s="5" customFormat="1" ht="19.95" customHeight="1" x14ac:dyDescent="0.2"/>
    <row r="41" s="5" customFormat="1" ht="19.95" customHeight="1" x14ac:dyDescent="0.2"/>
    <row r="42" s="5" customFormat="1" ht="19.95" customHeight="1" x14ac:dyDescent="0.2"/>
    <row r="43" s="5" customFormat="1" ht="19.95" customHeight="1" x14ac:dyDescent="0.2"/>
    <row r="44" s="5" customFormat="1" ht="19.95" customHeight="1" x14ac:dyDescent="0.2"/>
    <row r="45" s="5" customFormat="1" ht="19.95" customHeight="1" x14ac:dyDescent="0.2"/>
    <row r="46" s="5" customFormat="1" ht="19.95" customHeight="1" x14ac:dyDescent="0.2"/>
    <row r="47" s="5" customFormat="1" ht="19.95" customHeight="1" x14ac:dyDescent="0.2"/>
  </sheetData>
  <sheetProtection algorithmName="SHA-512" hashValue="YxOlkPDU5bTuaRfsgQM1xFN1dXMbWFtX13JA03q/CNtwQdkDh6AAU05X5DtN4kmRwxSykdy1vuESFTKSduRBYA==" saltValue="u3lFubc2GkqZVgKL31FVRA==" spinCount="100000" sheet="1" objects="1" scenarios="1"/>
  <mergeCells count="2">
    <mergeCell ref="B4:C4"/>
    <mergeCell ref="B1:D1"/>
  </mergeCells>
  <phoneticPr fontId="2"/>
  <conditionalFormatting sqref="C30:C31">
    <cfRule type="expression" dxfId="11" priority="12">
      <formula>$C$5="差替先掲示板への掲載"</formula>
    </cfRule>
  </conditionalFormatting>
  <conditionalFormatting sqref="C19">
    <cfRule type="expression" dxfId="10" priority="10">
      <formula>$C$18="非応札"</formula>
    </cfRule>
  </conditionalFormatting>
  <conditionalFormatting sqref="C21">
    <cfRule type="expression" dxfId="9" priority="8">
      <formula>$C$20="非応札"</formula>
    </cfRule>
  </conditionalFormatting>
  <conditionalFormatting sqref="C22">
    <cfRule type="expression" dxfId="8" priority="7">
      <formula>OR($C$18="非落札",$C$18="非応札")</formula>
    </cfRule>
  </conditionalFormatting>
  <conditionalFormatting sqref="C23">
    <cfRule type="expression" dxfId="7" priority="6">
      <formula>OR($C$18="非落札",$C$18="非応札",$C$22="非応札")</formula>
    </cfRule>
  </conditionalFormatting>
  <conditionalFormatting sqref="C24">
    <cfRule type="expression" dxfId="6" priority="5">
      <formula>OR($C$18="非落札",$C$18="非応札")</formula>
    </cfRule>
  </conditionalFormatting>
  <conditionalFormatting sqref="C25">
    <cfRule type="expression" dxfId="5" priority="4">
      <formula>OR($C$18="非落札",$C$18="非応札",$C$24="無")</formula>
    </cfRule>
  </conditionalFormatting>
  <conditionalFormatting sqref="C26">
    <cfRule type="expression" dxfId="4" priority="3">
      <formula>AND(OR($C$18="非落札",$C$18="非応札"),OR($C$20="非落札",$C$20="非応札"))</formula>
    </cfRule>
  </conditionalFormatting>
  <conditionalFormatting sqref="C17">
    <cfRule type="expression" dxfId="3" priority="2">
      <formula>$C$16="無"</formula>
    </cfRule>
  </conditionalFormatting>
  <conditionalFormatting sqref="C29">
    <cfRule type="expression" dxfId="2" priority="1">
      <formula>$C$5="差替先掲示板への掲載"</formula>
    </cfRule>
  </conditionalFormatting>
  <dataValidations count="5">
    <dataValidation type="list" allowBlank="1" showInputMessage="1" showErrorMessage="1" sqref="C7" xr:uid="{578440C2-2E91-4AE2-BEC6-EC3C2E6E9A70}">
      <formula1>"発電機トラブル,経済的な電源等差替"</formula1>
    </dataValidation>
    <dataValidation type="list" allowBlank="1" showInputMessage="1" showErrorMessage="1" sqref="C14" xr:uid="{63558705-068F-478E-B838-C1723A016720}">
      <formula1>"北海道,東北,東京,中部,北陸,関西,中国,四国,九州"</formula1>
    </dataValidation>
    <dataValidation type="list" allowBlank="1" showInputMessage="1" showErrorMessage="1" sqref="C24 C16" xr:uid="{F3708171-809E-4F81-AAA6-D392E648905B}">
      <formula1>"有,無"</formula1>
    </dataValidation>
    <dataValidation type="list" allowBlank="1" showInputMessage="1" showErrorMessage="1" sqref="C18 C20 C22" xr:uid="{6B260AE3-921E-49A3-9317-C591A21ED1A3}">
      <formula1>"落札,非落札,非応札"</formula1>
    </dataValidation>
    <dataValidation type="whole" allowBlank="1" showInputMessage="1" showErrorMessage="1" error="整数値を入力してください" sqref="C15 C17 C19 C21 C23 C25 C26" xr:uid="{8F98A83E-5359-47CE-B67C-41881CB6EC9F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12A1-CE50-4D24-BF4A-2D46EBB184D6}">
  <sheetPr codeName="Sheet3"/>
  <dimension ref="B1:P122"/>
  <sheetViews>
    <sheetView zoomScale="85" zoomScaleNormal="85" zoomScaleSheetLayoutView="80" workbookViewId="0"/>
  </sheetViews>
  <sheetFormatPr defaultColWidth="8.88671875" defaultRowHeight="15" x14ac:dyDescent="0.3"/>
  <cols>
    <col min="1" max="1" width="5.6640625" style="1" customWidth="1"/>
    <col min="2" max="2" width="8.88671875" style="1"/>
    <col min="3" max="3" width="19.77734375" style="1" customWidth="1"/>
    <col min="4" max="15" width="9.77734375" style="1" customWidth="1"/>
    <col min="16" max="16" width="8.33203125" style="1" customWidth="1"/>
    <col min="17" max="16384" width="8.88671875" style="1"/>
  </cols>
  <sheetData>
    <row r="1" spans="2:16" ht="16.2" x14ac:dyDescent="0.3">
      <c r="B1" s="52" t="s">
        <v>119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2:16" ht="16.2" x14ac:dyDescent="0.3">
      <c r="B2" s="56" t="s">
        <v>96</v>
      </c>
      <c r="C2" s="5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2:16" s="5" customFormat="1" ht="19.95" customHeight="1" x14ac:dyDescent="0.2">
      <c r="B4" s="5" t="s">
        <v>109</v>
      </c>
    </row>
    <row r="5" spans="2:16" s="5" customFormat="1" ht="18" customHeight="1" x14ac:dyDescent="0.2">
      <c r="B5" s="63" t="s">
        <v>0</v>
      </c>
      <c r="C5" s="63"/>
      <c r="D5" s="63" t="s">
        <v>18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4" t="s">
        <v>1</v>
      </c>
    </row>
    <row r="6" spans="2:16" s="5" customFormat="1" ht="18" customHeight="1" x14ac:dyDescent="0.3">
      <c r="B6" s="63" t="s">
        <v>2</v>
      </c>
      <c r="C6" s="63"/>
      <c r="D6" s="78" t="str">
        <f>IF('入力欄(基本情報)'!C13="","",'入力欄(基本情報)'!C13)</f>
        <v/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P6" s="13"/>
    </row>
    <row r="7" spans="2:16" s="5" customFormat="1" ht="18" customHeight="1" x14ac:dyDescent="0.3">
      <c r="B7" s="63" t="s">
        <v>3</v>
      </c>
      <c r="C7" s="63"/>
      <c r="D7" s="68" t="str">
        <f>IF('入力欄(基本情報)'!C11="","",'入力欄(基本情報)'!C11)</f>
        <v>－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13"/>
    </row>
    <row r="8" spans="2:16" s="5" customFormat="1" ht="18" customHeight="1" x14ac:dyDescent="0.3">
      <c r="B8" s="63" t="s">
        <v>4</v>
      </c>
      <c r="C8" s="63"/>
      <c r="D8" s="68" t="str">
        <f>IF('入力欄(基本情報)'!C14="","",'入力欄(基本情報)'!C14)</f>
        <v/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13"/>
    </row>
    <row r="9" spans="2:16" s="5" customFormat="1" ht="34.950000000000003" customHeight="1" x14ac:dyDescent="0.2">
      <c r="B9" s="64" t="s">
        <v>97</v>
      </c>
      <c r="C9" s="63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14" t="s">
        <v>17</v>
      </c>
    </row>
    <row r="10" spans="2:16" s="5" customFormat="1" ht="18" hidden="1" customHeight="1" x14ac:dyDescent="0.2">
      <c r="B10" s="81" t="s">
        <v>114</v>
      </c>
      <c r="C10" s="82"/>
      <c r="D10" s="73">
        <f>ROUND(D9,0)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5"/>
      <c r="P10" s="14"/>
    </row>
    <row r="11" spans="2:16" s="5" customFormat="1" ht="18" customHeight="1" x14ac:dyDescent="0.2">
      <c r="B11" s="69" t="s">
        <v>98</v>
      </c>
      <c r="C11" s="70"/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14"/>
    </row>
    <row r="12" spans="2:16" s="5" customFormat="1" ht="18" customHeight="1" x14ac:dyDescent="0.2">
      <c r="B12" s="71"/>
      <c r="C12" s="72"/>
      <c r="D12" s="38">
        <f t="shared" ref="D12:O12" si="0">$D$10</f>
        <v>0</v>
      </c>
      <c r="E12" s="38">
        <f t="shared" si="0"/>
        <v>0</v>
      </c>
      <c r="F12" s="38">
        <f t="shared" si="0"/>
        <v>0</v>
      </c>
      <c r="G12" s="38">
        <f t="shared" si="0"/>
        <v>0</v>
      </c>
      <c r="H12" s="38">
        <f t="shared" si="0"/>
        <v>0</v>
      </c>
      <c r="I12" s="38">
        <f t="shared" si="0"/>
        <v>0</v>
      </c>
      <c r="J12" s="38">
        <f t="shared" si="0"/>
        <v>0</v>
      </c>
      <c r="K12" s="38">
        <f t="shared" si="0"/>
        <v>0</v>
      </c>
      <c r="L12" s="38">
        <f t="shared" si="0"/>
        <v>0</v>
      </c>
      <c r="M12" s="38">
        <f t="shared" si="0"/>
        <v>0</v>
      </c>
      <c r="N12" s="38">
        <f t="shared" si="0"/>
        <v>0</v>
      </c>
      <c r="O12" s="38">
        <f t="shared" si="0"/>
        <v>0</v>
      </c>
      <c r="P12" s="14" t="s">
        <v>99</v>
      </c>
    </row>
    <row r="13" spans="2:16" s="5" customFormat="1" ht="18" customHeight="1" x14ac:dyDescent="0.2"/>
    <row r="14" spans="2:16" s="5" customFormat="1" ht="18" customHeight="1" x14ac:dyDescent="0.2">
      <c r="B14" s="5" t="s">
        <v>110</v>
      </c>
    </row>
    <row r="15" spans="2:16" s="5" customFormat="1" ht="18" customHeight="1" x14ac:dyDescent="0.2">
      <c r="B15" s="6" t="s">
        <v>80</v>
      </c>
      <c r="C15" s="4" t="s">
        <v>0</v>
      </c>
      <c r="D15" s="63" t="s">
        <v>18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4" t="s">
        <v>1</v>
      </c>
    </row>
    <row r="16" spans="2:16" s="5" customFormat="1" ht="18" customHeight="1" x14ac:dyDescent="0.2">
      <c r="B16" s="76" t="s">
        <v>81</v>
      </c>
      <c r="C16" s="4" t="s">
        <v>112</v>
      </c>
      <c r="D16" s="60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2"/>
      <c r="P16" s="8"/>
    </row>
    <row r="17" spans="2:16" s="5" customFormat="1" ht="18" customHeight="1" x14ac:dyDescent="0.2">
      <c r="B17" s="77"/>
      <c r="C17" s="4" t="s">
        <v>113</v>
      </c>
      <c r="D17" s="60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2"/>
      <c r="P17" s="8"/>
    </row>
    <row r="18" spans="2:16" s="5" customFormat="1" ht="18" customHeight="1" x14ac:dyDescent="0.3">
      <c r="B18" s="77"/>
      <c r="C18" s="53" t="s">
        <v>101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13"/>
    </row>
    <row r="19" spans="2:16" s="5" customFormat="1" ht="18" customHeight="1" x14ac:dyDescent="0.2">
      <c r="B19" s="77"/>
      <c r="C19" s="54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4" t="s">
        <v>17</v>
      </c>
    </row>
    <row r="20" spans="2:16" s="5" customFormat="1" hidden="1" x14ac:dyDescent="0.2">
      <c r="B20" s="77"/>
      <c r="C20" s="45" t="s">
        <v>114</v>
      </c>
      <c r="D20" s="38">
        <f>ROUND(D19,0)</f>
        <v>0</v>
      </c>
      <c r="E20" s="38">
        <f t="shared" ref="E20:O20" si="1">ROUND(E19,0)</f>
        <v>0</v>
      </c>
      <c r="F20" s="38">
        <f t="shared" si="1"/>
        <v>0</v>
      </c>
      <c r="G20" s="38">
        <f t="shared" si="1"/>
        <v>0</v>
      </c>
      <c r="H20" s="38">
        <f t="shared" si="1"/>
        <v>0</v>
      </c>
      <c r="I20" s="38">
        <f t="shared" si="1"/>
        <v>0</v>
      </c>
      <c r="J20" s="38">
        <f t="shared" si="1"/>
        <v>0</v>
      </c>
      <c r="K20" s="38">
        <f t="shared" si="1"/>
        <v>0</v>
      </c>
      <c r="L20" s="38">
        <f t="shared" si="1"/>
        <v>0</v>
      </c>
      <c r="M20" s="38">
        <f t="shared" si="1"/>
        <v>0</v>
      </c>
      <c r="N20" s="38">
        <f t="shared" si="1"/>
        <v>0</v>
      </c>
      <c r="O20" s="38">
        <f t="shared" si="1"/>
        <v>0</v>
      </c>
      <c r="P20" s="14"/>
    </row>
    <row r="21" spans="2:16" s="5" customFormat="1" ht="34.950000000000003" customHeight="1" x14ac:dyDescent="0.2">
      <c r="B21" s="77"/>
      <c r="C21" s="28" t="s">
        <v>100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14" t="s">
        <v>17</v>
      </c>
    </row>
    <row r="22" spans="2:16" s="5" customFormat="1" ht="15" hidden="1" customHeight="1" x14ac:dyDescent="0.2">
      <c r="B22" s="54"/>
      <c r="C22" s="47" t="s">
        <v>114</v>
      </c>
      <c r="D22" s="73">
        <f>ROUND(D21,0)</f>
        <v>0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/>
      <c r="P22" s="14"/>
    </row>
    <row r="23" spans="2:16" s="5" customFormat="1" ht="18" customHeight="1" x14ac:dyDescent="0.2">
      <c r="B23" s="76" t="s">
        <v>82</v>
      </c>
      <c r="C23" s="33" t="s">
        <v>112</v>
      </c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/>
      <c r="P23" s="8"/>
    </row>
    <row r="24" spans="2:16" s="5" customFormat="1" ht="18" customHeight="1" x14ac:dyDescent="0.2">
      <c r="B24" s="77"/>
      <c r="C24" s="33" t="s">
        <v>113</v>
      </c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/>
      <c r="P24" s="8"/>
    </row>
    <row r="25" spans="2:16" s="5" customFormat="1" ht="18" customHeight="1" x14ac:dyDescent="0.3">
      <c r="B25" s="77"/>
      <c r="C25" s="53" t="s">
        <v>101</v>
      </c>
      <c r="D25" s="31" t="s">
        <v>5</v>
      </c>
      <c r="E25" s="31" t="s">
        <v>6</v>
      </c>
      <c r="F25" s="31" t="s">
        <v>7</v>
      </c>
      <c r="G25" s="31" t="s">
        <v>8</v>
      </c>
      <c r="H25" s="31" t="s">
        <v>9</v>
      </c>
      <c r="I25" s="31" t="s">
        <v>10</v>
      </c>
      <c r="J25" s="31" t="s">
        <v>11</v>
      </c>
      <c r="K25" s="31" t="s">
        <v>12</v>
      </c>
      <c r="L25" s="31" t="s">
        <v>13</v>
      </c>
      <c r="M25" s="31" t="s">
        <v>14</v>
      </c>
      <c r="N25" s="31" t="s">
        <v>15</v>
      </c>
      <c r="O25" s="31" t="s">
        <v>16</v>
      </c>
      <c r="P25" s="13"/>
    </row>
    <row r="26" spans="2:16" s="5" customFormat="1" ht="18" customHeight="1" x14ac:dyDescent="0.2">
      <c r="B26" s="77"/>
      <c r="C26" s="54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14" t="s">
        <v>17</v>
      </c>
    </row>
    <row r="27" spans="2:16" s="5" customFormat="1" hidden="1" x14ac:dyDescent="0.2">
      <c r="B27" s="77"/>
      <c r="C27" s="45" t="s">
        <v>114</v>
      </c>
      <c r="D27" s="46">
        <f>ROUND(D26,0)</f>
        <v>0</v>
      </c>
      <c r="E27" s="46">
        <f t="shared" ref="E27" si="2">ROUND(E26,0)</f>
        <v>0</v>
      </c>
      <c r="F27" s="46">
        <f t="shared" ref="F27" si="3">ROUND(F26,0)</f>
        <v>0</v>
      </c>
      <c r="G27" s="46">
        <f t="shared" ref="G27" si="4">ROUND(G26,0)</f>
        <v>0</v>
      </c>
      <c r="H27" s="46">
        <f t="shared" ref="H27" si="5">ROUND(H26,0)</f>
        <v>0</v>
      </c>
      <c r="I27" s="46">
        <f t="shared" ref="I27" si="6">ROUND(I26,0)</f>
        <v>0</v>
      </c>
      <c r="J27" s="46">
        <f t="shared" ref="J27" si="7">ROUND(J26,0)</f>
        <v>0</v>
      </c>
      <c r="K27" s="46">
        <f t="shared" ref="K27" si="8">ROUND(K26,0)</f>
        <v>0</v>
      </c>
      <c r="L27" s="46">
        <f t="shared" ref="L27" si="9">ROUND(L26,0)</f>
        <v>0</v>
      </c>
      <c r="M27" s="46">
        <f t="shared" ref="M27" si="10">ROUND(M26,0)</f>
        <v>0</v>
      </c>
      <c r="N27" s="46">
        <f t="shared" ref="N27" si="11">ROUND(N26,0)</f>
        <v>0</v>
      </c>
      <c r="O27" s="46">
        <f t="shared" ref="O27" si="12">ROUND(O26,0)</f>
        <v>0</v>
      </c>
      <c r="P27" s="14"/>
    </row>
    <row r="28" spans="2:16" s="5" customFormat="1" ht="34.950000000000003" customHeight="1" x14ac:dyDescent="0.2">
      <c r="B28" s="77"/>
      <c r="C28" s="28" t="s">
        <v>100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14" t="s">
        <v>17</v>
      </c>
    </row>
    <row r="29" spans="2:16" s="5" customFormat="1" ht="18" hidden="1" customHeight="1" x14ac:dyDescent="0.2">
      <c r="B29" s="54"/>
      <c r="C29" s="47" t="s">
        <v>114</v>
      </c>
      <c r="D29" s="73">
        <f>ROUND(D28,0)</f>
        <v>0</v>
      </c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/>
      <c r="P29" s="14"/>
    </row>
    <row r="30" spans="2:16" s="5" customFormat="1" ht="18" customHeight="1" x14ac:dyDescent="0.2">
      <c r="B30" s="76" t="s">
        <v>83</v>
      </c>
      <c r="C30" s="33" t="s">
        <v>112</v>
      </c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/>
      <c r="P30" s="8"/>
    </row>
    <row r="31" spans="2:16" s="5" customFormat="1" ht="18" customHeight="1" x14ac:dyDescent="0.2">
      <c r="B31" s="77"/>
      <c r="C31" s="33" t="s">
        <v>113</v>
      </c>
      <c r="D31" s="6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  <c r="P31" s="8"/>
    </row>
    <row r="32" spans="2:16" s="5" customFormat="1" ht="18" customHeight="1" x14ac:dyDescent="0.3">
      <c r="B32" s="77"/>
      <c r="C32" s="53" t="s">
        <v>101</v>
      </c>
      <c r="D32" s="31" t="s">
        <v>5</v>
      </c>
      <c r="E32" s="31" t="s">
        <v>6</v>
      </c>
      <c r="F32" s="31" t="s">
        <v>7</v>
      </c>
      <c r="G32" s="31" t="s">
        <v>8</v>
      </c>
      <c r="H32" s="31" t="s">
        <v>9</v>
      </c>
      <c r="I32" s="31" t="s">
        <v>10</v>
      </c>
      <c r="J32" s="31" t="s">
        <v>11</v>
      </c>
      <c r="K32" s="31" t="s">
        <v>12</v>
      </c>
      <c r="L32" s="31" t="s">
        <v>13</v>
      </c>
      <c r="M32" s="31" t="s">
        <v>14</v>
      </c>
      <c r="N32" s="31" t="s">
        <v>15</v>
      </c>
      <c r="O32" s="31" t="s">
        <v>16</v>
      </c>
      <c r="P32" s="13"/>
    </row>
    <row r="33" spans="2:16" s="5" customFormat="1" ht="18" customHeight="1" x14ac:dyDescent="0.2">
      <c r="B33" s="77"/>
      <c r="C33" s="54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14" t="s">
        <v>17</v>
      </c>
    </row>
    <row r="34" spans="2:16" s="5" customFormat="1" hidden="1" x14ac:dyDescent="0.2">
      <c r="B34" s="77"/>
      <c r="C34" s="45" t="s">
        <v>114</v>
      </c>
      <c r="D34" s="46">
        <f>ROUND(D33,0)</f>
        <v>0</v>
      </c>
      <c r="E34" s="46">
        <f t="shared" ref="E34" si="13">ROUND(E33,0)</f>
        <v>0</v>
      </c>
      <c r="F34" s="46">
        <f t="shared" ref="F34" si="14">ROUND(F33,0)</f>
        <v>0</v>
      </c>
      <c r="G34" s="46">
        <f t="shared" ref="G34" si="15">ROUND(G33,0)</f>
        <v>0</v>
      </c>
      <c r="H34" s="46">
        <f t="shared" ref="H34" si="16">ROUND(H33,0)</f>
        <v>0</v>
      </c>
      <c r="I34" s="46">
        <f t="shared" ref="I34" si="17">ROUND(I33,0)</f>
        <v>0</v>
      </c>
      <c r="J34" s="46">
        <f t="shared" ref="J34" si="18">ROUND(J33,0)</f>
        <v>0</v>
      </c>
      <c r="K34" s="46">
        <f t="shared" ref="K34" si="19">ROUND(K33,0)</f>
        <v>0</v>
      </c>
      <c r="L34" s="46">
        <f t="shared" ref="L34" si="20">ROUND(L33,0)</f>
        <v>0</v>
      </c>
      <c r="M34" s="46">
        <f t="shared" ref="M34" si="21">ROUND(M33,0)</f>
        <v>0</v>
      </c>
      <c r="N34" s="46">
        <f t="shared" ref="N34" si="22">ROUND(N33,0)</f>
        <v>0</v>
      </c>
      <c r="O34" s="46">
        <f t="shared" ref="O34" si="23">ROUND(O33,0)</f>
        <v>0</v>
      </c>
      <c r="P34" s="14"/>
    </row>
    <row r="35" spans="2:16" s="5" customFormat="1" ht="34.950000000000003" customHeight="1" x14ac:dyDescent="0.2">
      <c r="B35" s="77"/>
      <c r="C35" s="28" t="s">
        <v>100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14" t="s">
        <v>17</v>
      </c>
    </row>
    <row r="36" spans="2:16" s="5" customFormat="1" ht="18" hidden="1" customHeight="1" x14ac:dyDescent="0.2">
      <c r="B36" s="54"/>
      <c r="C36" s="47" t="s">
        <v>114</v>
      </c>
      <c r="D36" s="73">
        <f>ROUND(D35,0)</f>
        <v>0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/>
      <c r="P36" s="14"/>
    </row>
    <row r="37" spans="2:16" s="5" customFormat="1" ht="18" customHeight="1" x14ac:dyDescent="0.2">
      <c r="B37" s="76" t="s">
        <v>84</v>
      </c>
      <c r="C37" s="33" t="s">
        <v>112</v>
      </c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/>
      <c r="P37" s="8"/>
    </row>
    <row r="38" spans="2:16" s="5" customFormat="1" ht="18" customHeight="1" x14ac:dyDescent="0.2">
      <c r="B38" s="77"/>
      <c r="C38" s="33" t="s">
        <v>113</v>
      </c>
      <c r="D38" s="60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/>
      <c r="P38" s="8"/>
    </row>
    <row r="39" spans="2:16" s="5" customFormat="1" ht="18" customHeight="1" x14ac:dyDescent="0.3">
      <c r="B39" s="77"/>
      <c r="C39" s="53" t="s">
        <v>101</v>
      </c>
      <c r="D39" s="31" t="s">
        <v>5</v>
      </c>
      <c r="E39" s="31" t="s">
        <v>6</v>
      </c>
      <c r="F39" s="31" t="s">
        <v>7</v>
      </c>
      <c r="G39" s="31" t="s">
        <v>8</v>
      </c>
      <c r="H39" s="31" t="s">
        <v>9</v>
      </c>
      <c r="I39" s="31" t="s">
        <v>10</v>
      </c>
      <c r="J39" s="31" t="s">
        <v>11</v>
      </c>
      <c r="K39" s="31" t="s">
        <v>12</v>
      </c>
      <c r="L39" s="31" t="s">
        <v>13</v>
      </c>
      <c r="M39" s="31" t="s">
        <v>14</v>
      </c>
      <c r="N39" s="31" t="s">
        <v>15</v>
      </c>
      <c r="O39" s="31" t="s">
        <v>16</v>
      </c>
      <c r="P39" s="13"/>
    </row>
    <row r="40" spans="2:16" s="5" customFormat="1" ht="18" customHeight="1" x14ac:dyDescent="0.2">
      <c r="B40" s="77"/>
      <c r="C40" s="54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14" t="s">
        <v>17</v>
      </c>
    </row>
    <row r="41" spans="2:16" s="5" customFormat="1" ht="18" hidden="1" customHeight="1" x14ac:dyDescent="0.2">
      <c r="B41" s="77"/>
      <c r="C41" s="45" t="s">
        <v>114</v>
      </c>
      <c r="D41" s="46">
        <f>ROUND(D40,0)</f>
        <v>0</v>
      </c>
      <c r="E41" s="46">
        <f t="shared" ref="E41" si="24">ROUND(E40,0)</f>
        <v>0</v>
      </c>
      <c r="F41" s="46">
        <f t="shared" ref="F41" si="25">ROUND(F40,0)</f>
        <v>0</v>
      </c>
      <c r="G41" s="46">
        <f t="shared" ref="G41" si="26">ROUND(G40,0)</f>
        <v>0</v>
      </c>
      <c r="H41" s="46">
        <f t="shared" ref="H41" si="27">ROUND(H40,0)</f>
        <v>0</v>
      </c>
      <c r="I41" s="46">
        <f t="shared" ref="I41" si="28">ROUND(I40,0)</f>
        <v>0</v>
      </c>
      <c r="J41" s="46">
        <f t="shared" ref="J41" si="29">ROUND(J40,0)</f>
        <v>0</v>
      </c>
      <c r="K41" s="46">
        <f t="shared" ref="K41" si="30">ROUND(K40,0)</f>
        <v>0</v>
      </c>
      <c r="L41" s="46">
        <f t="shared" ref="L41" si="31">ROUND(L40,0)</f>
        <v>0</v>
      </c>
      <c r="M41" s="46">
        <f t="shared" ref="M41" si="32">ROUND(M40,0)</f>
        <v>0</v>
      </c>
      <c r="N41" s="46">
        <f t="shared" ref="N41" si="33">ROUND(N40,0)</f>
        <v>0</v>
      </c>
      <c r="O41" s="46">
        <f t="shared" ref="O41" si="34">ROUND(O40,0)</f>
        <v>0</v>
      </c>
      <c r="P41" s="14"/>
    </row>
    <row r="42" spans="2:16" s="5" customFormat="1" ht="34.950000000000003" customHeight="1" x14ac:dyDescent="0.2">
      <c r="B42" s="77"/>
      <c r="C42" s="28" t="s">
        <v>100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14" t="s">
        <v>17</v>
      </c>
    </row>
    <row r="43" spans="2:16" s="5" customFormat="1" ht="18" hidden="1" customHeight="1" x14ac:dyDescent="0.2">
      <c r="B43" s="54"/>
      <c r="C43" s="47" t="s">
        <v>114</v>
      </c>
      <c r="D43" s="73">
        <f>ROUND(D42,0)</f>
        <v>0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/>
      <c r="P43" s="14"/>
    </row>
    <row r="44" spans="2:16" s="5" customFormat="1" ht="18" customHeight="1" x14ac:dyDescent="0.2">
      <c r="B44" s="76" t="s">
        <v>85</v>
      </c>
      <c r="C44" s="33" t="s">
        <v>112</v>
      </c>
      <c r="D44" s="60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/>
      <c r="P44" s="8"/>
    </row>
    <row r="45" spans="2:16" s="5" customFormat="1" ht="18" customHeight="1" x14ac:dyDescent="0.2">
      <c r="B45" s="77"/>
      <c r="C45" s="33" t="s">
        <v>113</v>
      </c>
      <c r="D45" s="6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/>
      <c r="P45" s="8"/>
    </row>
    <row r="46" spans="2:16" s="5" customFormat="1" ht="18" customHeight="1" x14ac:dyDescent="0.3">
      <c r="B46" s="77"/>
      <c r="C46" s="53" t="s">
        <v>101</v>
      </c>
      <c r="D46" s="31" t="s">
        <v>5</v>
      </c>
      <c r="E46" s="31" t="s">
        <v>6</v>
      </c>
      <c r="F46" s="31" t="s">
        <v>7</v>
      </c>
      <c r="G46" s="31" t="s">
        <v>8</v>
      </c>
      <c r="H46" s="31" t="s">
        <v>9</v>
      </c>
      <c r="I46" s="31" t="s">
        <v>10</v>
      </c>
      <c r="J46" s="31" t="s">
        <v>11</v>
      </c>
      <c r="K46" s="31" t="s">
        <v>12</v>
      </c>
      <c r="L46" s="31" t="s">
        <v>13</v>
      </c>
      <c r="M46" s="31" t="s">
        <v>14</v>
      </c>
      <c r="N46" s="31" t="s">
        <v>15</v>
      </c>
      <c r="O46" s="31" t="s">
        <v>16</v>
      </c>
      <c r="P46" s="13"/>
    </row>
    <row r="47" spans="2:16" s="5" customFormat="1" ht="18" customHeight="1" x14ac:dyDescent="0.2">
      <c r="B47" s="77"/>
      <c r="C47" s="54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14" t="s">
        <v>17</v>
      </c>
    </row>
    <row r="48" spans="2:16" s="5" customFormat="1" ht="18" hidden="1" customHeight="1" x14ac:dyDescent="0.2">
      <c r="B48" s="77"/>
      <c r="C48" s="45" t="s">
        <v>114</v>
      </c>
      <c r="D48" s="46">
        <f>ROUND(D47,0)</f>
        <v>0</v>
      </c>
      <c r="E48" s="46">
        <f t="shared" ref="E48" si="35">ROUND(E47,0)</f>
        <v>0</v>
      </c>
      <c r="F48" s="46">
        <f t="shared" ref="F48" si="36">ROUND(F47,0)</f>
        <v>0</v>
      </c>
      <c r="G48" s="46">
        <f t="shared" ref="G48" si="37">ROUND(G47,0)</f>
        <v>0</v>
      </c>
      <c r="H48" s="46">
        <f t="shared" ref="H48" si="38">ROUND(H47,0)</f>
        <v>0</v>
      </c>
      <c r="I48" s="46">
        <f t="shared" ref="I48" si="39">ROUND(I47,0)</f>
        <v>0</v>
      </c>
      <c r="J48" s="46">
        <f t="shared" ref="J48" si="40">ROUND(J47,0)</f>
        <v>0</v>
      </c>
      <c r="K48" s="46">
        <f t="shared" ref="K48" si="41">ROUND(K47,0)</f>
        <v>0</v>
      </c>
      <c r="L48" s="46">
        <f t="shared" ref="L48" si="42">ROUND(L47,0)</f>
        <v>0</v>
      </c>
      <c r="M48" s="46">
        <f t="shared" ref="M48" si="43">ROUND(M47,0)</f>
        <v>0</v>
      </c>
      <c r="N48" s="46">
        <f t="shared" ref="N48" si="44">ROUND(N47,0)</f>
        <v>0</v>
      </c>
      <c r="O48" s="46">
        <f t="shared" ref="O48" si="45">ROUND(O47,0)</f>
        <v>0</v>
      </c>
      <c r="P48" s="14"/>
    </row>
    <row r="49" spans="2:16" s="5" customFormat="1" ht="34.950000000000003" customHeight="1" x14ac:dyDescent="0.2">
      <c r="B49" s="77"/>
      <c r="C49" s="28" t="s">
        <v>100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14" t="s">
        <v>17</v>
      </c>
    </row>
    <row r="50" spans="2:16" s="5" customFormat="1" ht="18" hidden="1" customHeight="1" x14ac:dyDescent="0.2">
      <c r="B50" s="54"/>
      <c r="C50" s="47" t="s">
        <v>114</v>
      </c>
      <c r="D50" s="73">
        <f>ROUND(D49,0)</f>
        <v>0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/>
      <c r="P50" s="14"/>
    </row>
    <row r="51" spans="2:16" s="5" customFormat="1" ht="18" customHeight="1" x14ac:dyDescent="0.2">
      <c r="B51" s="76" t="s">
        <v>86</v>
      </c>
      <c r="C51" s="33" t="s">
        <v>112</v>
      </c>
      <c r="D51" s="60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/>
      <c r="P51" s="8"/>
    </row>
    <row r="52" spans="2:16" s="5" customFormat="1" ht="18" customHeight="1" x14ac:dyDescent="0.2">
      <c r="B52" s="77"/>
      <c r="C52" s="33" t="s">
        <v>113</v>
      </c>
      <c r="D52" s="60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/>
      <c r="P52" s="8"/>
    </row>
    <row r="53" spans="2:16" s="5" customFormat="1" ht="18" customHeight="1" x14ac:dyDescent="0.3">
      <c r="B53" s="77"/>
      <c r="C53" s="53" t="s">
        <v>101</v>
      </c>
      <c r="D53" s="31" t="s">
        <v>5</v>
      </c>
      <c r="E53" s="31" t="s">
        <v>6</v>
      </c>
      <c r="F53" s="31" t="s">
        <v>7</v>
      </c>
      <c r="G53" s="31" t="s">
        <v>8</v>
      </c>
      <c r="H53" s="31" t="s">
        <v>9</v>
      </c>
      <c r="I53" s="31" t="s">
        <v>10</v>
      </c>
      <c r="J53" s="31" t="s">
        <v>11</v>
      </c>
      <c r="K53" s="31" t="s">
        <v>12</v>
      </c>
      <c r="L53" s="31" t="s">
        <v>13</v>
      </c>
      <c r="M53" s="31" t="s">
        <v>14</v>
      </c>
      <c r="N53" s="31" t="s">
        <v>15</v>
      </c>
      <c r="O53" s="31" t="s">
        <v>16</v>
      </c>
      <c r="P53" s="13"/>
    </row>
    <row r="54" spans="2:16" s="5" customFormat="1" ht="18" customHeight="1" x14ac:dyDescent="0.2">
      <c r="B54" s="77"/>
      <c r="C54" s="54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14" t="s">
        <v>17</v>
      </c>
    </row>
    <row r="55" spans="2:16" s="5" customFormat="1" ht="18" hidden="1" customHeight="1" x14ac:dyDescent="0.2">
      <c r="B55" s="77"/>
      <c r="C55" s="45" t="s">
        <v>114</v>
      </c>
      <c r="D55" s="46">
        <f>ROUND(D54,0)</f>
        <v>0</v>
      </c>
      <c r="E55" s="46">
        <f t="shared" ref="E55" si="46">ROUND(E54,0)</f>
        <v>0</v>
      </c>
      <c r="F55" s="46">
        <f t="shared" ref="F55" si="47">ROUND(F54,0)</f>
        <v>0</v>
      </c>
      <c r="G55" s="46">
        <f t="shared" ref="G55" si="48">ROUND(G54,0)</f>
        <v>0</v>
      </c>
      <c r="H55" s="46">
        <f t="shared" ref="H55" si="49">ROUND(H54,0)</f>
        <v>0</v>
      </c>
      <c r="I55" s="46">
        <f t="shared" ref="I55" si="50">ROUND(I54,0)</f>
        <v>0</v>
      </c>
      <c r="J55" s="46">
        <f t="shared" ref="J55" si="51">ROUND(J54,0)</f>
        <v>0</v>
      </c>
      <c r="K55" s="46">
        <f t="shared" ref="K55" si="52">ROUND(K54,0)</f>
        <v>0</v>
      </c>
      <c r="L55" s="46">
        <f t="shared" ref="L55" si="53">ROUND(L54,0)</f>
        <v>0</v>
      </c>
      <c r="M55" s="46">
        <f t="shared" ref="M55" si="54">ROUND(M54,0)</f>
        <v>0</v>
      </c>
      <c r="N55" s="46">
        <f t="shared" ref="N55" si="55">ROUND(N54,0)</f>
        <v>0</v>
      </c>
      <c r="O55" s="46">
        <f t="shared" ref="O55" si="56">ROUND(O54,0)</f>
        <v>0</v>
      </c>
      <c r="P55" s="14"/>
    </row>
    <row r="56" spans="2:16" s="5" customFormat="1" ht="34.950000000000003" customHeight="1" x14ac:dyDescent="0.2">
      <c r="B56" s="77"/>
      <c r="C56" s="28" t="s">
        <v>100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14" t="s">
        <v>17</v>
      </c>
    </row>
    <row r="57" spans="2:16" s="5" customFormat="1" ht="18" hidden="1" customHeight="1" x14ac:dyDescent="0.2">
      <c r="B57" s="54"/>
      <c r="C57" s="47" t="s">
        <v>114</v>
      </c>
      <c r="D57" s="73">
        <f>ROUND(D56,0)</f>
        <v>0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/>
      <c r="P57" s="14"/>
    </row>
    <row r="58" spans="2:16" s="5" customFormat="1" ht="18" customHeight="1" x14ac:dyDescent="0.2">
      <c r="B58" s="76" t="s">
        <v>87</v>
      </c>
      <c r="C58" s="33" t="s">
        <v>112</v>
      </c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/>
      <c r="P58" s="8"/>
    </row>
    <row r="59" spans="2:16" s="5" customFormat="1" ht="18" customHeight="1" x14ac:dyDescent="0.2">
      <c r="B59" s="77"/>
      <c r="C59" s="33" t="s">
        <v>113</v>
      </c>
      <c r="D59" s="60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/>
      <c r="P59" s="8"/>
    </row>
    <row r="60" spans="2:16" s="5" customFormat="1" ht="18" customHeight="1" x14ac:dyDescent="0.3">
      <c r="B60" s="77"/>
      <c r="C60" s="53" t="s">
        <v>101</v>
      </c>
      <c r="D60" s="31" t="s">
        <v>5</v>
      </c>
      <c r="E60" s="31" t="s">
        <v>6</v>
      </c>
      <c r="F60" s="31" t="s">
        <v>7</v>
      </c>
      <c r="G60" s="31" t="s">
        <v>8</v>
      </c>
      <c r="H60" s="31" t="s">
        <v>9</v>
      </c>
      <c r="I60" s="31" t="s">
        <v>10</v>
      </c>
      <c r="J60" s="31" t="s">
        <v>11</v>
      </c>
      <c r="K60" s="31" t="s">
        <v>12</v>
      </c>
      <c r="L60" s="31" t="s">
        <v>13</v>
      </c>
      <c r="M60" s="31" t="s">
        <v>14</v>
      </c>
      <c r="N60" s="31" t="s">
        <v>15</v>
      </c>
      <c r="O60" s="31" t="s">
        <v>16</v>
      </c>
      <c r="P60" s="13"/>
    </row>
    <row r="61" spans="2:16" s="5" customFormat="1" ht="18" customHeight="1" x14ac:dyDescent="0.2">
      <c r="B61" s="77"/>
      <c r="C61" s="54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4" t="s">
        <v>17</v>
      </c>
    </row>
    <row r="62" spans="2:16" s="5" customFormat="1" ht="18" hidden="1" customHeight="1" x14ac:dyDescent="0.2">
      <c r="B62" s="77"/>
      <c r="C62" s="45" t="s">
        <v>114</v>
      </c>
      <c r="D62" s="46">
        <f>ROUND(D61,0)</f>
        <v>0</v>
      </c>
      <c r="E62" s="46">
        <f t="shared" ref="E62" si="57">ROUND(E61,0)</f>
        <v>0</v>
      </c>
      <c r="F62" s="46">
        <f t="shared" ref="F62" si="58">ROUND(F61,0)</f>
        <v>0</v>
      </c>
      <c r="G62" s="46">
        <f t="shared" ref="G62" si="59">ROUND(G61,0)</f>
        <v>0</v>
      </c>
      <c r="H62" s="46">
        <f t="shared" ref="H62" si="60">ROUND(H61,0)</f>
        <v>0</v>
      </c>
      <c r="I62" s="46">
        <f t="shared" ref="I62" si="61">ROUND(I61,0)</f>
        <v>0</v>
      </c>
      <c r="J62" s="46">
        <f t="shared" ref="J62" si="62">ROUND(J61,0)</f>
        <v>0</v>
      </c>
      <c r="K62" s="46">
        <f t="shared" ref="K62" si="63">ROUND(K61,0)</f>
        <v>0</v>
      </c>
      <c r="L62" s="46">
        <f t="shared" ref="L62" si="64">ROUND(L61,0)</f>
        <v>0</v>
      </c>
      <c r="M62" s="46">
        <f t="shared" ref="M62" si="65">ROUND(M61,0)</f>
        <v>0</v>
      </c>
      <c r="N62" s="46">
        <f t="shared" ref="N62" si="66">ROUND(N61,0)</f>
        <v>0</v>
      </c>
      <c r="O62" s="46">
        <f t="shared" ref="O62" si="67">ROUND(O61,0)</f>
        <v>0</v>
      </c>
      <c r="P62" s="14"/>
    </row>
    <row r="63" spans="2:16" s="5" customFormat="1" ht="34.950000000000003" customHeight="1" x14ac:dyDescent="0.2">
      <c r="B63" s="77"/>
      <c r="C63" s="28" t="s">
        <v>100</v>
      </c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14" t="s">
        <v>17</v>
      </c>
    </row>
    <row r="64" spans="2:16" s="5" customFormat="1" ht="18" hidden="1" customHeight="1" x14ac:dyDescent="0.2">
      <c r="B64" s="54"/>
      <c r="C64" s="47" t="s">
        <v>114</v>
      </c>
      <c r="D64" s="73">
        <f>ROUND(D63,0)</f>
        <v>0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/>
      <c r="P64" s="14"/>
    </row>
    <row r="65" spans="2:16" s="5" customFormat="1" ht="18" customHeight="1" x14ac:dyDescent="0.2">
      <c r="B65" s="76" t="s">
        <v>88</v>
      </c>
      <c r="C65" s="33" t="s">
        <v>112</v>
      </c>
      <c r="D65" s="60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/>
      <c r="P65" s="8"/>
    </row>
    <row r="66" spans="2:16" s="5" customFormat="1" ht="18" customHeight="1" x14ac:dyDescent="0.2">
      <c r="B66" s="77"/>
      <c r="C66" s="33" t="s">
        <v>113</v>
      </c>
      <c r="D66" s="60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/>
      <c r="P66" s="8"/>
    </row>
    <row r="67" spans="2:16" s="5" customFormat="1" ht="18" customHeight="1" x14ac:dyDescent="0.3">
      <c r="B67" s="77"/>
      <c r="C67" s="53" t="s">
        <v>101</v>
      </c>
      <c r="D67" s="31" t="s">
        <v>5</v>
      </c>
      <c r="E67" s="31" t="s">
        <v>6</v>
      </c>
      <c r="F67" s="31" t="s">
        <v>7</v>
      </c>
      <c r="G67" s="31" t="s">
        <v>8</v>
      </c>
      <c r="H67" s="31" t="s">
        <v>9</v>
      </c>
      <c r="I67" s="31" t="s">
        <v>10</v>
      </c>
      <c r="J67" s="31" t="s">
        <v>11</v>
      </c>
      <c r="K67" s="31" t="s">
        <v>12</v>
      </c>
      <c r="L67" s="31" t="s">
        <v>13</v>
      </c>
      <c r="M67" s="31" t="s">
        <v>14</v>
      </c>
      <c r="N67" s="31" t="s">
        <v>15</v>
      </c>
      <c r="O67" s="31" t="s">
        <v>16</v>
      </c>
      <c r="P67" s="13"/>
    </row>
    <row r="68" spans="2:16" s="5" customFormat="1" ht="18" customHeight="1" x14ac:dyDescent="0.2">
      <c r="B68" s="77"/>
      <c r="C68" s="54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14" t="s">
        <v>17</v>
      </c>
    </row>
    <row r="69" spans="2:16" s="5" customFormat="1" ht="18" hidden="1" customHeight="1" x14ac:dyDescent="0.2">
      <c r="B69" s="77"/>
      <c r="C69" s="45" t="s">
        <v>114</v>
      </c>
      <c r="D69" s="46">
        <f>ROUND(D68,0)</f>
        <v>0</v>
      </c>
      <c r="E69" s="46">
        <f t="shared" ref="E69" si="68">ROUND(E68,0)</f>
        <v>0</v>
      </c>
      <c r="F69" s="46">
        <f t="shared" ref="F69" si="69">ROUND(F68,0)</f>
        <v>0</v>
      </c>
      <c r="G69" s="46">
        <f t="shared" ref="G69" si="70">ROUND(G68,0)</f>
        <v>0</v>
      </c>
      <c r="H69" s="46">
        <f t="shared" ref="H69" si="71">ROUND(H68,0)</f>
        <v>0</v>
      </c>
      <c r="I69" s="46">
        <f t="shared" ref="I69" si="72">ROUND(I68,0)</f>
        <v>0</v>
      </c>
      <c r="J69" s="46">
        <f t="shared" ref="J69" si="73">ROUND(J68,0)</f>
        <v>0</v>
      </c>
      <c r="K69" s="46">
        <f t="shared" ref="K69" si="74">ROUND(K68,0)</f>
        <v>0</v>
      </c>
      <c r="L69" s="46">
        <f t="shared" ref="L69" si="75">ROUND(L68,0)</f>
        <v>0</v>
      </c>
      <c r="M69" s="46">
        <f t="shared" ref="M69" si="76">ROUND(M68,0)</f>
        <v>0</v>
      </c>
      <c r="N69" s="46">
        <f t="shared" ref="N69" si="77">ROUND(N68,0)</f>
        <v>0</v>
      </c>
      <c r="O69" s="46">
        <f t="shared" ref="O69" si="78">ROUND(O68,0)</f>
        <v>0</v>
      </c>
      <c r="P69" s="14"/>
    </row>
    <row r="70" spans="2:16" s="5" customFormat="1" ht="34.950000000000003" customHeight="1" x14ac:dyDescent="0.2">
      <c r="B70" s="77"/>
      <c r="C70" s="28" t="s">
        <v>100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14" t="s">
        <v>17</v>
      </c>
    </row>
    <row r="71" spans="2:16" s="5" customFormat="1" ht="18" hidden="1" customHeight="1" x14ac:dyDescent="0.2">
      <c r="B71" s="54"/>
      <c r="C71" s="47" t="s">
        <v>114</v>
      </c>
      <c r="D71" s="73">
        <f>ROUND(D70,0)</f>
        <v>0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/>
      <c r="P71" s="14"/>
    </row>
    <row r="72" spans="2:16" s="5" customFormat="1" ht="18" customHeight="1" x14ac:dyDescent="0.2">
      <c r="B72" s="76" t="s">
        <v>89</v>
      </c>
      <c r="C72" s="33" t="s">
        <v>112</v>
      </c>
      <c r="D72" s="60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2"/>
      <c r="P72" s="8"/>
    </row>
    <row r="73" spans="2:16" s="5" customFormat="1" ht="18" customHeight="1" x14ac:dyDescent="0.2">
      <c r="B73" s="77"/>
      <c r="C73" s="33" t="s">
        <v>113</v>
      </c>
      <c r="D73" s="60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/>
      <c r="P73" s="8"/>
    </row>
    <row r="74" spans="2:16" s="5" customFormat="1" ht="18" customHeight="1" x14ac:dyDescent="0.3">
      <c r="B74" s="77"/>
      <c r="C74" s="53" t="s">
        <v>101</v>
      </c>
      <c r="D74" s="31" t="s">
        <v>5</v>
      </c>
      <c r="E74" s="31" t="s">
        <v>6</v>
      </c>
      <c r="F74" s="31" t="s">
        <v>7</v>
      </c>
      <c r="G74" s="31" t="s">
        <v>8</v>
      </c>
      <c r="H74" s="31" t="s">
        <v>9</v>
      </c>
      <c r="I74" s="31" t="s">
        <v>10</v>
      </c>
      <c r="J74" s="31" t="s">
        <v>11</v>
      </c>
      <c r="K74" s="31" t="s">
        <v>12</v>
      </c>
      <c r="L74" s="31" t="s">
        <v>13</v>
      </c>
      <c r="M74" s="31" t="s">
        <v>14</v>
      </c>
      <c r="N74" s="31" t="s">
        <v>15</v>
      </c>
      <c r="O74" s="31" t="s">
        <v>16</v>
      </c>
      <c r="P74" s="13"/>
    </row>
    <row r="75" spans="2:16" s="5" customFormat="1" ht="18" customHeight="1" x14ac:dyDescent="0.2">
      <c r="B75" s="77"/>
      <c r="C75" s="54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14" t="s">
        <v>17</v>
      </c>
    </row>
    <row r="76" spans="2:16" s="5" customFormat="1" ht="18" hidden="1" customHeight="1" x14ac:dyDescent="0.2">
      <c r="B76" s="77"/>
      <c r="C76" s="45" t="s">
        <v>114</v>
      </c>
      <c r="D76" s="46">
        <f>ROUND(D75,0)</f>
        <v>0</v>
      </c>
      <c r="E76" s="46">
        <f t="shared" ref="E76" si="79">ROUND(E75,0)</f>
        <v>0</v>
      </c>
      <c r="F76" s="46">
        <f t="shared" ref="F76" si="80">ROUND(F75,0)</f>
        <v>0</v>
      </c>
      <c r="G76" s="46">
        <f t="shared" ref="G76" si="81">ROUND(G75,0)</f>
        <v>0</v>
      </c>
      <c r="H76" s="46">
        <f t="shared" ref="H76" si="82">ROUND(H75,0)</f>
        <v>0</v>
      </c>
      <c r="I76" s="46">
        <f t="shared" ref="I76" si="83">ROUND(I75,0)</f>
        <v>0</v>
      </c>
      <c r="J76" s="46">
        <f t="shared" ref="J76" si="84">ROUND(J75,0)</f>
        <v>0</v>
      </c>
      <c r="K76" s="46">
        <f t="shared" ref="K76" si="85">ROUND(K75,0)</f>
        <v>0</v>
      </c>
      <c r="L76" s="46">
        <f t="shared" ref="L76" si="86">ROUND(L75,0)</f>
        <v>0</v>
      </c>
      <c r="M76" s="46">
        <f t="shared" ref="M76" si="87">ROUND(M75,0)</f>
        <v>0</v>
      </c>
      <c r="N76" s="46">
        <f t="shared" ref="N76" si="88">ROUND(N75,0)</f>
        <v>0</v>
      </c>
      <c r="O76" s="46">
        <f t="shared" ref="O76" si="89">ROUND(O75,0)</f>
        <v>0</v>
      </c>
      <c r="P76" s="14"/>
    </row>
    <row r="77" spans="2:16" s="5" customFormat="1" ht="34.950000000000003" customHeight="1" x14ac:dyDescent="0.2">
      <c r="B77" s="77"/>
      <c r="C77" s="28" t="s">
        <v>100</v>
      </c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14" t="s">
        <v>17</v>
      </c>
    </row>
    <row r="78" spans="2:16" s="5" customFormat="1" ht="18" hidden="1" customHeight="1" x14ac:dyDescent="0.2">
      <c r="B78" s="54"/>
      <c r="C78" s="47" t="s">
        <v>114</v>
      </c>
      <c r="D78" s="73">
        <f>ROUND(D77,0)</f>
        <v>0</v>
      </c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/>
      <c r="P78" s="14"/>
    </row>
    <row r="79" spans="2:16" s="5" customFormat="1" ht="18" customHeight="1" x14ac:dyDescent="0.3">
      <c r="B79" s="63" t="s">
        <v>90</v>
      </c>
      <c r="C79" s="53" t="s">
        <v>101</v>
      </c>
      <c r="D79" s="31" t="s">
        <v>5</v>
      </c>
      <c r="E79" s="31" t="s">
        <v>6</v>
      </c>
      <c r="F79" s="31" t="s">
        <v>7</v>
      </c>
      <c r="G79" s="31" t="s">
        <v>8</v>
      </c>
      <c r="H79" s="31" t="s">
        <v>9</v>
      </c>
      <c r="I79" s="31" t="s">
        <v>10</v>
      </c>
      <c r="J79" s="31" t="s">
        <v>11</v>
      </c>
      <c r="K79" s="31" t="s">
        <v>12</v>
      </c>
      <c r="L79" s="31" t="s">
        <v>13</v>
      </c>
      <c r="M79" s="31" t="s">
        <v>14</v>
      </c>
      <c r="N79" s="31" t="s">
        <v>15</v>
      </c>
      <c r="O79" s="31" t="s">
        <v>16</v>
      </c>
      <c r="P79" s="13"/>
    </row>
    <row r="80" spans="2:16" s="5" customFormat="1" ht="18" customHeight="1" x14ac:dyDescent="0.2">
      <c r="B80" s="63"/>
      <c r="C80" s="54"/>
      <c r="D80" s="29">
        <f>SUM(D20,D27,D34,D41,D48,D55,D62,D69,D76)</f>
        <v>0</v>
      </c>
      <c r="E80" s="43">
        <f t="shared" ref="E80:O80" si="90">SUM(E20,E27,E34,E41,E48,E55,E62,E69,E76)</f>
        <v>0</v>
      </c>
      <c r="F80" s="43">
        <f t="shared" si="90"/>
        <v>0</v>
      </c>
      <c r="G80" s="43">
        <f t="shared" si="90"/>
        <v>0</v>
      </c>
      <c r="H80" s="43">
        <f t="shared" si="90"/>
        <v>0</v>
      </c>
      <c r="I80" s="43">
        <f t="shared" si="90"/>
        <v>0</v>
      </c>
      <c r="J80" s="43">
        <f t="shared" si="90"/>
        <v>0</v>
      </c>
      <c r="K80" s="43">
        <f t="shared" si="90"/>
        <v>0</v>
      </c>
      <c r="L80" s="43">
        <f t="shared" si="90"/>
        <v>0</v>
      </c>
      <c r="M80" s="43">
        <f t="shared" si="90"/>
        <v>0</v>
      </c>
      <c r="N80" s="43">
        <f t="shared" si="90"/>
        <v>0</v>
      </c>
      <c r="O80" s="43">
        <f t="shared" si="90"/>
        <v>0</v>
      </c>
      <c r="P80" s="14" t="s">
        <v>17</v>
      </c>
    </row>
    <row r="81" spans="2:16" s="5" customFormat="1" ht="34.950000000000003" customHeight="1" x14ac:dyDescent="0.2">
      <c r="B81" s="63"/>
      <c r="C81" s="15" t="s">
        <v>100</v>
      </c>
      <c r="D81" s="67">
        <f>SUM(D22,D29,D36,D43,D50,D57,D64,D71,D78)</f>
        <v>0</v>
      </c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14" t="s">
        <v>17</v>
      </c>
    </row>
    <row r="82" spans="2:16" s="5" customFormat="1" ht="18" customHeight="1" x14ac:dyDescent="0.2">
      <c r="B82" s="16"/>
    </row>
    <row r="83" spans="2:16" s="5" customFormat="1" ht="18" customHeight="1" x14ac:dyDescent="0.2">
      <c r="B83" s="17" t="s">
        <v>111</v>
      </c>
    </row>
    <row r="84" spans="2:16" s="5" customFormat="1" ht="18" customHeight="1" x14ac:dyDescent="0.2">
      <c r="B84" s="63" t="s">
        <v>0</v>
      </c>
      <c r="C84" s="63"/>
      <c r="D84" s="63" t="s">
        <v>18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4" t="s">
        <v>1</v>
      </c>
    </row>
    <row r="85" spans="2:16" s="5" customFormat="1" ht="18" customHeight="1" x14ac:dyDescent="0.2">
      <c r="B85" s="63" t="s">
        <v>64</v>
      </c>
      <c r="C85" s="63"/>
      <c r="D85" s="60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/>
      <c r="P85" s="7"/>
    </row>
    <row r="86" spans="2:16" s="5" customFormat="1" ht="18" customHeight="1" x14ac:dyDescent="0.2">
      <c r="B86" s="65" t="s">
        <v>112</v>
      </c>
      <c r="C86" s="66"/>
      <c r="D86" s="57" t="str">
        <f>IF('入力欄(基本情報)'!C29="","",'入力欄(基本情報)'!C29)</f>
        <v/>
      </c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/>
      <c r="P86" s="8"/>
    </row>
    <row r="87" spans="2:16" s="5" customFormat="1" ht="18" customHeight="1" x14ac:dyDescent="0.2">
      <c r="B87" s="65" t="s">
        <v>113</v>
      </c>
      <c r="C87" s="66"/>
      <c r="D87" s="57" t="str">
        <f>IF('入力欄(基本情報)'!C30="","",'入力欄(基本情報)'!C30)</f>
        <v/>
      </c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/>
      <c r="P87" s="8"/>
    </row>
    <row r="88" spans="2:16" s="5" customFormat="1" ht="18" customHeight="1" x14ac:dyDescent="0.3">
      <c r="B88" s="64" t="s">
        <v>102</v>
      </c>
      <c r="C88" s="64"/>
      <c r="D88" s="4" t="s">
        <v>5</v>
      </c>
      <c r="E88" s="4" t="s">
        <v>6</v>
      </c>
      <c r="F88" s="4" t="s">
        <v>7</v>
      </c>
      <c r="G88" s="4" t="s">
        <v>8</v>
      </c>
      <c r="H88" s="4" t="s">
        <v>9</v>
      </c>
      <c r="I88" s="4" t="s">
        <v>10</v>
      </c>
      <c r="J88" s="4" t="s">
        <v>11</v>
      </c>
      <c r="K88" s="4" t="s">
        <v>12</v>
      </c>
      <c r="L88" s="4" t="s">
        <v>13</v>
      </c>
      <c r="M88" s="4" t="s">
        <v>14</v>
      </c>
      <c r="N88" s="4" t="s">
        <v>15</v>
      </c>
      <c r="O88" s="4" t="s">
        <v>16</v>
      </c>
      <c r="P88" s="13"/>
    </row>
    <row r="89" spans="2:16" s="5" customFormat="1" ht="18" customHeight="1" x14ac:dyDescent="0.2">
      <c r="B89" s="64"/>
      <c r="C89" s="64"/>
      <c r="D89" s="49">
        <f>$D$92</f>
        <v>0</v>
      </c>
      <c r="E89" s="49">
        <f t="shared" ref="E89:N89" si="91">$D$92</f>
        <v>0</v>
      </c>
      <c r="F89" s="49">
        <f t="shared" si="91"/>
        <v>0</v>
      </c>
      <c r="G89" s="49">
        <f t="shared" si="91"/>
        <v>0</v>
      </c>
      <c r="H89" s="49">
        <f t="shared" si="91"/>
        <v>0</v>
      </c>
      <c r="I89" s="49">
        <f t="shared" si="91"/>
        <v>0</v>
      </c>
      <c r="J89" s="49">
        <f t="shared" si="91"/>
        <v>0</v>
      </c>
      <c r="K89" s="49">
        <f t="shared" si="91"/>
        <v>0</v>
      </c>
      <c r="L89" s="49">
        <f t="shared" si="91"/>
        <v>0</v>
      </c>
      <c r="M89" s="49">
        <f t="shared" si="91"/>
        <v>0</v>
      </c>
      <c r="N89" s="49">
        <f t="shared" si="91"/>
        <v>0</v>
      </c>
      <c r="O89" s="49">
        <f>$D$92</f>
        <v>0</v>
      </c>
      <c r="P89" s="14" t="s">
        <v>17</v>
      </c>
    </row>
    <row r="90" spans="2:16" s="5" customFormat="1" ht="18" hidden="1" customHeight="1" x14ac:dyDescent="0.2">
      <c r="B90" s="86" t="s">
        <v>114</v>
      </c>
      <c r="C90" s="87"/>
      <c r="D90" s="48">
        <f>ROUND(D89,0)</f>
        <v>0</v>
      </c>
      <c r="E90" s="48">
        <f t="shared" ref="E90:O90" si="92">ROUND(E89,0)</f>
        <v>0</v>
      </c>
      <c r="F90" s="48">
        <f t="shared" si="92"/>
        <v>0</v>
      </c>
      <c r="G90" s="48">
        <f t="shared" si="92"/>
        <v>0</v>
      </c>
      <c r="H90" s="48">
        <f t="shared" si="92"/>
        <v>0</v>
      </c>
      <c r="I90" s="48">
        <f t="shared" si="92"/>
        <v>0</v>
      </c>
      <c r="J90" s="48">
        <f t="shared" si="92"/>
        <v>0</v>
      </c>
      <c r="K90" s="48">
        <f t="shared" si="92"/>
        <v>0</v>
      </c>
      <c r="L90" s="48">
        <f t="shared" si="92"/>
        <v>0</v>
      </c>
      <c r="M90" s="48">
        <f t="shared" si="92"/>
        <v>0</v>
      </c>
      <c r="N90" s="48">
        <f t="shared" si="92"/>
        <v>0</v>
      </c>
      <c r="O90" s="48">
        <f t="shared" si="92"/>
        <v>0</v>
      </c>
      <c r="P90" s="14"/>
    </row>
    <row r="91" spans="2:16" s="5" customFormat="1" ht="34.950000000000003" customHeight="1" x14ac:dyDescent="0.2">
      <c r="B91" s="64" t="s">
        <v>103</v>
      </c>
      <c r="C91" s="64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14" t="s">
        <v>17</v>
      </c>
    </row>
    <row r="92" spans="2:16" s="5" customFormat="1" ht="19.95" hidden="1" customHeight="1" x14ac:dyDescent="0.2">
      <c r="B92" s="83" t="s">
        <v>114</v>
      </c>
      <c r="C92" s="83"/>
      <c r="D92" s="84">
        <f>ROUND(D91,0)</f>
        <v>0</v>
      </c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7"/>
    </row>
    <row r="93" spans="2:16" s="5" customFormat="1" ht="19.95" customHeight="1" x14ac:dyDescent="0.2"/>
    <row r="94" spans="2:16" s="5" customFormat="1" ht="19.95" customHeight="1" x14ac:dyDescent="0.2"/>
    <row r="95" spans="2:16" s="5" customFormat="1" ht="19.95" customHeight="1" x14ac:dyDescent="0.2"/>
    <row r="96" spans="2:16" s="5" customFormat="1" ht="19.95" customHeight="1" x14ac:dyDescent="0.2"/>
    <row r="97" s="5" customFormat="1" ht="19.95" customHeight="1" x14ac:dyDescent="0.2"/>
    <row r="98" s="5" customFormat="1" ht="19.95" customHeight="1" x14ac:dyDescent="0.2"/>
    <row r="99" s="5" customFormat="1" ht="19.95" customHeight="1" x14ac:dyDescent="0.2"/>
    <row r="100" s="5" customFormat="1" ht="19.95" customHeight="1" x14ac:dyDescent="0.2"/>
    <row r="101" s="5" customFormat="1" ht="19.95" customHeight="1" x14ac:dyDescent="0.2"/>
    <row r="102" s="5" customFormat="1" ht="19.95" customHeight="1" x14ac:dyDescent="0.2"/>
    <row r="103" s="5" customFormat="1" ht="19.95" customHeight="1" x14ac:dyDescent="0.2"/>
    <row r="104" s="5" customFormat="1" ht="19.95" customHeight="1" x14ac:dyDescent="0.2"/>
    <row r="105" s="5" customFormat="1" ht="19.95" customHeight="1" x14ac:dyDescent="0.2"/>
    <row r="106" s="5" customFormat="1" ht="19.95" customHeight="1" x14ac:dyDescent="0.2"/>
    <row r="107" s="5" customFormat="1" ht="19.95" customHeight="1" x14ac:dyDescent="0.2"/>
    <row r="108" s="5" customFormat="1" ht="19.95" customHeight="1" x14ac:dyDescent="0.2"/>
    <row r="109" s="5" customFormat="1" ht="19.95" customHeight="1" x14ac:dyDescent="0.2"/>
    <row r="110" s="5" customFormat="1" ht="19.95" customHeight="1" x14ac:dyDescent="0.2"/>
    <row r="111" s="5" customFormat="1" ht="19.95" customHeight="1" x14ac:dyDescent="0.2"/>
    <row r="112" s="5" customFormat="1" ht="19.95" customHeight="1" x14ac:dyDescent="0.2"/>
    <row r="113" s="5" customFormat="1" ht="19.95" customHeight="1" x14ac:dyDescent="0.2"/>
    <row r="114" s="5" customFormat="1" ht="19.95" customHeight="1" x14ac:dyDescent="0.2"/>
    <row r="115" s="5" customFormat="1" ht="19.95" customHeight="1" x14ac:dyDescent="0.2"/>
    <row r="116" s="5" customFormat="1" ht="19.95" customHeight="1" x14ac:dyDescent="0.2"/>
    <row r="117" s="5" customFormat="1" ht="19.95" customHeight="1" x14ac:dyDescent="0.2"/>
    <row r="118" s="5" customFormat="1" ht="19.95" customHeight="1" x14ac:dyDescent="0.2"/>
    <row r="119" s="5" customFormat="1" ht="19.95" customHeight="1" x14ac:dyDescent="0.2"/>
    <row r="120" s="5" customFormat="1" ht="19.95" customHeight="1" x14ac:dyDescent="0.2"/>
    <row r="121" s="5" customFormat="1" ht="19.95" customHeight="1" x14ac:dyDescent="0.2"/>
    <row r="122" s="5" customFormat="1" ht="19.95" customHeight="1" x14ac:dyDescent="0.2"/>
  </sheetData>
  <sheetProtection algorithmName="SHA-512" hashValue="sy/IGDRtLtKtEPJf8hrQkjNIDs1NxLjOckb7w7HH2XpZaAuEUQgkwkiY+V2Ld065rE4rKUZ2Db1TQh2ypZaz+w==" saltValue="0hPOpHbBbqDatVl+ebIPig==" spinCount="100000" sheet="1" objects="1" scenarios="1"/>
  <mergeCells count="87">
    <mergeCell ref="B92:C92"/>
    <mergeCell ref="D92:O92"/>
    <mergeCell ref="D71:O71"/>
    <mergeCell ref="B65:B71"/>
    <mergeCell ref="D78:O78"/>
    <mergeCell ref="B72:B78"/>
    <mergeCell ref="B90:C90"/>
    <mergeCell ref="D91:O91"/>
    <mergeCell ref="B88:C89"/>
    <mergeCell ref="B91:C91"/>
    <mergeCell ref="D85:O85"/>
    <mergeCell ref="C67:C68"/>
    <mergeCell ref="D70:O70"/>
    <mergeCell ref="D65:O65"/>
    <mergeCell ref="D66:O66"/>
    <mergeCell ref="D72:O72"/>
    <mergeCell ref="D57:O57"/>
    <mergeCell ref="B51:B57"/>
    <mergeCell ref="D64:O64"/>
    <mergeCell ref="B58:B64"/>
    <mergeCell ref="C60:C61"/>
    <mergeCell ref="D63:O63"/>
    <mergeCell ref="D58:O58"/>
    <mergeCell ref="D59:O59"/>
    <mergeCell ref="B37:B43"/>
    <mergeCell ref="C25:C26"/>
    <mergeCell ref="D28:O28"/>
    <mergeCell ref="D24:O24"/>
    <mergeCell ref="D50:O50"/>
    <mergeCell ref="B44:B50"/>
    <mergeCell ref="B10:C10"/>
    <mergeCell ref="D10:O10"/>
    <mergeCell ref="D73:O73"/>
    <mergeCell ref="C39:C40"/>
    <mergeCell ref="C32:C33"/>
    <mergeCell ref="D35:O35"/>
    <mergeCell ref="D30:O30"/>
    <mergeCell ref="D31:O31"/>
    <mergeCell ref="C53:C54"/>
    <mergeCell ref="D56:O56"/>
    <mergeCell ref="D42:O42"/>
    <mergeCell ref="D29:O29"/>
    <mergeCell ref="B23:B29"/>
    <mergeCell ref="D36:O36"/>
    <mergeCell ref="B30:B36"/>
    <mergeCell ref="D43:O43"/>
    <mergeCell ref="B1:P1"/>
    <mergeCell ref="D16:O16"/>
    <mergeCell ref="D17:O17"/>
    <mergeCell ref="D23:O23"/>
    <mergeCell ref="C18:C19"/>
    <mergeCell ref="D21:O21"/>
    <mergeCell ref="D5:O5"/>
    <mergeCell ref="D7:O7"/>
    <mergeCell ref="D8:O8"/>
    <mergeCell ref="B5:C5"/>
    <mergeCell ref="B6:C6"/>
    <mergeCell ref="B7:C7"/>
    <mergeCell ref="B11:C12"/>
    <mergeCell ref="D22:O22"/>
    <mergeCell ref="B16:B22"/>
    <mergeCell ref="D6:O6"/>
    <mergeCell ref="D87:O87"/>
    <mergeCell ref="B86:C86"/>
    <mergeCell ref="B87:C87"/>
    <mergeCell ref="D81:O81"/>
    <mergeCell ref="B79:B81"/>
    <mergeCell ref="B84:C84"/>
    <mergeCell ref="D84:O84"/>
    <mergeCell ref="C79:C80"/>
    <mergeCell ref="B85:C85"/>
    <mergeCell ref="C74:C75"/>
    <mergeCell ref="D77:O77"/>
    <mergeCell ref="B2:C2"/>
    <mergeCell ref="D86:O86"/>
    <mergeCell ref="D51:O51"/>
    <mergeCell ref="D52:O52"/>
    <mergeCell ref="D37:O37"/>
    <mergeCell ref="D38:O38"/>
    <mergeCell ref="D44:O44"/>
    <mergeCell ref="D45:O45"/>
    <mergeCell ref="C46:C47"/>
    <mergeCell ref="D49:O49"/>
    <mergeCell ref="B8:C8"/>
    <mergeCell ref="B9:C9"/>
    <mergeCell ref="D9:O9"/>
    <mergeCell ref="D15:O15"/>
  </mergeCells>
  <phoneticPr fontId="2"/>
  <conditionalFormatting sqref="D12:O12">
    <cfRule type="cellIs" dxfId="1" priority="80" operator="greaterThan">
      <formula>$D$9</formula>
    </cfRule>
  </conditionalFormatting>
  <conditionalFormatting sqref="D91:O91">
    <cfRule type="cellIs" dxfId="0" priority="1" operator="greaterThan">
      <formula>$D$9</formula>
    </cfRule>
  </conditionalFormatting>
  <dataValidations count="5">
    <dataValidation type="whole" operator="lessThanOrEqual" allowBlank="1" showInputMessage="1" showErrorMessage="1" error="設備容量以下の整数値を入力してください" sqref="D12:O12" xr:uid="{72712A86-54A5-4E2C-9D98-4A84B0E28365}">
      <formula1>$D$9</formula1>
    </dataValidation>
    <dataValidation type="whole" allowBlank="1" showInputMessage="1" showErrorMessage="1" error="整数値を入力してください" sqref="D68:O68 D19:O19 D26:O26 D33:O33 D40:O40 D47:O47 D54:O54 D61:O61 D75:O75" xr:uid="{B922B4AD-D258-43AD-A486-D371E0302DEC}">
      <formula1>1</formula1>
      <formula2>999999999999999</formula2>
    </dataValidation>
    <dataValidation type="whole" allowBlank="1" showInputMessage="1" showErrorMessage="1" sqref="D21:O21 D28:O28 D35:O35 D42:O42 D49:O49 D56:O56 D63:O63 D70:O70 D9:O9 D77:O77" xr:uid="{3A226246-E6EA-4DBE-A528-02AC1C5A4367}">
      <formula1>1</formula1>
      <formula2>999999999999999</formula2>
    </dataValidation>
    <dataValidation allowBlank="1" showInputMessage="1" showErrorMessage="1" error="整数値を入力してください" sqref="D76:O76 D27:O27 D34:O34 D41:O41 D48:O48 D55:O55 D62:O62 D69:O69 D20:O20" xr:uid="{ECF5BAC9-B901-480C-B3F0-FDD76F33C7AA}"/>
    <dataValidation type="whole" operator="lessThanOrEqual" allowBlank="1" showInputMessage="1" showErrorMessage="1" error="差替可能容量以下の整数値を入力してください" sqref="D91:O91" xr:uid="{A82D767C-A9D2-423B-8CAE-B6114B33A03D}">
      <formula1>D9</formula1>
    </dataValidation>
  </dataValidations>
  <pageMargins left="0.23622047244094491" right="0.23622047244094491" top="0.86614173228346458" bottom="0.74803149606299213" header="0.31496062992125984" footer="0.31496062992125984"/>
  <pageSetup paperSize="8" scale="91" orientation="portrait" r:id="rId1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A182-C723-498F-A7DE-0CF24E774E56}">
  <sheetPr codeName="Sheet1"/>
  <dimension ref="A1:Q55"/>
  <sheetViews>
    <sheetView zoomScale="70" zoomScaleNormal="70" workbookViewId="0">
      <selection sqref="A1:D1"/>
    </sheetView>
  </sheetViews>
  <sheetFormatPr defaultColWidth="8.88671875" defaultRowHeight="15" x14ac:dyDescent="0.3"/>
  <cols>
    <col min="1" max="3" width="14.77734375" style="18" customWidth="1"/>
    <col min="4" max="4" width="17.109375" style="18" customWidth="1"/>
    <col min="5" max="16" width="10.77734375" style="16" customWidth="1"/>
    <col min="17" max="16384" width="8.88671875" style="1"/>
  </cols>
  <sheetData>
    <row r="1" spans="1:17" ht="16.2" x14ac:dyDescent="0.3">
      <c r="A1" s="52" t="s">
        <v>118</v>
      </c>
      <c r="B1" s="52"/>
      <c r="C1" s="52"/>
      <c r="D1" s="52"/>
    </row>
    <row r="2" spans="1:17" ht="16.2" x14ac:dyDescent="0.3">
      <c r="A2" s="111"/>
      <c r="B2" s="111"/>
      <c r="C2" s="111"/>
    </row>
    <row r="4" spans="1:17" ht="16.2" x14ac:dyDescent="0.3">
      <c r="A4" s="112" t="s">
        <v>117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ht="16.2" x14ac:dyDescent="0.3">
      <c r="A5" s="19"/>
      <c r="B5" s="19"/>
      <c r="C5" s="19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16.2" x14ac:dyDescent="0.3">
      <c r="A6" s="112" t="s">
        <v>104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10" spans="1:17" ht="15.6" thickBot="1" x14ac:dyDescent="0.35"/>
    <row r="11" spans="1:17" ht="15.6" thickBot="1" x14ac:dyDescent="0.35">
      <c r="A11" s="93" t="s">
        <v>0</v>
      </c>
      <c r="B11" s="93"/>
      <c r="C11" s="93"/>
      <c r="D11" s="93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</row>
    <row r="12" spans="1:17" ht="15.6" thickBot="1" x14ac:dyDescent="0.35">
      <c r="A12" s="94" t="s">
        <v>19</v>
      </c>
      <c r="B12" s="94"/>
      <c r="C12" s="94"/>
      <c r="D12" s="94"/>
      <c r="E12" s="92" t="str">
        <f>IF('入力欄(基本情報)'!C5="","",'入力欄(基本情報)'!C5)</f>
        <v>電源等差替への申込</v>
      </c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</row>
    <row r="13" spans="1:17" ht="15.6" thickBot="1" x14ac:dyDescent="0.35">
      <c r="A13" s="94" t="s">
        <v>20</v>
      </c>
      <c r="B13" s="94"/>
      <c r="C13" s="94"/>
      <c r="D13" s="94"/>
      <c r="E13" s="92" t="str">
        <f>IF('入力欄(基本情報)'!C6="","",'入力欄(基本情報)'!C6)</f>
        <v>差替元電源等</v>
      </c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1:17" ht="15.6" thickBot="1" x14ac:dyDescent="0.35">
      <c r="A14" s="90" t="s">
        <v>21</v>
      </c>
      <c r="B14" s="90"/>
      <c r="C14" s="90"/>
      <c r="D14" s="90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</row>
    <row r="15" spans="1:17" ht="15.6" thickBot="1" x14ac:dyDescent="0.35">
      <c r="A15" s="113" t="s">
        <v>22</v>
      </c>
      <c r="B15" s="114"/>
      <c r="C15" s="114"/>
      <c r="D15" s="115"/>
      <c r="E15" s="104" t="str">
        <f>IF('入力欄(基本情報)'!C7="","",'入力欄(基本情報)'!C7)</f>
        <v/>
      </c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6"/>
    </row>
    <row r="16" spans="1:17" ht="15.6" thickBot="1" x14ac:dyDescent="0.35">
      <c r="A16" s="94" t="s">
        <v>23</v>
      </c>
      <c r="B16" s="94"/>
      <c r="C16" s="94"/>
      <c r="D16" s="94"/>
      <c r="E16" s="92" t="str">
        <f>IF('入力欄(基本情報)'!C8="","",'入力欄(基本情報)'!C8)</f>
        <v/>
      </c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</row>
    <row r="17" spans="1:16" ht="15.6" thickBot="1" x14ac:dyDescent="0.35">
      <c r="A17" s="94" t="s">
        <v>24</v>
      </c>
      <c r="B17" s="94"/>
      <c r="C17" s="94"/>
      <c r="D17" s="94"/>
      <c r="E17" s="92" t="str">
        <f>IF('入力欄(基本情報)'!C9="","",'入力欄(基本情報)'!C9)</f>
        <v/>
      </c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</row>
    <row r="18" spans="1:16" ht="15.6" thickBot="1" x14ac:dyDescent="0.35">
      <c r="A18" s="94" t="s">
        <v>25</v>
      </c>
      <c r="B18" s="94"/>
      <c r="C18" s="94"/>
      <c r="D18" s="94"/>
      <c r="E18" s="92" t="str">
        <f>IF('入力欄(基本情報)'!C12="","",'入力欄(基本情報)'!C12)</f>
        <v/>
      </c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</row>
    <row r="19" spans="1:16" ht="15.6" thickBot="1" x14ac:dyDescent="0.35">
      <c r="A19" s="94" t="s">
        <v>26</v>
      </c>
      <c r="B19" s="94"/>
      <c r="C19" s="94"/>
      <c r="D19" s="94"/>
      <c r="E19" s="92" t="str">
        <f>IF('入力欄(基本情報)'!C13="","",'入力欄(基本情報)'!C13)</f>
        <v/>
      </c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</row>
    <row r="20" spans="1:16" ht="15.6" thickBot="1" x14ac:dyDescent="0.35">
      <c r="A20" s="94" t="s">
        <v>27</v>
      </c>
      <c r="B20" s="94"/>
      <c r="C20" s="94"/>
      <c r="D20" s="94"/>
      <c r="E20" s="92" t="s">
        <v>121</v>
      </c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</row>
    <row r="21" spans="1:16" ht="15.6" thickBot="1" x14ac:dyDescent="0.35">
      <c r="A21" s="94" t="s">
        <v>28</v>
      </c>
      <c r="B21" s="94"/>
      <c r="C21" s="94"/>
      <c r="D21" s="94"/>
      <c r="E21" s="92" t="str">
        <f>IF('入力欄(基本情報)'!C10="","",'入力欄(基本情報)'!C10)</f>
        <v>発動指令電源</v>
      </c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1:16" ht="15.6" thickBot="1" x14ac:dyDescent="0.35">
      <c r="A22" s="94" t="s">
        <v>3</v>
      </c>
      <c r="B22" s="94"/>
      <c r="C22" s="94"/>
      <c r="D22" s="94"/>
      <c r="E22" s="92" t="str">
        <f>IF('入力欄(基本情報)'!C11="","",'入力欄(基本情報)'!C11)</f>
        <v>－</v>
      </c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</row>
    <row r="23" spans="1:16" ht="15.6" thickBot="1" x14ac:dyDescent="0.35">
      <c r="A23" s="94" t="s">
        <v>4</v>
      </c>
      <c r="B23" s="94"/>
      <c r="C23" s="94"/>
      <c r="D23" s="94"/>
      <c r="E23" s="92" t="str">
        <f>IF('入力欄(基本情報)'!C14="","",'入力欄(基本情報)'!C14)</f>
        <v/>
      </c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</row>
    <row r="24" spans="1:16" ht="49.2" customHeight="1" thickBot="1" x14ac:dyDescent="0.35">
      <c r="A24" s="108" t="s">
        <v>31</v>
      </c>
      <c r="B24" s="93"/>
      <c r="C24" s="109" t="s">
        <v>29</v>
      </c>
      <c r="D24" s="94"/>
      <c r="E24" s="92" t="str">
        <f>IF('入力欄(基本情報)'!C30="","",'入力欄(基本情報)'!C30)</f>
        <v/>
      </c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</row>
    <row r="25" spans="1:16" ht="15.6" thickBot="1" x14ac:dyDescent="0.35">
      <c r="A25" s="93"/>
      <c r="B25" s="93"/>
      <c r="C25" s="93" t="s">
        <v>30</v>
      </c>
      <c r="D25" s="93"/>
      <c r="E25" s="89" t="str">
        <f>IF('入力欄(基本情報)'!C31="","",'入力欄(基本情報)'!C31)</f>
        <v/>
      </c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1:16" ht="15.6" thickBot="1" x14ac:dyDescent="0.35">
      <c r="A26" s="94" t="s">
        <v>32</v>
      </c>
      <c r="B26" s="94"/>
      <c r="C26" s="94"/>
      <c r="D26" s="94"/>
      <c r="E26" s="92" t="str">
        <f>IF('入力欄(差替情報)'!D85="","",'入力欄(差替情報)'!D85)</f>
        <v/>
      </c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</row>
    <row r="27" spans="1:16" ht="15.6" thickBot="1" x14ac:dyDescent="0.35">
      <c r="A27" s="93" t="s">
        <v>116</v>
      </c>
      <c r="B27" s="93"/>
      <c r="C27" s="93"/>
      <c r="D27" s="93"/>
      <c r="E27" s="22" t="s">
        <v>5</v>
      </c>
      <c r="F27" s="22" t="s">
        <v>6</v>
      </c>
      <c r="G27" s="22" t="s">
        <v>7</v>
      </c>
      <c r="H27" s="22" t="s">
        <v>8</v>
      </c>
      <c r="I27" s="22" t="s">
        <v>9</v>
      </c>
      <c r="J27" s="22" t="s">
        <v>10</v>
      </c>
      <c r="K27" s="22" t="s">
        <v>11</v>
      </c>
      <c r="L27" s="22" t="s">
        <v>12</v>
      </c>
      <c r="M27" s="22" t="s">
        <v>13</v>
      </c>
      <c r="N27" s="22" t="s">
        <v>14</v>
      </c>
      <c r="O27" s="22" t="s">
        <v>15</v>
      </c>
      <c r="P27" s="22" t="s">
        <v>16</v>
      </c>
    </row>
    <row r="28" spans="1:16" ht="15.6" customHeight="1" thickBot="1" x14ac:dyDescent="0.35">
      <c r="A28" s="94" t="s">
        <v>33</v>
      </c>
      <c r="B28" s="94"/>
      <c r="C28" s="94"/>
      <c r="D28" s="94"/>
      <c r="E28" s="24">
        <f>IF('入力欄(差替情報)'!D90="",0,MIN('入力欄(差替情報)'!D90,'入力欄(差替情報)'!D12))</f>
        <v>0</v>
      </c>
      <c r="F28" s="24">
        <f>IF('入力欄(差替情報)'!E90="",0,MIN('入力欄(差替情報)'!E90,'入力欄(差替情報)'!E12))</f>
        <v>0</v>
      </c>
      <c r="G28" s="24">
        <f>IF('入力欄(差替情報)'!F90="",0,MIN('入力欄(差替情報)'!F90,'入力欄(差替情報)'!F12))</f>
        <v>0</v>
      </c>
      <c r="H28" s="24">
        <f>IF('入力欄(差替情報)'!G90="",0,MIN('入力欄(差替情報)'!G90,'入力欄(差替情報)'!G12))</f>
        <v>0</v>
      </c>
      <c r="I28" s="24">
        <f>IF('入力欄(差替情報)'!H90="",0,MIN('入力欄(差替情報)'!H90,'入力欄(差替情報)'!H12))</f>
        <v>0</v>
      </c>
      <c r="J28" s="24">
        <f>IF('入力欄(差替情報)'!I90="",0,MIN('入力欄(差替情報)'!I90,'入力欄(差替情報)'!I12))</f>
        <v>0</v>
      </c>
      <c r="K28" s="24">
        <f>IF('入力欄(差替情報)'!J90="",0,MIN('入力欄(差替情報)'!J90,'入力欄(差替情報)'!J12))</f>
        <v>0</v>
      </c>
      <c r="L28" s="24">
        <f>IF('入力欄(差替情報)'!K90="",0,MIN('入力欄(差替情報)'!K90,'入力欄(差替情報)'!K12))</f>
        <v>0</v>
      </c>
      <c r="M28" s="24">
        <f>IF('入力欄(差替情報)'!L90="",0,MIN('入力欄(差替情報)'!L90,'入力欄(差替情報)'!L12))</f>
        <v>0</v>
      </c>
      <c r="N28" s="24">
        <f>IF('入力欄(差替情報)'!M90="",0,MIN('入力欄(差替情報)'!M90,'入力欄(差替情報)'!M12))</f>
        <v>0</v>
      </c>
      <c r="O28" s="24">
        <f>IF('入力欄(差替情報)'!N90="",0,MIN('入力欄(差替情報)'!N90,'入力欄(差替情報)'!N12))</f>
        <v>0</v>
      </c>
      <c r="P28" s="24">
        <f>IF('入力欄(差替情報)'!O90="",0,MIN('入力欄(差替情報)'!O90,'入力欄(差替情報)'!O12))</f>
        <v>0</v>
      </c>
    </row>
    <row r="29" spans="1:16" ht="15.6" thickBot="1" x14ac:dyDescent="0.35">
      <c r="A29" s="90" t="s">
        <v>34</v>
      </c>
      <c r="B29" s="90"/>
      <c r="C29" s="90"/>
      <c r="D29" s="9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15.6" thickBot="1" x14ac:dyDescent="0.35">
      <c r="A30" s="109" t="s">
        <v>37</v>
      </c>
      <c r="B30" s="94"/>
      <c r="C30" s="35" t="s">
        <v>35</v>
      </c>
      <c r="D30" s="35" t="s">
        <v>36</v>
      </c>
      <c r="E30" s="96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8"/>
    </row>
    <row r="31" spans="1:16" ht="15.6" thickBot="1" x14ac:dyDescent="0.35">
      <c r="A31" s="94"/>
      <c r="B31" s="94"/>
      <c r="C31" s="36"/>
      <c r="D31" s="36"/>
      <c r="E31" s="24">
        <f>'入力欄(差替情報)'!D80</f>
        <v>0</v>
      </c>
      <c r="F31" s="24">
        <f>'入力欄(差替情報)'!E80</f>
        <v>0</v>
      </c>
      <c r="G31" s="24">
        <f>'入力欄(差替情報)'!F80</f>
        <v>0</v>
      </c>
      <c r="H31" s="24">
        <f>'入力欄(差替情報)'!G80</f>
        <v>0</v>
      </c>
      <c r="I31" s="24">
        <f>'入力欄(差替情報)'!H80</f>
        <v>0</v>
      </c>
      <c r="J31" s="24">
        <f>'入力欄(差替情報)'!I80</f>
        <v>0</v>
      </c>
      <c r="K31" s="24">
        <f>'入力欄(差替情報)'!J80</f>
        <v>0</v>
      </c>
      <c r="L31" s="24">
        <f>'入力欄(差替情報)'!K80</f>
        <v>0</v>
      </c>
      <c r="M31" s="24">
        <f>'入力欄(差替情報)'!L80</f>
        <v>0</v>
      </c>
      <c r="N31" s="24">
        <f>'入力欄(差替情報)'!M80</f>
        <v>0</v>
      </c>
      <c r="O31" s="24">
        <f>'入力欄(差替情報)'!N80</f>
        <v>0</v>
      </c>
      <c r="P31" s="24">
        <f>'入力欄(差替情報)'!O80</f>
        <v>0</v>
      </c>
    </row>
    <row r="32" spans="1:16" ht="15.6" thickBot="1" x14ac:dyDescent="0.35">
      <c r="A32" s="110" t="s">
        <v>38</v>
      </c>
      <c r="B32" s="90"/>
      <c r="C32" s="25" t="s">
        <v>35</v>
      </c>
      <c r="D32" s="25" t="s">
        <v>36</v>
      </c>
      <c r="E32" s="99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1"/>
    </row>
    <row r="33" spans="1:16" ht="15.6" thickBot="1" x14ac:dyDescent="0.35">
      <c r="A33" s="90"/>
      <c r="B33" s="90"/>
      <c r="C33" s="34" t="str">
        <f>IF('入力欄(基本情報)'!C29="","",'入力欄(基本情報)'!C29)</f>
        <v/>
      </c>
      <c r="D33" s="34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ht="15.6" thickBot="1" x14ac:dyDescent="0.35">
      <c r="A34" s="108" t="s">
        <v>49</v>
      </c>
      <c r="B34" s="93"/>
      <c r="C34" s="94" t="s">
        <v>39</v>
      </c>
      <c r="D34" s="94"/>
      <c r="E34" s="91" t="str">
        <f>IF('入力欄(基本情報)'!C15="","",'入力欄(基本情報)'!C15)</f>
        <v/>
      </c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1:16" ht="15.6" thickBot="1" x14ac:dyDescent="0.35">
      <c r="A35" s="93"/>
      <c r="B35" s="93"/>
      <c r="C35" s="94" t="s">
        <v>40</v>
      </c>
      <c r="D35" s="94"/>
      <c r="E35" s="91" t="str">
        <f>IF('入力欄(基本情報)'!C17="","",'入力欄(基本情報)'!C17)</f>
        <v/>
      </c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1:16" ht="15.6" thickBot="1" x14ac:dyDescent="0.35">
      <c r="A36" s="93"/>
      <c r="B36" s="93"/>
      <c r="C36" s="94" t="s">
        <v>41</v>
      </c>
      <c r="D36" s="94"/>
      <c r="E36" s="91" t="str">
        <f>IF('入力欄(基本情報)'!C26="","",'入力欄(基本情報)'!C26)</f>
        <v/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1:16" ht="15.6" thickBot="1" x14ac:dyDescent="0.35">
      <c r="A37" s="93"/>
      <c r="B37" s="93"/>
      <c r="C37" s="94" t="s">
        <v>42</v>
      </c>
      <c r="D37" s="94"/>
      <c r="E37" s="92" t="str">
        <f>IF('入力欄(基本情報)'!C18="","",'入力欄(基本情報)'!C18)</f>
        <v/>
      </c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</row>
    <row r="38" spans="1:16" ht="15.6" thickBot="1" x14ac:dyDescent="0.35">
      <c r="A38" s="93"/>
      <c r="B38" s="93"/>
      <c r="C38" s="94" t="s">
        <v>43</v>
      </c>
      <c r="D38" s="94"/>
      <c r="E38" s="91" t="str">
        <f>IF('入力欄(基本情報)'!C19="","",'入力欄(基本情報)'!C19)</f>
        <v/>
      </c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1:16" ht="15.6" thickBot="1" x14ac:dyDescent="0.35">
      <c r="A39" s="93"/>
      <c r="B39" s="93"/>
      <c r="C39" s="94" t="s">
        <v>44</v>
      </c>
      <c r="D39" s="94"/>
      <c r="E39" s="91" t="str">
        <f>IF('入力欄(基本情報)'!C25="","",'入力欄(基本情報)'!C25)</f>
        <v/>
      </c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1:16" ht="15.6" thickBot="1" x14ac:dyDescent="0.35">
      <c r="A40" s="93"/>
      <c r="B40" s="93"/>
      <c r="C40" s="94" t="s">
        <v>45</v>
      </c>
      <c r="D40" s="94"/>
      <c r="E40" s="92" t="str">
        <f>IF('入力欄(基本情報)'!C20="","",'入力欄(基本情報)'!C20)</f>
        <v/>
      </c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</row>
    <row r="41" spans="1:16" ht="15.6" thickBot="1" x14ac:dyDescent="0.35">
      <c r="A41" s="93"/>
      <c r="B41" s="93"/>
      <c r="C41" s="94" t="s">
        <v>46</v>
      </c>
      <c r="D41" s="94"/>
      <c r="E41" s="91" t="str">
        <f>IF('入力欄(基本情報)'!C21="","",'入力欄(基本情報)'!C21)</f>
        <v/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1:16" ht="15.6" thickBot="1" x14ac:dyDescent="0.35">
      <c r="A42" s="93"/>
      <c r="B42" s="93"/>
      <c r="C42" s="94" t="s">
        <v>47</v>
      </c>
      <c r="D42" s="94"/>
      <c r="E42" s="92" t="str">
        <f>IF('入力欄(基本情報)'!C22="","",'入力欄(基本情報)'!C22)</f>
        <v/>
      </c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</row>
    <row r="43" spans="1:16" ht="15.6" thickBot="1" x14ac:dyDescent="0.35">
      <c r="A43" s="93"/>
      <c r="B43" s="93"/>
      <c r="C43" s="94" t="s">
        <v>48</v>
      </c>
      <c r="D43" s="94"/>
      <c r="E43" s="91" t="str">
        <f>IF('入力欄(基本情報)'!C23="","",'入力欄(基本情報)'!C23)</f>
        <v/>
      </c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1:16" ht="15.6" thickBot="1" x14ac:dyDescent="0.35">
      <c r="A44" s="93" t="s">
        <v>116</v>
      </c>
      <c r="B44" s="93"/>
      <c r="C44" s="93"/>
      <c r="D44" s="93"/>
      <c r="E44" s="22" t="s">
        <v>5</v>
      </c>
      <c r="F44" s="22" t="s">
        <v>6</v>
      </c>
      <c r="G44" s="22" t="s">
        <v>7</v>
      </c>
      <c r="H44" s="22" t="s">
        <v>8</v>
      </c>
      <c r="I44" s="22" t="s">
        <v>9</v>
      </c>
      <c r="J44" s="22" t="s">
        <v>10</v>
      </c>
      <c r="K44" s="22" t="s">
        <v>11</v>
      </c>
      <c r="L44" s="22" t="s">
        <v>12</v>
      </c>
      <c r="M44" s="22" t="s">
        <v>13</v>
      </c>
      <c r="N44" s="22" t="s">
        <v>14</v>
      </c>
      <c r="O44" s="22" t="s">
        <v>15</v>
      </c>
      <c r="P44" s="22" t="s">
        <v>16</v>
      </c>
    </row>
    <row r="45" spans="1:16" ht="15.6" thickBot="1" x14ac:dyDescent="0.35">
      <c r="A45" s="94" t="s">
        <v>59</v>
      </c>
      <c r="B45" s="94"/>
      <c r="C45" s="94"/>
      <c r="D45" s="94"/>
      <c r="E45" s="24">
        <f>'入力欄(差替情報)'!D12</f>
        <v>0</v>
      </c>
      <c r="F45" s="24">
        <f>'入力欄(差替情報)'!E12</f>
        <v>0</v>
      </c>
      <c r="G45" s="24">
        <f>'入力欄(差替情報)'!F12</f>
        <v>0</v>
      </c>
      <c r="H45" s="24">
        <f>'入力欄(差替情報)'!G12</f>
        <v>0</v>
      </c>
      <c r="I45" s="24">
        <f>'入力欄(差替情報)'!H12</f>
        <v>0</v>
      </c>
      <c r="J45" s="24">
        <f>'入力欄(差替情報)'!I12</f>
        <v>0</v>
      </c>
      <c r="K45" s="24">
        <f>'入力欄(差替情報)'!J12</f>
        <v>0</v>
      </c>
      <c r="L45" s="24">
        <f>'入力欄(差替情報)'!K12</f>
        <v>0</v>
      </c>
      <c r="M45" s="24">
        <f>'入力欄(差替情報)'!L12</f>
        <v>0</v>
      </c>
      <c r="N45" s="24">
        <f>'入力欄(差替情報)'!M12</f>
        <v>0</v>
      </c>
      <c r="O45" s="24">
        <f>'入力欄(差替情報)'!N12</f>
        <v>0</v>
      </c>
      <c r="P45" s="24">
        <f>'入力欄(差替情報)'!O12</f>
        <v>0</v>
      </c>
    </row>
    <row r="46" spans="1:16" ht="15.6" thickBot="1" x14ac:dyDescent="0.35">
      <c r="A46" s="90" t="s">
        <v>60</v>
      </c>
      <c r="B46" s="90"/>
      <c r="C46" s="90"/>
      <c r="D46" s="90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ht="15.6" thickBot="1" x14ac:dyDescent="0.35">
      <c r="A47" s="90" t="s">
        <v>50</v>
      </c>
      <c r="B47" s="90"/>
      <c r="C47" s="90"/>
      <c r="D47" s="90"/>
      <c r="E47" s="37">
        <f t="shared" ref="E47:P47" si="0">E50</f>
        <v>0</v>
      </c>
      <c r="F47" s="37">
        <f t="shared" si="0"/>
        <v>0</v>
      </c>
      <c r="G47" s="37">
        <f t="shared" si="0"/>
        <v>0</v>
      </c>
      <c r="H47" s="37">
        <f t="shared" si="0"/>
        <v>0</v>
      </c>
      <c r="I47" s="37">
        <f t="shared" si="0"/>
        <v>0</v>
      </c>
      <c r="J47" s="37">
        <f t="shared" si="0"/>
        <v>0</v>
      </c>
      <c r="K47" s="37">
        <f t="shared" si="0"/>
        <v>0</v>
      </c>
      <c r="L47" s="37">
        <f t="shared" si="0"/>
        <v>0</v>
      </c>
      <c r="M47" s="37">
        <f t="shared" si="0"/>
        <v>0</v>
      </c>
      <c r="N47" s="37">
        <f t="shared" si="0"/>
        <v>0</v>
      </c>
      <c r="O47" s="37">
        <f t="shared" si="0"/>
        <v>0</v>
      </c>
      <c r="P47" s="37">
        <f t="shared" si="0"/>
        <v>0</v>
      </c>
    </row>
    <row r="48" spans="1:16" ht="15.6" thickBot="1" x14ac:dyDescent="0.35">
      <c r="A48" s="90" t="s">
        <v>51</v>
      </c>
      <c r="B48" s="90"/>
      <c r="C48" s="90"/>
      <c r="D48" s="90"/>
      <c r="E48" s="41">
        <f>E28+E31</f>
        <v>0</v>
      </c>
      <c r="F48" s="41">
        <f t="shared" ref="F48:P48" si="1">F28+F31</f>
        <v>0</v>
      </c>
      <c r="G48" s="41">
        <f t="shared" si="1"/>
        <v>0</v>
      </c>
      <c r="H48" s="41">
        <f t="shared" si="1"/>
        <v>0</v>
      </c>
      <c r="I48" s="41">
        <f t="shared" si="1"/>
        <v>0</v>
      </c>
      <c r="J48" s="41">
        <f t="shared" si="1"/>
        <v>0</v>
      </c>
      <c r="K48" s="41">
        <f t="shared" si="1"/>
        <v>0</v>
      </c>
      <c r="L48" s="41">
        <f t="shared" si="1"/>
        <v>0</v>
      </c>
      <c r="M48" s="41">
        <f t="shared" si="1"/>
        <v>0</v>
      </c>
      <c r="N48" s="41">
        <f t="shared" si="1"/>
        <v>0</v>
      </c>
      <c r="O48" s="41">
        <f t="shared" si="1"/>
        <v>0</v>
      </c>
      <c r="P48" s="41">
        <f t="shared" si="1"/>
        <v>0</v>
      </c>
    </row>
    <row r="49" spans="1:16" ht="15.6" thickBot="1" x14ac:dyDescent="0.35">
      <c r="A49" s="90" t="s">
        <v>52</v>
      </c>
      <c r="B49" s="90"/>
      <c r="C49" s="90"/>
      <c r="D49" s="90"/>
      <c r="E49" s="102">
        <f>IF('入力欄(差替情報)'!D81+'入力欄(差替情報)'!D92="","",'入力欄(差替情報)'!D81+'入力欄(差替情報)'!D92)</f>
        <v>0</v>
      </c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</row>
    <row r="50" spans="1:16" ht="15.6" thickBot="1" x14ac:dyDescent="0.35">
      <c r="A50" s="90" t="s">
        <v>54</v>
      </c>
      <c r="B50" s="90"/>
      <c r="C50" s="90"/>
      <c r="D50" s="90"/>
      <c r="E50" s="41">
        <f>MAX(E45-E48,0)</f>
        <v>0</v>
      </c>
      <c r="F50" s="42">
        <f t="shared" ref="F50:P50" si="2">MAX(F45-F48,0)</f>
        <v>0</v>
      </c>
      <c r="G50" s="42">
        <f t="shared" si="2"/>
        <v>0</v>
      </c>
      <c r="H50" s="42">
        <f t="shared" si="2"/>
        <v>0</v>
      </c>
      <c r="I50" s="42">
        <f t="shared" si="2"/>
        <v>0</v>
      </c>
      <c r="J50" s="42">
        <f t="shared" si="2"/>
        <v>0</v>
      </c>
      <c r="K50" s="42">
        <f t="shared" si="2"/>
        <v>0</v>
      </c>
      <c r="L50" s="42">
        <f t="shared" si="2"/>
        <v>0</v>
      </c>
      <c r="M50" s="42">
        <f t="shared" si="2"/>
        <v>0</v>
      </c>
      <c r="N50" s="42">
        <f t="shared" si="2"/>
        <v>0</v>
      </c>
      <c r="O50" s="42">
        <f t="shared" si="2"/>
        <v>0</v>
      </c>
      <c r="P50" s="42">
        <f t="shared" si="2"/>
        <v>0</v>
      </c>
    </row>
    <row r="51" spans="1:16" ht="15.6" thickBot="1" x14ac:dyDescent="0.35">
      <c r="A51" s="90" t="s">
        <v>53</v>
      </c>
      <c r="B51" s="90"/>
      <c r="C51" s="90"/>
      <c r="D51" s="90"/>
      <c r="E51" s="102">
        <f>MAX('入力欄(差替情報)'!D10-E49,0)</f>
        <v>0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</row>
    <row r="52" spans="1:16" ht="15.6" thickBot="1" x14ac:dyDescent="0.35">
      <c r="A52" s="90" t="s">
        <v>55</v>
      </c>
      <c r="B52" s="90"/>
      <c r="C52" s="90"/>
      <c r="D52" s="9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1:16" ht="15.6" thickBot="1" x14ac:dyDescent="0.35">
      <c r="A53" s="90" t="s">
        <v>56</v>
      </c>
      <c r="B53" s="90"/>
      <c r="C53" s="90"/>
      <c r="D53" s="90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</row>
    <row r="54" spans="1:16" ht="15.6" thickBot="1" x14ac:dyDescent="0.35">
      <c r="A54" s="90" t="s">
        <v>57</v>
      </c>
      <c r="B54" s="90"/>
      <c r="C54" s="90"/>
      <c r="D54" s="9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 ht="15.6" thickBot="1" x14ac:dyDescent="0.35">
      <c r="A55" s="90" t="s">
        <v>58</v>
      </c>
      <c r="B55" s="90"/>
      <c r="C55" s="90"/>
      <c r="D55" s="90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</row>
  </sheetData>
  <sheetProtection algorithmName="SHA-512" hashValue="rDoMKCEcsZG2DOd2WmNAjimRKzQW8a2dJP5CqkONsKQSm6MImj5gdKXDNNc/7F3cm7HNQLCi1z7bGatdUgjJ5Q==" saltValue="xafENiQKJ+KhxGzE5W3iZw==" spinCount="100000" sheet="1" objects="1" scenarios="1"/>
  <mergeCells count="81">
    <mergeCell ref="A2:C2"/>
    <mergeCell ref="A1:D1"/>
    <mergeCell ref="A21:D21"/>
    <mergeCell ref="A4:Q4"/>
    <mergeCell ref="A6:Q6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E17:P17"/>
    <mergeCell ref="A11:D11"/>
    <mergeCell ref="A50:D50"/>
    <mergeCell ref="C39:D39"/>
    <mergeCell ref="C40:D40"/>
    <mergeCell ref="C41:D41"/>
    <mergeCell ref="A22:D22"/>
    <mergeCell ref="A23:D23"/>
    <mergeCell ref="C24:D24"/>
    <mergeCell ref="C25:D25"/>
    <mergeCell ref="A24:B25"/>
    <mergeCell ref="A30:B31"/>
    <mergeCell ref="A32:B33"/>
    <mergeCell ref="A47:D47"/>
    <mergeCell ref="A48:D48"/>
    <mergeCell ref="A49:D49"/>
    <mergeCell ref="E24:P24"/>
    <mergeCell ref="E11:P11"/>
    <mergeCell ref="C42:D42"/>
    <mergeCell ref="C43:D43"/>
    <mergeCell ref="A34:B43"/>
    <mergeCell ref="C34:D34"/>
    <mergeCell ref="C35:D35"/>
    <mergeCell ref="C36:D36"/>
    <mergeCell ref="C37:D37"/>
    <mergeCell ref="C38:D38"/>
    <mergeCell ref="E39:P39"/>
    <mergeCell ref="E40:P40"/>
    <mergeCell ref="A26:D26"/>
    <mergeCell ref="A27:D27"/>
    <mergeCell ref="A28:D28"/>
    <mergeCell ref="A29:D29"/>
    <mergeCell ref="E12:P12"/>
    <mergeCell ref="E13:P13"/>
    <mergeCell ref="E14:P14"/>
    <mergeCell ref="E15:P15"/>
    <mergeCell ref="E23:P23"/>
    <mergeCell ref="E16:P16"/>
    <mergeCell ref="E18:P18"/>
    <mergeCell ref="E19:P19"/>
    <mergeCell ref="E20:P20"/>
    <mergeCell ref="E21:P21"/>
    <mergeCell ref="E22:P22"/>
    <mergeCell ref="E37:P37"/>
    <mergeCell ref="E38:P38"/>
    <mergeCell ref="E49:P49"/>
    <mergeCell ref="E51:P51"/>
    <mergeCell ref="E26:P26"/>
    <mergeCell ref="E34:P34"/>
    <mergeCell ref="E35:P35"/>
    <mergeCell ref="E36:P36"/>
    <mergeCell ref="E25:P25"/>
    <mergeCell ref="A55:D55"/>
    <mergeCell ref="A51:D51"/>
    <mergeCell ref="A52:D52"/>
    <mergeCell ref="E41:P41"/>
    <mergeCell ref="E42:P42"/>
    <mergeCell ref="E43:P43"/>
    <mergeCell ref="A44:D44"/>
    <mergeCell ref="A45:D45"/>
    <mergeCell ref="A46:D46"/>
    <mergeCell ref="A53:D53"/>
    <mergeCell ref="A54:D54"/>
    <mergeCell ref="E53:P53"/>
    <mergeCell ref="E55:P55"/>
    <mergeCell ref="E30:P30"/>
    <mergeCell ref="E32:P32"/>
  </mergeCells>
  <phoneticPr fontId="2"/>
  <dataValidations count="3">
    <dataValidation allowBlank="1" showInputMessage="1" showErrorMessage="1" error="リストより選択してください" sqref="E37:P37 E12:P14" xr:uid="{817372B4-7691-456E-9BDB-0DF8831AB72E}"/>
    <dataValidation type="list" allowBlank="1" showInputMessage="1" showErrorMessage="1" sqref="E42:P42" xr:uid="{9FF5C2A6-D7D1-45C6-B158-37B89A0B223B}">
      <formula1>"落札,非落札,非応札"</formula1>
    </dataValidation>
    <dataValidation type="list" allowBlank="1" showInputMessage="1" showErrorMessage="1" error="リストより選択してください" sqref="E40:P40" xr:uid="{17D982E4-1B87-4968-842F-26DEC2F575EB}">
      <formula1>"落札,非落札,非応札"</formula1>
    </dataValidation>
  </dataValidation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入力欄(基本情報)</vt:lpstr>
      <vt:lpstr>入力欄(差替情報)</vt:lpstr>
      <vt:lpstr>提出用（算定諸元一覧(差替先)）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2025-05-28T08:43:05Z</dcterms:modified>
</cp:coreProperties>
</file>