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 defaultThemeVersion="124226"/>
  <xr:revisionPtr revIDLastSave="0" documentId="13_ncr:1_{AD748F02-4A60-4376-AAFB-C42AB104AF80}" xr6:coauthVersionLast="36" xr6:coauthVersionMax="36" xr10:uidLastSave="{00000000-0000-0000-0000-000000000000}"/>
  <workbookProtection workbookAlgorithmName="SHA-512" workbookHashValue="2fAppbqUZD2JL9DHB8Qbgd/1M/kwrUKE4FP7NW7W1bgZOBOjzPR8aFxqPEL3r2pwVP4jC4n98wrGULqO1wDnUQ==" workbookSaltValue="7TekCcFczyeEhBaKGVvWwQ==" workbookSpinCount="100000" lockStructure="1"/>
  <bookViews>
    <workbookView xWindow="0" yWindow="0" windowWidth="23040" windowHeight="9708" activeTab="2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'入力欄(基本情報)'!$A$1:$D$30</definedName>
  </definedNames>
  <calcPr calcId="191029"/>
</workbook>
</file>

<file path=xl/calcChain.xml><?xml version="1.0" encoding="utf-8"?>
<calcChain xmlns="http://schemas.openxmlformats.org/spreadsheetml/2006/main">
  <c r="D10" i="16" l="1"/>
  <c r="E12" i="16" s="1"/>
  <c r="G29" i="10"/>
  <c r="H29" i="10"/>
  <c r="I29" i="10"/>
  <c r="J29" i="10"/>
  <c r="K29" i="10"/>
  <c r="L29" i="10"/>
  <c r="M29" i="10"/>
  <c r="N29" i="10"/>
  <c r="O29" i="10"/>
  <c r="P29" i="10"/>
  <c r="D92" i="16"/>
  <c r="E90" i="16"/>
  <c r="F29" i="10" s="1"/>
  <c r="F90" i="16"/>
  <c r="G90" i="16"/>
  <c r="H90" i="16"/>
  <c r="I90" i="16"/>
  <c r="J90" i="16"/>
  <c r="K90" i="16"/>
  <c r="L90" i="16"/>
  <c r="M90" i="16"/>
  <c r="N90" i="16"/>
  <c r="O90" i="16"/>
  <c r="D90" i="16"/>
  <c r="E29" i="10" s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K80" i="16" s="1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E20" i="16"/>
  <c r="F20" i="16"/>
  <c r="G20" i="16"/>
  <c r="H20" i="16"/>
  <c r="H80" i="16" s="1"/>
  <c r="I20" i="16"/>
  <c r="J20" i="16"/>
  <c r="K20" i="16"/>
  <c r="L20" i="16"/>
  <c r="M20" i="16"/>
  <c r="N20" i="16"/>
  <c r="O20" i="16"/>
  <c r="D20" i="16"/>
  <c r="D80" i="16" s="1"/>
  <c r="M12" i="16" l="1"/>
  <c r="L12" i="16"/>
  <c r="K12" i="16"/>
  <c r="J12" i="16"/>
  <c r="I12" i="16"/>
  <c r="D12" i="16"/>
  <c r="H12" i="16"/>
  <c r="O12" i="16"/>
  <c r="G12" i="16"/>
  <c r="N12" i="16"/>
  <c r="F12" i="16"/>
  <c r="G80" i="16"/>
  <c r="N80" i="16"/>
  <c r="F80" i="16"/>
  <c r="M80" i="16"/>
  <c r="L80" i="16"/>
  <c r="D81" i="16"/>
  <c r="E53" i="10" s="1"/>
  <c r="E55" i="10" s="1"/>
  <c r="E80" i="16"/>
  <c r="J80" i="16"/>
  <c r="O80" i="16"/>
  <c r="I80" i="16"/>
  <c r="D87" i="16"/>
  <c r="D86" i="16"/>
  <c r="F45" i="10" l="1"/>
  <c r="G45" i="10"/>
  <c r="H45" i="10"/>
  <c r="I45" i="10"/>
  <c r="J45" i="10"/>
  <c r="K45" i="10"/>
  <c r="L45" i="10"/>
  <c r="M45" i="10"/>
  <c r="N45" i="10"/>
  <c r="O45" i="10"/>
  <c r="P45" i="10"/>
  <c r="E45" i="10"/>
  <c r="D8" i="16" l="1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E52" i="10" s="1"/>
  <c r="F52" i="10" l="1"/>
  <c r="G52" i="10"/>
  <c r="H52" i="10"/>
  <c r="I52" i="10"/>
  <c r="J52" i="10"/>
  <c r="K52" i="10"/>
  <c r="L52" i="10"/>
  <c r="M52" i="10"/>
  <c r="N52" i="10"/>
  <c r="O52" i="10"/>
  <c r="P52" i="10"/>
  <c r="L54" i="10" l="1"/>
  <c r="M54" i="10"/>
  <c r="E54" i="10"/>
  <c r="J54" i="10"/>
  <c r="M47" i="10"/>
  <c r="L47" i="10"/>
  <c r="K47" i="10"/>
  <c r="J47" i="10"/>
  <c r="E47" i="10"/>
  <c r="I47" i="10"/>
  <c r="P47" i="10"/>
  <c r="H47" i="10"/>
  <c r="O47" i="10"/>
  <c r="G47" i="10"/>
  <c r="N47" i="10"/>
  <c r="F47" i="10"/>
  <c r="K54" i="10"/>
  <c r="I54" i="10"/>
  <c r="H54" i="10"/>
  <c r="O54" i="10"/>
  <c r="G54" i="10"/>
  <c r="N54" i="10"/>
  <c r="F54" i="10"/>
  <c r="P54" i="10"/>
</calcChain>
</file>

<file path=xl/sharedStrings.xml><?xml version="1.0" encoding="utf-8"?>
<sst xmlns="http://schemas.openxmlformats.org/spreadsheetml/2006/main" count="376" uniqueCount="120">
  <si>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</si>
  <si>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</si>
  <si>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</si>
  <si>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</si>
  <si>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</si>
  <si>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</si>
  <si>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</si>
  <si>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</si>
  <si>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</si>
  <si>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</si>
  <si>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</si>
  <si>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</si>
  <si>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</si>
  <si>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</si>
  <si>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</si>
  <si>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</si>
  <si>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</si>
  <si>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</si>
  <si>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</si>
  <si>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</si>
  <si>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</si>
  <si>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</si>
  <si>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</si>
  <si>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</si>
  <si>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</si>
  <si>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</si>
  <si>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</si>
  <si>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</si>
  <si>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</si>
  <si>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</si>
  <si>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</si>
  <si>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</si>
  <si>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</si>
  <si>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</si>
  <si>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</si>
  <si>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</si>
  <si>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</si>
  <si>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</si>
  <si>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</si>
  <si>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</si>
  <si>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</si>
  <si>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</si>
  <si>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</si>
  <si>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</si>
  <si>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</si>
  <si>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</si>
  <si>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</si>
  <si>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</si>
  <si>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</si>
  <si>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</si>
  <si>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</si>
  <si>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</si>
  <si>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</si>
  <si>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</si>
  <si>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</si>
  <si>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</si>
  <si>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</si>
  <si>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</si>
  <si>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</si>
  <si>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</si>
  <si>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</si>
  <si>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差替先電源等</t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</si>
  <si>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</si>
  <si>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</si>
  <si>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</si>
  <si>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</si>
  <si>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</si>
  <si>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</si>
  <si>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</si>
  <si>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</si>
  <si>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</si>
  <si>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</si>
  <si>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</si>
  <si>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</si>
  <si>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</si>
  <si>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</si>
  <si>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</si>
  <si>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</si>
  <si>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</si>
  <si>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</si>
  <si>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</si>
  <si>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</si>
  <si>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</si>
  <si>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</si>
  <si>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</si>
  <si>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</si>
  <si>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</si>
  <si>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</si>
  <si>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</si>
  <si>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</si>
  <si>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</si>
  <si>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</si>
  <si>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</si>
  <si>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</si>
  <si>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</si>
  <si>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</si>
  <si>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</si>
  <si>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</si>
  <si>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</si>
  <si>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</si>
  <si>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</si>
  <si>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</si>
  <si>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</si>
  <si>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</si>
  <si>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</si>
  <si>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</si>
  <si>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</si>
  <si>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</si>
  <si>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</si>
  <si>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</si>
  <si>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</si>
  <si>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</si>
  <si>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</si>
  <si>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</si>
  <si>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四捨五入</t>
    <rPh sb="0" eb="4">
      <t>シシャゴニュウ</t>
    </rPh>
    <phoneticPr fontId="2"/>
  </si>
  <si>
    <t>差替先入力用（対象実需給年度：2025年度）</t>
    <phoneticPr fontId="2"/>
  </si>
  <si>
    <t>差替先入力用（対象実需給年度：2025年度）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</si>
  <si>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差替先用（対象実需給年度：2025年度）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</si>
  <si>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差替容量等算定諸元一覧（対象実需給年度：2025年度）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</si>
  <si>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2025年度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</si>
</sst>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left" vertical="center"/>
      <protection hidden="1"/>
    </xf>
    <xf numFmtId="0" fontId="6" fillId="6" borderId="10" xfId="0" applyFont="1" applyFill="1" applyBorder="1" applyAlignment="1" applyProtection="1">
      <alignment horizontal="left" vertical="center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133573</xdr:colOff>
      <xdr:row>81</xdr:row>
      <xdr:rowOff>93680</xdr:rowOff>
    </xdr:from>
    <xdr:to>
      <xdr:col>19</xdr:col>
      <xdr:colOff>233082</xdr:colOff>
      <xdr:row>84</xdr:row>
      <xdr:rowOff>40341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24302" y="16732174"/>
          <a:ext cx="1928309" cy="64590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88751</xdr:colOff>
      <xdr:row>6</xdr:row>
      <xdr:rowOff>189155</xdr:rowOff>
    </xdr:from>
    <xdr:to>
      <xdr:col>20</xdr:col>
      <xdr:colOff>347831</xdr:colOff>
      <xdr:row>10</xdr:row>
      <xdr:rowOff>98612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79480" y="1506967"/>
          <a:ext cx="2697480" cy="814892"/>
        </a:xfrm>
        <a:prstGeom prst="wedgeRoundRectCallout">
          <a:avLst>
            <a:gd name="adj1" fmla="val -74573"/>
            <a:gd name="adj2" fmla="val -18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各月の差替可能容量は年間と同じになります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143436</xdr:colOff>
      <xdr:row>84</xdr:row>
      <xdr:rowOff>116542</xdr:rowOff>
    </xdr:from>
    <xdr:to>
      <xdr:col>19</xdr:col>
      <xdr:colOff>332593</xdr:colOff>
      <xdr:row>87</xdr:row>
      <xdr:rowOff>49754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4CF6955D-4BB6-4384-9533-FFB675A443D8}"/>
            </a:ext>
          </a:extLst>
        </xdr:cNvPr>
        <xdr:cNvSpPr/>
      </xdr:nvSpPr>
      <xdr:spPr>
        <a:xfrm>
          <a:off x="11134165" y="17454283"/>
          <a:ext cx="2017957" cy="632459"/>
        </a:xfrm>
        <a:prstGeom prst="wedgeRoundRectCallout">
          <a:avLst>
            <a:gd name="adj1" fmla="val -84738"/>
            <a:gd name="adj2" fmla="val -47209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88</xdr:row>
      <xdr:rowOff>152399</xdr:rowOff>
    </xdr:from>
    <xdr:to>
      <xdr:col>21</xdr:col>
      <xdr:colOff>251012</xdr:colOff>
      <xdr:row>93</xdr:row>
      <xdr:rowOff>62752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6AC871EA-2939-4AE6-944D-B292BF6E535B}"/>
            </a:ext>
          </a:extLst>
        </xdr:cNvPr>
        <xdr:cNvSpPr/>
      </xdr:nvSpPr>
      <xdr:spPr>
        <a:xfrm>
          <a:off x="11143129" y="18422470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6"/>
  <sheetViews>
    <sheetView zoomScale="85" zoomScaleNormal="85" workbookViewId="0">
      <selection activeCell="F10" sqref="F10"/>
    </sheetView>
  </sheetViews>
  <sheetFormatPr defaultColWidth="8.88671875"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46" t="s">
        <v>115</v>
      </c>
      <c r="C1" s="46"/>
      <c r="D1" s="46"/>
    </row>
    <row r="2" spans="2:4" ht="16.2" x14ac:dyDescent="0.3">
      <c r="B2" s="2" t="s">
        <v>104</v>
      </c>
      <c r="C2" s="3"/>
      <c r="D2" s="3"/>
    </row>
    <row r="4" spans="2:4" s="5" customFormat="1" ht="19.95" customHeight="1" x14ac:dyDescent="0.2">
      <c r="B4" s="44" t="s">
        <v>67</v>
      </c>
      <c r="C4" s="45"/>
      <c r="D4" s="4" t="s">
        <v>98</v>
      </c>
    </row>
    <row r="5" spans="2:4" s="5" customFormat="1" ht="19.95" customHeight="1" x14ac:dyDescent="0.2">
      <c r="B5" s="6" t="s">
        <v>19</v>
      </c>
      <c r="C5" s="12"/>
      <c r="D5" s="7"/>
    </row>
    <row r="6" spans="2:4" s="5" customFormat="1" ht="19.95" customHeight="1" x14ac:dyDescent="0.2">
      <c r="B6" s="6" t="s">
        <v>20</v>
      </c>
      <c r="C6" s="8" t="s">
        <v>61</v>
      </c>
      <c r="D6" s="7"/>
    </row>
    <row r="7" spans="2:4" s="5" customFormat="1" ht="19.95" customHeight="1" x14ac:dyDescent="0.2">
      <c r="B7" s="6" t="s">
        <v>62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29"/>
      <c r="D9" s="7"/>
    </row>
    <row r="10" spans="2:4" s="5" customFormat="1" ht="19.95" customHeight="1" x14ac:dyDescent="0.2">
      <c r="B10" s="6" t="s">
        <v>96</v>
      </c>
      <c r="C10" s="35" t="s">
        <v>113</v>
      </c>
      <c r="D10" s="7"/>
    </row>
    <row r="11" spans="2:4" s="5" customFormat="1" ht="19.95" customHeight="1" x14ac:dyDescent="0.2">
      <c r="B11" s="6" t="s">
        <v>36</v>
      </c>
      <c r="C11" s="12"/>
      <c r="D11" s="7"/>
    </row>
    <row r="12" spans="2:4" s="5" customFormat="1" ht="19.95" customHeight="1" x14ac:dyDescent="0.2">
      <c r="B12" s="6" t="s">
        <v>63</v>
      </c>
      <c r="C12" s="29"/>
      <c r="D12" s="7"/>
    </row>
    <row r="13" spans="2:4" s="5" customFormat="1" ht="19.95" customHeight="1" x14ac:dyDescent="0.2">
      <c r="B13" s="6" t="s">
        <v>64</v>
      </c>
      <c r="C13" s="12"/>
      <c r="D13" s="7"/>
    </row>
    <row r="14" spans="2:4" s="5" customFormat="1" ht="19.95" customHeight="1" x14ac:dyDescent="0.2">
      <c r="B14" s="6" t="s">
        <v>79</v>
      </c>
      <c r="C14" s="30"/>
      <c r="D14" s="7" t="s">
        <v>80</v>
      </c>
    </row>
    <row r="15" spans="2:4" s="5" customFormat="1" ht="19.95" customHeight="1" x14ac:dyDescent="0.2">
      <c r="B15" s="6" t="s">
        <v>81</v>
      </c>
      <c r="C15" s="12"/>
      <c r="D15" s="7"/>
    </row>
    <row r="16" spans="2:4" s="5" customFormat="1" ht="19.95" customHeight="1" x14ac:dyDescent="0.2">
      <c r="B16" s="6" t="s">
        <v>100</v>
      </c>
      <c r="C16" s="30"/>
      <c r="D16" s="7" t="s">
        <v>101</v>
      </c>
    </row>
    <row r="17" spans="2:4" s="5" customFormat="1" ht="19.95" customHeight="1" x14ac:dyDescent="0.2">
      <c r="B17" s="6" t="s">
        <v>73</v>
      </c>
      <c r="C17" s="12"/>
      <c r="D17" s="7"/>
    </row>
    <row r="18" spans="2:4" s="5" customFormat="1" ht="19.95" customHeight="1" x14ac:dyDescent="0.2">
      <c r="B18" s="6" t="s">
        <v>75</v>
      </c>
      <c r="C18" s="30"/>
      <c r="D18" s="7" t="s">
        <v>70</v>
      </c>
    </row>
    <row r="19" spans="2:4" s="5" customFormat="1" ht="19.95" customHeight="1" x14ac:dyDescent="0.2">
      <c r="B19" s="6" t="s">
        <v>74</v>
      </c>
      <c r="C19" s="12"/>
      <c r="D19" s="7"/>
    </row>
    <row r="20" spans="2:4" s="5" customFormat="1" ht="19.95" customHeight="1" x14ac:dyDescent="0.2">
      <c r="B20" s="6" t="s">
        <v>76</v>
      </c>
      <c r="C20" s="30"/>
      <c r="D20" s="7" t="s">
        <v>70</v>
      </c>
    </row>
    <row r="21" spans="2:4" s="5" customFormat="1" ht="19.95" customHeight="1" x14ac:dyDescent="0.2">
      <c r="B21" s="6" t="s">
        <v>77</v>
      </c>
      <c r="C21" s="12"/>
      <c r="D21" s="7"/>
    </row>
    <row r="22" spans="2:4" s="5" customFormat="1" ht="19.95" customHeight="1" x14ac:dyDescent="0.2">
      <c r="B22" s="6" t="s">
        <v>78</v>
      </c>
      <c r="C22" s="30"/>
      <c r="D22" s="7" t="s">
        <v>70</v>
      </c>
    </row>
    <row r="23" spans="2:4" s="5" customFormat="1" ht="19.95" customHeight="1" x14ac:dyDescent="0.2">
      <c r="B23" s="6" t="s">
        <v>71</v>
      </c>
      <c r="C23" s="12"/>
      <c r="D23" s="7"/>
    </row>
    <row r="24" spans="2:4" s="5" customFormat="1" ht="19.95" customHeight="1" x14ac:dyDescent="0.2">
      <c r="B24" s="6" t="s">
        <v>72</v>
      </c>
      <c r="C24" s="30"/>
      <c r="D24" s="7" t="s">
        <v>70</v>
      </c>
    </row>
    <row r="25" spans="2:4" s="5" customFormat="1" ht="19.95" customHeight="1" x14ac:dyDescent="0.2">
      <c r="B25" s="6" t="s">
        <v>82</v>
      </c>
      <c r="C25" s="30"/>
      <c r="D25" s="7" t="s">
        <v>80</v>
      </c>
    </row>
    <row r="26" spans="2:4" s="5" customFormat="1" ht="19.95" customHeight="1" x14ac:dyDescent="0.2"/>
    <row r="27" spans="2:4" s="5" customFormat="1" ht="19.95" customHeight="1" x14ac:dyDescent="0.2">
      <c r="B27" s="9" t="s">
        <v>68</v>
      </c>
      <c r="C27" s="10" t="s">
        <v>69</v>
      </c>
      <c r="D27" s="6"/>
    </row>
    <row r="28" spans="2:4" s="5" customFormat="1" ht="19.95" customHeight="1" x14ac:dyDescent="0.2">
      <c r="B28" s="6" t="s">
        <v>99</v>
      </c>
      <c r="C28" s="36"/>
      <c r="D28" s="11"/>
    </row>
    <row r="29" spans="2:4" s="5" customFormat="1" ht="19.95" customHeight="1" x14ac:dyDescent="0.2">
      <c r="B29" s="6" t="s">
        <v>65</v>
      </c>
      <c r="C29" s="12"/>
      <c r="D29" s="7"/>
    </row>
    <row r="30" spans="2:4" s="5" customFormat="1" ht="19.95" customHeight="1" x14ac:dyDescent="0.2">
      <c r="B30" s="6" t="s">
        <v>63</v>
      </c>
      <c r="C30" s="29"/>
      <c r="D30" s="7"/>
    </row>
    <row r="31" spans="2:4" s="5" customFormat="1" ht="19.95" customHeight="1" x14ac:dyDescent="0.2"/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</sheetData>
  <sheetProtection algorithmName="SHA-512" hashValue="30SD+Iv3ocGpO4lsDoQJNZkQTNwBjosrxbInVhP/EDcObbkz4ztBMLxqDgoUAPqdBEJuJK538MoFg4X+MX2WSA==" saltValue="RY+pIdVeupV8YKdGQWio7w==" spinCount="100000" sheet="1" objects="1" scenarios="1"/>
  <mergeCells count="2">
    <mergeCell ref="B4:C4"/>
    <mergeCell ref="B1:D1"/>
  </mergeCells>
  <phoneticPr fontId="2"/>
  <conditionalFormatting sqref="C29:C30">
    <cfRule type="expression" dxfId="22" priority="12">
      <formula>$C$5="差替先掲示板への掲載"</formula>
    </cfRule>
  </conditionalFormatting>
  <conditionalFormatting sqref="C18">
    <cfRule type="expression" dxfId="21" priority="10">
      <formula>$C$17="非応札"</formula>
    </cfRule>
  </conditionalFormatting>
  <conditionalFormatting sqref="C20">
    <cfRule type="expression" dxfId="20" priority="8">
      <formula>$C$19="非応札"</formula>
    </cfRule>
  </conditionalFormatting>
  <conditionalFormatting sqref="C21">
    <cfRule type="expression" dxfId="19" priority="7">
      <formula>OR($C$17="非落札",$C$17="非応札")</formula>
    </cfRule>
  </conditionalFormatting>
  <conditionalFormatting sqref="C22">
    <cfRule type="expression" dxfId="18" priority="6">
      <formula>OR($C$17="非落札",$C$17="非応札",$C$21="非応札")</formula>
    </cfRule>
  </conditionalFormatting>
  <conditionalFormatting sqref="C23">
    <cfRule type="expression" dxfId="17" priority="5">
      <formula>OR($C$17="非落札",$C$17="非応札")</formula>
    </cfRule>
  </conditionalFormatting>
  <conditionalFormatting sqref="C24">
    <cfRule type="expression" dxfId="16" priority="4">
      <formula>OR($C$17="非落札",$C$17="非応札",$C$23="無")</formula>
    </cfRule>
  </conditionalFormatting>
  <conditionalFormatting sqref="C25">
    <cfRule type="expression" dxfId="15" priority="3">
      <formula>AND(OR($C$17="非落札",$C$17="非応札"),OR($C$19="非落札",$C$19="非応札"))</formula>
    </cfRule>
  </conditionalFormatting>
  <conditionalFormatting sqref="C16">
    <cfRule type="expression" dxfId="14" priority="2">
      <formula>$C$15="無"</formula>
    </cfRule>
  </conditionalFormatting>
  <conditionalFormatting sqref="C28">
    <cfRule type="expression" dxfId="13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2024年度向け容量オークションで応札した結果、非落札,2024年度向け容量オークション時点で、新設電源等やむを得ない理由により、容量オークションに不参加,2024年度向け容量オークションで応札した結果、落札した元差替元電源"</formula1>
    </dataValidation>
    <dataValidation type="list" allowBlank="1" showInputMessage="1" showErrorMessage="1" sqref="C13" xr:uid="{63558705-068F-478E-B838-C1723A016720}">
      <formula1>"北海道,東北,東京,中部,北陸,関西,中国,四国,九州"</formula1>
    </dataValidation>
    <dataValidation type="list" allowBlank="1" showInputMessage="1" showErrorMessage="1" sqref="C23 C15" xr:uid="{F3708171-809E-4F81-AAA6-D392E648905B}">
      <formula1>"有,無"</formula1>
    </dataValidation>
    <dataValidation type="list" allowBlank="1" showInputMessage="1" showErrorMessage="1" sqref="C17 C19 C21" xr:uid="{6B260AE3-921E-49A3-9317-C591A21ED1A3}">
      <formula1>"落札,非落札,非応札"</formula1>
    </dataValidation>
    <dataValidation type="whole" allowBlank="1" showInputMessage="1" showErrorMessage="1" error="整数値を入力してください" sqref="C14 C16 C18 C20 C22 C24 C25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zoomScale="85" zoomScaleNormal="85" workbookViewId="0">
      <selection activeCell="L3" sqref="L3"/>
    </sheetView>
  </sheetViews>
  <sheetFormatPr defaultColWidth="8.88671875"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46" t="s">
        <v>116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16.2" x14ac:dyDescent="0.3">
      <c r="B2" s="60" t="s">
        <v>104</v>
      </c>
      <c r="C2" s="6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97</v>
      </c>
    </row>
    <row r="5" spans="2:16" s="5" customFormat="1" ht="18" customHeight="1" x14ac:dyDescent="0.2">
      <c r="B5" s="68" t="s">
        <v>0</v>
      </c>
      <c r="C5" s="68"/>
      <c r="D5" s="68" t="s">
        <v>18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4" t="s">
        <v>1</v>
      </c>
    </row>
    <row r="6" spans="2:16" s="5" customFormat="1" ht="18" customHeight="1" x14ac:dyDescent="0.3">
      <c r="B6" s="68" t="s">
        <v>2</v>
      </c>
      <c r="C6" s="68"/>
      <c r="D6" s="70" t="str">
        <f>IF('入力欄(基本情報)'!C12="","",'入力欄(基本情報)'!C12)</f>
        <v/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2"/>
      <c r="P6" s="13"/>
    </row>
    <row r="7" spans="2:16" s="5" customFormat="1" ht="18" customHeight="1" x14ac:dyDescent="0.3">
      <c r="B7" s="68" t="s">
        <v>3</v>
      </c>
      <c r="C7" s="68"/>
      <c r="D7" s="69" t="str">
        <f>IF('入力欄(基本情報)'!C10="","",'入力欄(基本情報)'!C10)</f>
        <v>－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13"/>
    </row>
    <row r="8" spans="2:16" s="5" customFormat="1" ht="18" customHeight="1" x14ac:dyDescent="0.3">
      <c r="B8" s="68" t="s">
        <v>4</v>
      </c>
      <c r="C8" s="68"/>
      <c r="D8" s="69" t="str">
        <f>IF('入力欄(基本情報)'!C13="","",'入力欄(基本情報)'!C13)</f>
        <v/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13"/>
    </row>
    <row r="9" spans="2:16" s="5" customFormat="1" ht="34.950000000000003" customHeight="1" x14ac:dyDescent="0.2">
      <c r="B9" s="73" t="s">
        <v>105</v>
      </c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4" t="s">
        <v>17</v>
      </c>
    </row>
    <row r="10" spans="2:16" s="5" customFormat="1" ht="18" hidden="1" customHeight="1" x14ac:dyDescent="0.2">
      <c r="B10" s="49" t="s">
        <v>114</v>
      </c>
      <c r="C10" s="50"/>
      <c r="D10" s="51">
        <f>ROUND(D9,0)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14"/>
    </row>
    <row r="11" spans="2:16" s="5" customFormat="1" ht="18" customHeight="1" x14ac:dyDescent="0.2">
      <c r="B11" s="74" t="s">
        <v>106</v>
      </c>
      <c r="C11" s="75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6"/>
      <c r="C12" s="77"/>
      <c r="D12" s="37">
        <f>$D$10</f>
        <v>0</v>
      </c>
      <c r="E12" s="37">
        <f t="shared" ref="E12:O12" si="0">$D$10</f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37">
        <f t="shared" si="0"/>
        <v>0</v>
      </c>
      <c r="P12" s="14" t="s">
        <v>107</v>
      </c>
    </row>
    <row r="13" spans="2:16" s="5" customFormat="1" ht="18" customHeight="1" x14ac:dyDescent="0.2"/>
    <row r="14" spans="2:16" s="5" customFormat="1" ht="18" customHeight="1" x14ac:dyDescent="0.2">
      <c r="B14" s="5" t="s">
        <v>83</v>
      </c>
    </row>
    <row r="15" spans="2:16" s="5" customFormat="1" ht="18" customHeight="1" x14ac:dyDescent="0.2">
      <c r="B15" s="6" t="s">
        <v>84</v>
      </c>
      <c r="C15" s="4" t="s">
        <v>0</v>
      </c>
      <c r="D15" s="68" t="s">
        <v>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4" t="s">
        <v>1</v>
      </c>
    </row>
    <row r="16" spans="2:16" s="5" customFormat="1" ht="18" customHeight="1" x14ac:dyDescent="0.2">
      <c r="B16" s="54" t="s">
        <v>85</v>
      </c>
      <c r="C16" s="4" t="s">
        <v>102</v>
      </c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8"/>
    </row>
    <row r="17" spans="2:16" s="5" customFormat="1" ht="18" customHeight="1" x14ac:dyDescent="0.2">
      <c r="B17" s="55"/>
      <c r="C17" s="4" t="s">
        <v>103</v>
      </c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8"/>
    </row>
    <row r="18" spans="2:16" s="5" customFormat="1" ht="18" customHeight="1" x14ac:dyDescent="0.3">
      <c r="B18" s="55"/>
      <c r="C18" s="59" t="s">
        <v>109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55"/>
      <c r="C19" s="5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4" t="s">
        <v>17</v>
      </c>
    </row>
    <row r="20" spans="2:16" s="5" customFormat="1" ht="18" hidden="1" customHeight="1" x14ac:dyDescent="0.2">
      <c r="B20" s="55"/>
      <c r="C20" s="40" t="s">
        <v>114</v>
      </c>
      <c r="D20" s="41">
        <f>ROUND(D19,0)</f>
        <v>0</v>
      </c>
      <c r="E20" s="41">
        <f t="shared" ref="E20:O20" si="1">ROUND(E19,0)</f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O20" s="41">
        <f t="shared" si="1"/>
        <v>0</v>
      </c>
      <c r="P20" s="14"/>
    </row>
    <row r="21" spans="2:16" s="5" customFormat="1" ht="34.950000000000003" customHeight="1" x14ac:dyDescent="0.2">
      <c r="B21" s="55"/>
      <c r="C21" s="31" t="s">
        <v>108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4" t="s">
        <v>17</v>
      </c>
    </row>
    <row r="22" spans="2:16" s="5" customFormat="1" ht="18" hidden="1" customHeight="1" x14ac:dyDescent="0.2">
      <c r="B22" s="56"/>
      <c r="C22" s="42" t="s">
        <v>114</v>
      </c>
      <c r="D22" s="51">
        <f>ROUND(D21,0)</f>
        <v>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14"/>
    </row>
    <row r="23" spans="2:16" s="5" customFormat="1" ht="18" customHeight="1" x14ac:dyDescent="0.2">
      <c r="B23" s="54" t="s">
        <v>86</v>
      </c>
      <c r="C23" s="4" t="s">
        <v>102</v>
      </c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8"/>
    </row>
    <row r="24" spans="2:16" s="5" customFormat="1" ht="18" customHeight="1" x14ac:dyDescent="0.2">
      <c r="B24" s="55"/>
      <c r="C24" s="4" t="s">
        <v>103</v>
      </c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8"/>
    </row>
    <row r="25" spans="2:16" s="5" customFormat="1" ht="18" customHeight="1" x14ac:dyDescent="0.3">
      <c r="B25" s="55"/>
      <c r="C25" s="59" t="s">
        <v>109</v>
      </c>
      <c r="D25" s="34" t="s">
        <v>5</v>
      </c>
      <c r="E25" s="34" t="s">
        <v>6</v>
      </c>
      <c r="F25" s="34" t="s">
        <v>7</v>
      </c>
      <c r="G25" s="34" t="s">
        <v>8</v>
      </c>
      <c r="H25" s="34" t="s">
        <v>9</v>
      </c>
      <c r="I25" s="34" t="s">
        <v>10</v>
      </c>
      <c r="J25" s="34" t="s">
        <v>11</v>
      </c>
      <c r="K25" s="34" t="s">
        <v>12</v>
      </c>
      <c r="L25" s="34" t="s">
        <v>13</v>
      </c>
      <c r="M25" s="34" t="s">
        <v>14</v>
      </c>
      <c r="N25" s="34" t="s">
        <v>15</v>
      </c>
      <c r="O25" s="34" t="s">
        <v>16</v>
      </c>
      <c r="P25" s="13"/>
    </row>
    <row r="26" spans="2:16" s="5" customFormat="1" ht="18" customHeight="1" x14ac:dyDescent="0.2">
      <c r="B26" s="55"/>
      <c r="C26" s="5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4" t="s">
        <v>17</v>
      </c>
    </row>
    <row r="27" spans="2:16" s="5" customFormat="1" ht="18" hidden="1" customHeight="1" x14ac:dyDescent="0.2">
      <c r="B27" s="55"/>
      <c r="C27" s="40" t="s">
        <v>114</v>
      </c>
      <c r="D27" s="41">
        <f>ROUND(D26,0)</f>
        <v>0</v>
      </c>
      <c r="E27" s="41">
        <f t="shared" ref="E27" si="2">ROUND(E26,0)</f>
        <v>0</v>
      </c>
      <c r="F27" s="41">
        <f t="shared" ref="F27" si="3">ROUND(F26,0)</f>
        <v>0</v>
      </c>
      <c r="G27" s="41">
        <f t="shared" ref="G27" si="4">ROUND(G26,0)</f>
        <v>0</v>
      </c>
      <c r="H27" s="41">
        <f t="shared" ref="H27" si="5">ROUND(H26,0)</f>
        <v>0</v>
      </c>
      <c r="I27" s="41">
        <f t="shared" ref="I27" si="6">ROUND(I26,0)</f>
        <v>0</v>
      </c>
      <c r="J27" s="41">
        <f t="shared" ref="J27" si="7">ROUND(J26,0)</f>
        <v>0</v>
      </c>
      <c r="K27" s="41">
        <f t="shared" ref="K27" si="8">ROUND(K26,0)</f>
        <v>0</v>
      </c>
      <c r="L27" s="41">
        <f t="shared" ref="L27" si="9">ROUND(L26,0)</f>
        <v>0</v>
      </c>
      <c r="M27" s="41">
        <f t="shared" ref="M27" si="10">ROUND(M26,0)</f>
        <v>0</v>
      </c>
      <c r="N27" s="41">
        <f t="shared" ref="N27" si="11">ROUND(N26,0)</f>
        <v>0</v>
      </c>
      <c r="O27" s="41">
        <f t="shared" ref="O27" si="12">ROUND(O26,0)</f>
        <v>0</v>
      </c>
      <c r="P27" s="14"/>
    </row>
    <row r="28" spans="2:16" s="5" customFormat="1" ht="34.950000000000003" customHeight="1" x14ac:dyDescent="0.2">
      <c r="B28" s="55"/>
      <c r="C28" s="31" t="s">
        <v>108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4" t="s">
        <v>17</v>
      </c>
    </row>
    <row r="29" spans="2:16" s="5" customFormat="1" ht="18" hidden="1" customHeight="1" x14ac:dyDescent="0.2">
      <c r="B29" s="56"/>
      <c r="C29" s="42" t="s">
        <v>114</v>
      </c>
      <c r="D29" s="51">
        <f>ROUND(D28,0)</f>
        <v>0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14"/>
    </row>
    <row r="30" spans="2:16" s="5" customFormat="1" ht="18" customHeight="1" x14ac:dyDescent="0.2">
      <c r="B30" s="54" t="s">
        <v>87</v>
      </c>
      <c r="C30" s="4" t="s">
        <v>102</v>
      </c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  <c r="P30" s="8"/>
    </row>
    <row r="31" spans="2:16" s="5" customFormat="1" ht="18" customHeight="1" x14ac:dyDescent="0.2">
      <c r="B31" s="55"/>
      <c r="C31" s="4" t="s">
        <v>103</v>
      </c>
      <c r="D31" s="64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8"/>
    </row>
    <row r="32" spans="2:16" s="5" customFormat="1" ht="18" customHeight="1" x14ac:dyDescent="0.3">
      <c r="B32" s="55"/>
      <c r="C32" s="59" t="s">
        <v>109</v>
      </c>
      <c r="D32" s="34" t="s">
        <v>5</v>
      </c>
      <c r="E32" s="34" t="s">
        <v>6</v>
      </c>
      <c r="F32" s="34" t="s">
        <v>7</v>
      </c>
      <c r="G32" s="34" t="s">
        <v>8</v>
      </c>
      <c r="H32" s="34" t="s">
        <v>9</v>
      </c>
      <c r="I32" s="34" t="s">
        <v>10</v>
      </c>
      <c r="J32" s="34" t="s">
        <v>11</v>
      </c>
      <c r="K32" s="34" t="s">
        <v>12</v>
      </c>
      <c r="L32" s="34" t="s">
        <v>13</v>
      </c>
      <c r="M32" s="34" t="s">
        <v>14</v>
      </c>
      <c r="N32" s="34" t="s">
        <v>15</v>
      </c>
      <c r="O32" s="34" t="s">
        <v>16</v>
      </c>
      <c r="P32" s="13"/>
    </row>
    <row r="33" spans="2:16" s="5" customFormat="1" ht="18" customHeight="1" x14ac:dyDescent="0.2">
      <c r="B33" s="55"/>
      <c r="C33" s="56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4" t="s">
        <v>17</v>
      </c>
    </row>
    <row r="34" spans="2:16" s="5" customFormat="1" ht="18" hidden="1" customHeight="1" x14ac:dyDescent="0.2">
      <c r="B34" s="55"/>
      <c r="C34" s="40" t="s">
        <v>114</v>
      </c>
      <c r="D34" s="41">
        <f>ROUND(D33,0)</f>
        <v>0</v>
      </c>
      <c r="E34" s="41">
        <f t="shared" ref="E34" si="13">ROUND(E33,0)</f>
        <v>0</v>
      </c>
      <c r="F34" s="41">
        <f t="shared" ref="F34" si="14">ROUND(F33,0)</f>
        <v>0</v>
      </c>
      <c r="G34" s="41">
        <f t="shared" ref="G34" si="15">ROUND(G33,0)</f>
        <v>0</v>
      </c>
      <c r="H34" s="41">
        <f t="shared" ref="H34" si="16">ROUND(H33,0)</f>
        <v>0</v>
      </c>
      <c r="I34" s="41">
        <f t="shared" ref="I34" si="17">ROUND(I33,0)</f>
        <v>0</v>
      </c>
      <c r="J34" s="41">
        <f t="shared" ref="J34" si="18">ROUND(J33,0)</f>
        <v>0</v>
      </c>
      <c r="K34" s="41">
        <f t="shared" ref="K34" si="19">ROUND(K33,0)</f>
        <v>0</v>
      </c>
      <c r="L34" s="41">
        <f t="shared" ref="L34" si="20">ROUND(L33,0)</f>
        <v>0</v>
      </c>
      <c r="M34" s="41">
        <f t="shared" ref="M34" si="21">ROUND(M33,0)</f>
        <v>0</v>
      </c>
      <c r="N34" s="41">
        <f t="shared" ref="N34" si="22">ROUND(N33,0)</f>
        <v>0</v>
      </c>
      <c r="O34" s="41">
        <f t="shared" ref="O34" si="23">ROUND(O33,0)</f>
        <v>0</v>
      </c>
      <c r="P34" s="14"/>
    </row>
    <row r="35" spans="2:16" s="5" customFormat="1" ht="34.950000000000003" customHeight="1" x14ac:dyDescent="0.2">
      <c r="B35" s="55"/>
      <c r="C35" s="31" t="s">
        <v>108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4" t="s">
        <v>17</v>
      </c>
    </row>
    <row r="36" spans="2:16" s="5" customFormat="1" ht="18" hidden="1" customHeight="1" x14ac:dyDescent="0.2">
      <c r="B36" s="56"/>
      <c r="C36" s="42" t="s">
        <v>114</v>
      </c>
      <c r="D36" s="51">
        <f>ROUND(D35,0)</f>
        <v>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4"/>
    </row>
    <row r="37" spans="2:16" s="5" customFormat="1" ht="18" customHeight="1" x14ac:dyDescent="0.2">
      <c r="B37" s="54" t="s">
        <v>88</v>
      </c>
      <c r="C37" s="4" t="s">
        <v>102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8"/>
    </row>
    <row r="38" spans="2:16" s="5" customFormat="1" ht="18" customHeight="1" x14ac:dyDescent="0.2">
      <c r="B38" s="55"/>
      <c r="C38" s="4" t="s">
        <v>103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8"/>
    </row>
    <row r="39" spans="2:16" s="5" customFormat="1" ht="18" customHeight="1" x14ac:dyDescent="0.3">
      <c r="B39" s="55"/>
      <c r="C39" s="59" t="s">
        <v>109</v>
      </c>
      <c r="D39" s="34" t="s">
        <v>5</v>
      </c>
      <c r="E39" s="34" t="s">
        <v>6</v>
      </c>
      <c r="F39" s="34" t="s">
        <v>7</v>
      </c>
      <c r="G39" s="34" t="s">
        <v>8</v>
      </c>
      <c r="H39" s="34" t="s">
        <v>9</v>
      </c>
      <c r="I39" s="34" t="s">
        <v>10</v>
      </c>
      <c r="J39" s="34" t="s">
        <v>11</v>
      </c>
      <c r="K39" s="34" t="s">
        <v>12</v>
      </c>
      <c r="L39" s="34" t="s">
        <v>13</v>
      </c>
      <c r="M39" s="34" t="s">
        <v>14</v>
      </c>
      <c r="N39" s="34" t="s">
        <v>15</v>
      </c>
      <c r="O39" s="34" t="s">
        <v>16</v>
      </c>
      <c r="P39" s="13"/>
    </row>
    <row r="40" spans="2:16" s="5" customFormat="1" ht="18" customHeight="1" x14ac:dyDescent="0.2">
      <c r="B40" s="55"/>
      <c r="C40" s="56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4" t="s">
        <v>17</v>
      </c>
    </row>
    <row r="41" spans="2:16" s="5" customFormat="1" ht="18" hidden="1" customHeight="1" x14ac:dyDescent="0.2">
      <c r="B41" s="55"/>
      <c r="C41" s="40" t="s">
        <v>114</v>
      </c>
      <c r="D41" s="41">
        <f>ROUND(D40,0)</f>
        <v>0</v>
      </c>
      <c r="E41" s="41">
        <f t="shared" ref="E41" si="24">ROUND(E40,0)</f>
        <v>0</v>
      </c>
      <c r="F41" s="41">
        <f t="shared" ref="F41" si="25">ROUND(F40,0)</f>
        <v>0</v>
      </c>
      <c r="G41" s="41">
        <f t="shared" ref="G41" si="26">ROUND(G40,0)</f>
        <v>0</v>
      </c>
      <c r="H41" s="41">
        <f t="shared" ref="H41" si="27">ROUND(H40,0)</f>
        <v>0</v>
      </c>
      <c r="I41" s="41">
        <f t="shared" ref="I41" si="28">ROUND(I40,0)</f>
        <v>0</v>
      </c>
      <c r="J41" s="41">
        <f t="shared" ref="J41" si="29">ROUND(J40,0)</f>
        <v>0</v>
      </c>
      <c r="K41" s="41">
        <f t="shared" ref="K41" si="30">ROUND(K40,0)</f>
        <v>0</v>
      </c>
      <c r="L41" s="41">
        <f t="shared" ref="L41" si="31">ROUND(L40,0)</f>
        <v>0</v>
      </c>
      <c r="M41" s="41">
        <f t="shared" ref="M41" si="32">ROUND(M40,0)</f>
        <v>0</v>
      </c>
      <c r="N41" s="41">
        <f t="shared" ref="N41" si="33">ROUND(N40,0)</f>
        <v>0</v>
      </c>
      <c r="O41" s="41">
        <f t="shared" ref="O41" si="34">ROUND(O40,0)</f>
        <v>0</v>
      </c>
      <c r="P41" s="14"/>
    </row>
    <row r="42" spans="2:16" s="5" customFormat="1" ht="34.950000000000003" customHeight="1" x14ac:dyDescent="0.2">
      <c r="B42" s="55"/>
      <c r="C42" s="31" t="s">
        <v>108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4" t="s">
        <v>17</v>
      </c>
    </row>
    <row r="43" spans="2:16" s="5" customFormat="1" ht="18" hidden="1" customHeight="1" x14ac:dyDescent="0.2">
      <c r="B43" s="56"/>
      <c r="C43" s="42" t="s">
        <v>114</v>
      </c>
      <c r="D43" s="51">
        <f>ROUND(D42,0)</f>
        <v>0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3"/>
      <c r="P43" s="14"/>
    </row>
    <row r="44" spans="2:16" s="5" customFormat="1" ht="18" customHeight="1" x14ac:dyDescent="0.2">
      <c r="B44" s="54" t="s">
        <v>89</v>
      </c>
      <c r="C44" s="4" t="s">
        <v>102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  <c r="P44" s="8"/>
    </row>
    <row r="45" spans="2:16" s="5" customFormat="1" ht="18" customHeight="1" x14ac:dyDescent="0.2">
      <c r="B45" s="55"/>
      <c r="C45" s="4" t="s">
        <v>103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8"/>
    </row>
    <row r="46" spans="2:16" s="5" customFormat="1" ht="18" customHeight="1" x14ac:dyDescent="0.3">
      <c r="B46" s="55"/>
      <c r="C46" s="59" t="s">
        <v>109</v>
      </c>
      <c r="D46" s="34" t="s">
        <v>5</v>
      </c>
      <c r="E46" s="34" t="s">
        <v>6</v>
      </c>
      <c r="F46" s="34" t="s">
        <v>7</v>
      </c>
      <c r="G46" s="34" t="s">
        <v>8</v>
      </c>
      <c r="H46" s="34" t="s">
        <v>9</v>
      </c>
      <c r="I46" s="34" t="s">
        <v>10</v>
      </c>
      <c r="J46" s="34" t="s">
        <v>11</v>
      </c>
      <c r="K46" s="34" t="s">
        <v>12</v>
      </c>
      <c r="L46" s="34" t="s">
        <v>13</v>
      </c>
      <c r="M46" s="34" t="s">
        <v>14</v>
      </c>
      <c r="N46" s="34" t="s">
        <v>15</v>
      </c>
      <c r="O46" s="34" t="s">
        <v>16</v>
      </c>
      <c r="P46" s="13"/>
    </row>
    <row r="47" spans="2:16" s="5" customFormat="1" ht="18" customHeight="1" x14ac:dyDescent="0.2">
      <c r="B47" s="55"/>
      <c r="C47" s="56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4" t="s">
        <v>17</v>
      </c>
    </row>
    <row r="48" spans="2:16" s="5" customFormat="1" ht="18" hidden="1" customHeight="1" x14ac:dyDescent="0.2">
      <c r="B48" s="55"/>
      <c r="C48" s="40" t="s">
        <v>114</v>
      </c>
      <c r="D48" s="41">
        <f>ROUND(D47,0)</f>
        <v>0</v>
      </c>
      <c r="E48" s="41">
        <f t="shared" ref="E48" si="35">ROUND(E47,0)</f>
        <v>0</v>
      </c>
      <c r="F48" s="41">
        <f t="shared" ref="F48" si="36">ROUND(F47,0)</f>
        <v>0</v>
      </c>
      <c r="G48" s="41">
        <f t="shared" ref="G48" si="37">ROUND(G47,0)</f>
        <v>0</v>
      </c>
      <c r="H48" s="41">
        <f t="shared" ref="H48" si="38">ROUND(H47,0)</f>
        <v>0</v>
      </c>
      <c r="I48" s="41">
        <f t="shared" ref="I48" si="39">ROUND(I47,0)</f>
        <v>0</v>
      </c>
      <c r="J48" s="41">
        <f t="shared" ref="J48" si="40">ROUND(J47,0)</f>
        <v>0</v>
      </c>
      <c r="K48" s="41">
        <f t="shared" ref="K48" si="41">ROUND(K47,0)</f>
        <v>0</v>
      </c>
      <c r="L48" s="41">
        <f t="shared" ref="L48" si="42">ROUND(L47,0)</f>
        <v>0</v>
      </c>
      <c r="M48" s="41">
        <f t="shared" ref="M48" si="43">ROUND(M47,0)</f>
        <v>0</v>
      </c>
      <c r="N48" s="41">
        <f t="shared" ref="N48" si="44">ROUND(N47,0)</f>
        <v>0</v>
      </c>
      <c r="O48" s="41">
        <f t="shared" ref="O48" si="45">ROUND(O47,0)</f>
        <v>0</v>
      </c>
      <c r="P48" s="14"/>
    </row>
    <row r="49" spans="2:16" s="5" customFormat="1" ht="34.950000000000003" customHeight="1" x14ac:dyDescent="0.2">
      <c r="B49" s="55"/>
      <c r="C49" s="31" t="s">
        <v>108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4" t="s">
        <v>17</v>
      </c>
    </row>
    <row r="50" spans="2:16" s="5" customFormat="1" ht="18" hidden="1" customHeight="1" x14ac:dyDescent="0.2">
      <c r="B50" s="56"/>
      <c r="C50" s="42" t="s">
        <v>114</v>
      </c>
      <c r="D50" s="51">
        <f>ROUND(D49,0)</f>
        <v>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14"/>
    </row>
    <row r="51" spans="2:16" s="5" customFormat="1" ht="18" customHeight="1" x14ac:dyDescent="0.2">
      <c r="B51" s="54" t="s">
        <v>90</v>
      </c>
      <c r="C51" s="4" t="s">
        <v>102</v>
      </c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  <c r="P51" s="8"/>
    </row>
    <row r="52" spans="2:16" s="5" customFormat="1" ht="18" customHeight="1" x14ac:dyDescent="0.2">
      <c r="B52" s="55"/>
      <c r="C52" s="4" t="s">
        <v>103</v>
      </c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8"/>
    </row>
    <row r="53" spans="2:16" s="5" customFormat="1" ht="18" customHeight="1" x14ac:dyDescent="0.3">
      <c r="B53" s="55"/>
      <c r="C53" s="59" t="s">
        <v>109</v>
      </c>
      <c r="D53" s="34" t="s">
        <v>5</v>
      </c>
      <c r="E53" s="34" t="s">
        <v>6</v>
      </c>
      <c r="F53" s="34" t="s">
        <v>7</v>
      </c>
      <c r="G53" s="34" t="s">
        <v>8</v>
      </c>
      <c r="H53" s="34" t="s">
        <v>9</v>
      </c>
      <c r="I53" s="34" t="s">
        <v>10</v>
      </c>
      <c r="J53" s="34" t="s">
        <v>11</v>
      </c>
      <c r="K53" s="34" t="s">
        <v>12</v>
      </c>
      <c r="L53" s="34" t="s">
        <v>13</v>
      </c>
      <c r="M53" s="34" t="s">
        <v>14</v>
      </c>
      <c r="N53" s="34" t="s">
        <v>15</v>
      </c>
      <c r="O53" s="34" t="s">
        <v>16</v>
      </c>
      <c r="P53" s="13"/>
    </row>
    <row r="54" spans="2:16" s="5" customFormat="1" ht="18" customHeight="1" x14ac:dyDescent="0.2">
      <c r="B54" s="55"/>
      <c r="C54" s="56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4" t="s">
        <v>17</v>
      </c>
    </row>
    <row r="55" spans="2:16" s="5" customFormat="1" ht="18" hidden="1" customHeight="1" x14ac:dyDescent="0.2">
      <c r="B55" s="55"/>
      <c r="C55" s="40" t="s">
        <v>114</v>
      </c>
      <c r="D55" s="41">
        <f>ROUND(D54,0)</f>
        <v>0</v>
      </c>
      <c r="E55" s="41">
        <f t="shared" ref="E55" si="46">ROUND(E54,0)</f>
        <v>0</v>
      </c>
      <c r="F55" s="41">
        <f t="shared" ref="F55" si="47">ROUND(F54,0)</f>
        <v>0</v>
      </c>
      <c r="G55" s="41">
        <f t="shared" ref="G55" si="48">ROUND(G54,0)</f>
        <v>0</v>
      </c>
      <c r="H55" s="41">
        <f t="shared" ref="H55" si="49">ROUND(H54,0)</f>
        <v>0</v>
      </c>
      <c r="I55" s="41">
        <f t="shared" ref="I55" si="50">ROUND(I54,0)</f>
        <v>0</v>
      </c>
      <c r="J55" s="41">
        <f t="shared" ref="J55" si="51">ROUND(J54,0)</f>
        <v>0</v>
      </c>
      <c r="K55" s="41">
        <f t="shared" ref="K55" si="52">ROUND(K54,0)</f>
        <v>0</v>
      </c>
      <c r="L55" s="41">
        <f t="shared" ref="L55" si="53">ROUND(L54,0)</f>
        <v>0</v>
      </c>
      <c r="M55" s="41">
        <f t="shared" ref="M55" si="54">ROUND(M54,0)</f>
        <v>0</v>
      </c>
      <c r="N55" s="41">
        <f t="shared" ref="N55" si="55">ROUND(N54,0)</f>
        <v>0</v>
      </c>
      <c r="O55" s="41">
        <f t="shared" ref="O55" si="56">ROUND(O54,0)</f>
        <v>0</v>
      </c>
      <c r="P55" s="14"/>
    </row>
    <row r="56" spans="2:16" s="5" customFormat="1" ht="34.950000000000003" customHeight="1" x14ac:dyDescent="0.2">
      <c r="B56" s="55"/>
      <c r="C56" s="31" t="s">
        <v>108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4" t="s">
        <v>17</v>
      </c>
    </row>
    <row r="57" spans="2:16" s="5" customFormat="1" ht="18" hidden="1" customHeight="1" x14ac:dyDescent="0.2">
      <c r="B57" s="56"/>
      <c r="C57" s="42" t="s">
        <v>114</v>
      </c>
      <c r="D57" s="51">
        <f>ROUND(D56,0)</f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14"/>
    </row>
    <row r="58" spans="2:16" s="5" customFormat="1" ht="18" customHeight="1" x14ac:dyDescent="0.2">
      <c r="B58" s="54" t="s">
        <v>91</v>
      </c>
      <c r="C58" s="4" t="s">
        <v>102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  <c r="P58" s="8"/>
    </row>
    <row r="59" spans="2:16" s="5" customFormat="1" ht="18" customHeight="1" x14ac:dyDescent="0.2">
      <c r="B59" s="55"/>
      <c r="C59" s="4" t="s">
        <v>103</v>
      </c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6"/>
      <c r="P59" s="8"/>
    </row>
    <row r="60" spans="2:16" s="5" customFormat="1" ht="18" customHeight="1" x14ac:dyDescent="0.3">
      <c r="B60" s="55"/>
      <c r="C60" s="59" t="s">
        <v>109</v>
      </c>
      <c r="D60" s="34" t="s">
        <v>5</v>
      </c>
      <c r="E60" s="34" t="s">
        <v>6</v>
      </c>
      <c r="F60" s="34" t="s">
        <v>7</v>
      </c>
      <c r="G60" s="34" t="s">
        <v>8</v>
      </c>
      <c r="H60" s="34" t="s">
        <v>9</v>
      </c>
      <c r="I60" s="34" t="s">
        <v>10</v>
      </c>
      <c r="J60" s="34" t="s">
        <v>11</v>
      </c>
      <c r="K60" s="34" t="s">
        <v>12</v>
      </c>
      <c r="L60" s="34" t="s">
        <v>13</v>
      </c>
      <c r="M60" s="34" t="s">
        <v>14</v>
      </c>
      <c r="N60" s="34" t="s">
        <v>15</v>
      </c>
      <c r="O60" s="34" t="s">
        <v>16</v>
      </c>
      <c r="P60" s="13"/>
    </row>
    <row r="61" spans="2:16" s="5" customFormat="1" ht="18" customHeight="1" x14ac:dyDescent="0.2">
      <c r="B61" s="55"/>
      <c r="C61" s="56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4" t="s">
        <v>17</v>
      </c>
    </row>
    <row r="62" spans="2:16" s="5" customFormat="1" ht="18" hidden="1" customHeight="1" x14ac:dyDescent="0.2">
      <c r="B62" s="55"/>
      <c r="C62" s="40" t="s">
        <v>114</v>
      </c>
      <c r="D62" s="41">
        <f>ROUND(D61,0)</f>
        <v>0</v>
      </c>
      <c r="E62" s="41">
        <f t="shared" ref="E62" si="57">ROUND(E61,0)</f>
        <v>0</v>
      </c>
      <c r="F62" s="41">
        <f t="shared" ref="F62" si="58">ROUND(F61,0)</f>
        <v>0</v>
      </c>
      <c r="G62" s="41">
        <f t="shared" ref="G62" si="59">ROUND(G61,0)</f>
        <v>0</v>
      </c>
      <c r="H62" s="41">
        <f t="shared" ref="H62" si="60">ROUND(H61,0)</f>
        <v>0</v>
      </c>
      <c r="I62" s="41">
        <f t="shared" ref="I62" si="61">ROUND(I61,0)</f>
        <v>0</v>
      </c>
      <c r="J62" s="41">
        <f t="shared" ref="J62" si="62">ROUND(J61,0)</f>
        <v>0</v>
      </c>
      <c r="K62" s="41">
        <f t="shared" ref="K62" si="63">ROUND(K61,0)</f>
        <v>0</v>
      </c>
      <c r="L62" s="41">
        <f t="shared" ref="L62" si="64">ROUND(L61,0)</f>
        <v>0</v>
      </c>
      <c r="M62" s="41">
        <f t="shared" ref="M62" si="65">ROUND(M61,0)</f>
        <v>0</v>
      </c>
      <c r="N62" s="41">
        <f t="shared" ref="N62" si="66">ROUND(N61,0)</f>
        <v>0</v>
      </c>
      <c r="O62" s="41">
        <f t="shared" ref="O62" si="67">ROUND(O61,0)</f>
        <v>0</v>
      </c>
      <c r="P62" s="14"/>
    </row>
    <row r="63" spans="2:16" s="5" customFormat="1" ht="34.950000000000003" customHeight="1" x14ac:dyDescent="0.2">
      <c r="B63" s="55"/>
      <c r="C63" s="31" t="s">
        <v>108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14" t="s">
        <v>17</v>
      </c>
    </row>
    <row r="64" spans="2:16" s="5" customFormat="1" ht="18" hidden="1" customHeight="1" x14ac:dyDescent="0.2">
      <c r="B64" s="56"/>
      <c r="C64" s="42" t="s">
        <v>114</v>
      </c>
      <c r="D64" s="51">
        <f>ROUND(D63,0)</f>
        <v>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14"/>
    </row>
    <row r="65" spans="2:16" s="5" customFormat="1" ht="18" customHeight="1" x14ac:dyDescent="0.2">
      <c r="B65" s="54" t="s">
        <v>92</v>
      </c>
      <c r="C65" s="4" t="s">
        <v>102</v>
      </c>
      <c r="D65" s="64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P65" s="8"/>
    </row>
    <row r="66" spans="2:16" s="5" customFormat="1" ht="18" customHeight="1" x14ac:dyDescent="0.2">
      <c r="B66" s="55"/>
      <c r="C66" s="4" t="s">
        <v>103</v>
      </c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6"/>
      <c r="P66" s="8"/>
    </row>
    <row r="67" spans="2:16" s="5" customFormat="1" ht="18" customHeight="1" x14ac:dyDescent="0.3">
      <c r="B67" s="55"/>
      <c r="C67" s="59" t="s">
        <v>109</v>
      </c>
      <c r="D67" s="34" t="s">
        <v>5</v>
      </c>
      <c r="E67" s="34" t="s">
        <v>6</v>
      </c>
      <c r="F67" s="34" t="s">
        <v>7</v>
      </c>
      <c r="G67" s="34" t="s">
        <v>8</v>
      </c>
      <c r="H67" s="34" t="s">
        <v>9</v>
      </c>
      <c r="I67" s="34" t="s">
        <v>10</v>
      </c>
      <c r="J67" s="34" t="s">
        <v>11</v>
      </c>
      <c r="K67" s="34" t="s">
        <v>12</v>
      </c>
      <c r="L67" s="34" t="s">
        <v>13</v>
      </c>
      <c r="M67" s="34" t="s">
        <v>14</v>
      </c>
      <c r="N67" s="34" t="s">
        <v>15</v>
      </c>
      <c r="O67" s="34" t="s">
        <v>16</v>
      </c>
      <c r="P67" s="13"/>
    </row>
    <row r="68" spans="2:16" s="5" customFormat="1" ht="18" customHeight="1" x14ac:dyDescent="0.2">
      <c r="B68" s="55"/>
      <c r="C68" s="56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14" t="s">
        <v>17</v>
      </c>
    </row>
    <row r="69" spans="2:16" s="5" customFormat="1" ht="18" hidden="1" customHeight="1" x14ac:dyDescent="0.2">
      <c r="B69" s="55"/>
      <c r="C69" s="40" t="s">
        <v>114</v>
      </c>
      <c r="D69" s="41">
        <f>ROUND(D68,0)</f>
        <v>0</v>
      </c>
      <c r="E69" s="41">
        <f t="shared" ref="E69" si="68">ROUND(E68,0)</f>
        <v>0</v>
      </c>
      <c r="F69" s="41">
        <f t="shared" ref="F69" si="69">ROUND(F68,0)</f>
        <v>0</v>
      </c>
      <c r="G69" s="41">
        <f t="shared" ref="G69" si="70">ROUND(G68,0)</f>
        <v>0</v>
      </c>
      <c r="H69" s="41">
        <f t="shared" ref="H69" si="71">ROUND(H68,0)</f>
        <v>0</v>
      </c>
      <c r="I69" s="41">
        <f t="shared" ref="I69" si="72">ROUND(I68,0)</f>
        <v>0</v>
      </c>
      <c r="J69" s="41">
        <f t="shared" ref="J69" si="73">ROUND(J68,0)</f>
        <v>0</v>
      </c>
      <c r="K69" s="41">
        <f t="shared" ref="K69" si="74">ROUND(K68,0)</f>
        <v>0</v>
      </c>
      <c r="L69" s="41">
        <f t="shared" ref="L69" si="75">ROUND(L68,0)</f>
        <v>0</v>
      </c>
      <c r="M69" s="41">
        <f t="shared" ref="M69" si="76">ROUND(M68,0)</f>
        <v>0</v>
      </c>
      <c r="N69" s="41">
        <f t="shared" ref="N69" si="77">ROUND(N68,0)</f>
        <v>0</v>
      </c>
      <c r="O69" s="41">
        <f t="shared" ref="O69" si="78">ROUND(O68,0)</f>
        <v>0</v>
      </c>
      <c r="P69" s="14"/>
    </row>
    <row r="70" spans="2:16" s="5" customFormat="1" ht="34.950000000000003" customHeight="1" x14ac:dyDescent="0.2">
      <c r="B70" s="55"/>
      <c r="C70" s="31" t="s">
        <v>108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14" t="s">
        <v>17</v>
      </c>
    </row>
    <row r="71" spans="2:16" s="5" customFormat="1" ht="18" hidden="1" customHeight="1" x14ac:dyDescent="0.2">
      <c r="B71" s="56"/>
      <c r="C71" s="42" t="s">
        <v>114</v>
      </c>
      <c r="D71" s="51">
        <f>ROUND(D70,0)</f>
        <v>0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14"/>
    </row>
    <row r="72" spans="2:16" s="5" customFormat="1" ht="18" customHeight="1" x14ac:dyDescent="0.2">
      <c r="B72" s="54" t="s">
        <v>93</v>
      </c>
      <c r="C72" s="4" t="s">
        <v>102</v>
      </c>
      <c r="D72" s="64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8"/>
    </row>
    <row r="73" spans="2:16" s="5" customFormat="1" ht="18" customHeight="1" x14ac:dyDescent="0.2">
      <c r="B73" s="55"/>
      <c r="C73" s="4" t="s">
        <v>103</v>
      </c>
      <c r="D73" s="64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8"/>
    </row>
    <row r="74" spans="2:16" s="5" customFormat="1" ht="18" customHeight="1" x14ac:dyDescent="0.3">
      <c r="B74" s="55"/>
      <c r="C74" s="59" t="s">
        <v>109</v>
      </c>
      <c r="D74" s="34" t="s">
        <v>5</v>
      </c>
      <c r="E74" s="34" t="s">
        <v>6</v>
      </c>
      <c r="F74" s="34" t="s">
        <v>7</v>
      </c>
      <c r="G74" s="34" t="s">
        <v>8</v>
      </c>
      <c r="H74" s="34" t="s">
        <v>9</v>
      </c>
      <c r="I74" s="34" t="s">
        <v>10</v>
      </c>
      <c r="J74" s="34" t="s">
        <v>11</v>
      </c>
      <c r="K74" s="34" t="s">
        <v>12</v>
      </c>
      <c r="L74" s="34" t="s">
        <v>13</v>
      </c>
      <c r="M74" s="34" t="s">
        <v>14</v>
      </c>
      <c r="N74" s="34" t="s">
        <v>15</v>
      </c>
      <c r="O74" s="34" t="s">
        <v>16</v>
      </c>
      <c r="P74" s="13"/>
    </row>
    <row r="75" spans="2:16" s="5" customFormat="1" ht="18" customHeight="1" x14ac:dyDescent="0.2">
      <c r="B75" s="55"/>
      <c r="C75" s="56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14" t="s">
        <v>17</v>
      </c>
    </row>
    <row r="76" spans="2:16" s="5" customFormat="1" ht="18" hidden="1" customHeight="1" x14ac:dyDescent="0.2">
      <c r="B76" s="55"/>
      <c r="C76" s="40" t="s">
        <v>114</v>
      </c>
      <c r="D76" s="41">
        <f>ROUND(D75,0)</f>
        <v>0</v>
      </c>
      <c r="E76" s="41">
        <f t="shared" ref="E76" si="79">ROUND(E75,0)</f>
        <v>0</v>
      </c>
      <c r="F76" s="41">
        <f t="shared" ref="F76" si="80">ROUND(F75,0)</f>
        <v>0</v>
      </c>
      <c r="G76" s="41">
        <f t="shared" ref="G76" si="81">ROUND(G75,0)</f>
        <v>0</v>
      </c>
      <c r="H76" s="41">
        <f t="shared" ref="H76" si="82">ROUND(H75,0)</f>
        <v>0</v>
      </c>
      <c r="I76" s="41">
        <f t="shared" ref="I76" si="83">ROUND(I75,0)</f>
        <v>0</v>
      </c>
      <c r="J76" s="41">
        <f t="shared" ref="J76" si="84">ROUND(J75,0)</f>
        <v>0</v>
      </c>
      <c r="K76" s="41">
        <f t="shared" ref="K76" si="85">ROUND(K75,0)</f>
        <v>0</v>
      </c>
      <c r="L76" s="41">
        <f t="shared" ref="L76" si="86">ROUND(L75,0)</f>
        <v>0</v>
      </c>
      <c r="M76" s="41">
        <f t="shared" ref="M76" si="87">ROUND(M75,0)</f>
        <v>0</v>
      </c>
      <c r="N76" s="41">
        <f t="shared" ref="N76" si="88">ROUND(N75,0)</f>
        <v>0</v>
      </c>
      <c r="O76" s="41">
        <f t="shared" ref="O76" si="89">ROUND(O75,0)</f>
        <v>0</v>
      </c>
      <c r="P76" s="14"/>
    </row>
    <row r="77" spans="2:16" s="5" customFormat="1" ht="34.950000000000003" customHeight="1" x14ac:dyDescent="0.2">
      <c r="B77" s="55"/>
      <c r="C77" s="31" t="s">
        <v>108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14" t="s">
        <v>17</v>
      </c>
    </row>
    <row r="78" spans="2:16" s="5" customFormat="1" ht="18" hidden="1" customHeight="1" x14ac:dyDescent="0.2">
      <c r="B78" s="56"/>
      <c r="C78" s="42" t="s">
        <v>114</v>
      </c>
      <c r="D78" s="51">
        <f>ROUND(D77,0)</f>
        <v>0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14"/>
    </row>
    <row r="79" spans="2:16" s="5" customFormat="1" ht="18" customHeight="1" x14ac:dyDescent="0.3">
      <c r="B79" s="68" t="s">
        <v>94</v>
      </c>
      <c r="C79" s="59" t="s">
        <v>109</v>
      </c>
      <c r="D79" s="34" t="s">
        <v>5</v>
      </c>
      <c r="E79" s="34" t="s">
        <v>6</v>
      </c>
      <c r="F79" s="34" t="s">
        <v>7</v>
      </c>
      <c r="G79" s="34" t="s">
        <v>8</v>
      </c>
      <c r="H79" s="34" t="s">
        <v>9</v>
      </c>
      <c r="I79" s="34" t="s">
        <v>10</v>
      </c>
      <c r="J79" s="34" t="s">
        <v>11</v>
      </c>
      <c r="K79" s="34" t="s">
        <v>12</v>
      </c>
      <c r="L79" s="34" t="s">
        <v>13</v>
      </c>
      <c r="M79" s="34" t="s">
        <v>14</v>
      </c>
      <c r="N79" s="34" t="s">
        <v>15</v>
      </c>
      <c r="O79" s="34" t="s">
        <v>16</v>
      </c>
      <c r="P79" s="13"/>
    </row>
    <row r="80" spans="2:16" s="5" customFormat="1" ht="18" customHeight="1" x14ac:dyDescent="0.2">
      <c r="B80" s="68"/>
      <c r="C80" s="56"/>
      <c r="D80" s="32">
        <f>SUM(D20,D27,D34,D41,D48,D55,D62,D69,D76)</f>
        <v>0</v>
      </c>
      <c r="E80" s="38">
        <f t="shared" ref="E80:O80" si="90">SUM(E20,E27,E34,E41,E48,E55,E62,E69,E76)</f>
        <v>0</v>
      </c>
      <c r="F80" s="38">
        <f t="shared" si="90"/>
        <v>0</v>
      </c>
      <c r="G80" s="38">
        <f t="shared" si="90"/>
        <v>0</v>
      </c>
      <c r="H80" s="38">
        <f t="shared" si="90"/>
        <v>0</v>
      </c>
      <c r="I80" s="38">
        <f t="shared" si="90"/>
        <v>0</v>
      </c>
      <c r="J80" s="38">
        <f t="shared" si="90"/>
        <v>0</v>
      </c>
      <c r="K80" s="38">
        <f t="shared" si="90"/>
        <v>0</v>
      </c>
      <c r="L80" s="38">
        <f t="shared" si="90"/>
        <v>0</v>
      </c>
      <c r="M80" s="38">
        <f t="shared" si="90"/>
        <v>0</v>
      </c>
      <c r="N80" s="38">
        <f t="shared" si="90"/>
        <v>0</v>
      </c>
      <c r="O80" s="38">
        <f t="shared" si="90"/>
        <v>0</v>
      </c>
      <c r="P80" s="14" t="s">
        <v>17</v>
      </c>
    </row>
    <row r="81" spans="2:16" s="5" customFormat="1" ht="34.950000000000003" customHeight="1" x14ac:dyDescent="0.2">
      <c r="B81" s="68"/>
      <c r="C81" s="15" t="s">
        <v>108</v>
      </c>
      <c r="D81" s="81">
        <f>SUM(D22,D29,D36,D43,D50,D57,D64,D71,D78)</f>
        <v>0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95</v>
      </c>
    </row>
    <row r="84" spans="2:16" s="5" customFormat="1" ht="18" customHeight="1" x14ac:dyDescent="0.2">
      <c r="B84" s="68" t="s">
        <v>0</v>
      </c>
      <c r="C84" s="68"/>
      <c r="D84" s="68" t="s">
        <v>18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4" t="s">
        <v>1</v>
      </c>
    </row>
    <row r="85" spans="2:16" s="5" customFormat="1" ht="18" customHeight="1" x14ac:dyDescent="0.2">
      <c r="B85" s="68" t="s">
        <v>66</v>
      </c>
      <c r="C85" s="68"/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7"/>
    </row>
    <row r="86" spans="2:16" s="5" customFormat="1" ht="18" customHeight="1" x14ac:dyDescent="0.2">
      <c r="B86" s="79" t="s">
        <v>102</v>
      </c>
      <c r="C86" s="80"/>
      <c r="D86" s="61" t="str">
        <f>IF('入力欄(基本情報)'!C28="","",'入力欄(基本情報)'!C28)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3"/>
      <c r="P86" s="8"/>
    </row>
    <row r="87" spans="2:16" s="5" customFormat="1" ht="18" customHeight="1" x14ac:dyDescent="0.2">
      <c r="B87" s="79" t="s">
        <v>103</v>
      </c>
      <c r="C87" s="80"/>
      <c r="D87" s="61" t="str">
        <f>IF('入力欄(基本情報)'!C29="","",'入力欄(基本情報)'!C29)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3"/>
      <c r="P87" s="8"/>
    </row>
    <row r="88" spans="2:16" s="5" customFormat="1" ht="18" customHeight="1" x14ac:dyDescent="0.3">
      <c r="B88" s="73" t="s">
        <v>110</v>
      </c>
      <c r="C88" s="73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73"/>
      <c r="C89" s="73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14" t="s">
        <v>17</v>
      </c>
    </row>
    <row r="90" spans="2:16" s="5" customFormat="1" ht="18" hidden="1" customHeight="1" x14ac:dyDescent="0.2">
      <c r="B90" s="57" t="s">
        <v>114</v>
      </c>
      <c r="C90" s="58"/>
      <c r="D90" s="43">
        <f>ROUND(D89,0)</f>
        <v>0</v>
      </c>
      <c r="E90" s="43">
        <f>ROUND(E89,0)</f>
        <v>0</v>
      </c>
      <c r="F90" s="43">
        <f t="shared" ref="F90:O90" si="91">ROUND(F89,0)</f>
        <v>0</v>
      </c>
      <c r="G90" s="43">
        <f t="shared" si="91"/>
        <v>0</v>
      </c>
      <c r="H90" s="43">
        <f t="shared" si="91"/>
        <v>0</v>
      </c>
      <c r="I90" s="43">
        <f t="shared" si="91"/>
        <v>0</v>
      </c>
      <c r="J90" s="43">
        <f t="shared" si="91"/>
        <v>0</v>
      </c>
      <c r="K90" s="43">
        <f t="shared" si="91"/>
        <v>0</v>
      </c>
      <c r="L90" s="43">
        <f t="shared" si="91"/>
        <v>0</v>
      </c>
      <c r="M90" s="43">
        <f t="shared" si="91"/>
        <v>0</v>
      </c>
      <c r="N90" s="43">
        <f t="shared" si="91"/>
        <v>0</v>
      </c>
      <c r="O90" s="43">
        <f t="shared" si="91"/>
        <v>0</v>
      </c>
      <c r="P90" s="14"/>
    </row>
    <row r="91" spans="2:16" s="5" customFormat="1" ht="34.950000000000003" customHeight="1" x14ac:dyDescent="0.2">
      <c r="B91" s="73" t="s">
        <v>111</v>
      </c>
      <c r="C91" s="73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14" t="s">
        <v>17</v>
      </c>
    </row>
    <row r="92" spans="2:16" s="5" customFormat="1" ht="19.95" hidden="1" customHeight="1" x14ac:dyDescent="0.2">
      <c r="B92" s="47" t="s">
        <v>114</v>
      </c>
      <c r="C92" s="47"/>
      <c r="D92" s="48">
        <f>ROUND(D91,0)</f>
        <v>0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3g18OYNTJVUolAyssZ5xj6AsAmN7ftet++G8Tum1RSqxtU7+HMar4yCAytk+pfnqL7wni5xaHGNRFkIT1umi9Q==" saltValue="Bk6I1lXuBflDBIMgx1iRTg==" spinCount="100000" sheet="1" objects="1" scenarios="1"/>
  <mergeCells count="87">
    <mergeCell ref="D72:O72"/>
    <mergeCell ref="D73:O73"/>
    <mergeCell ref="B30:B36"/>
    <mergeCell ref="D36:O36"/>
    <mergeCell ref="B37:B43"/>
    <mergeCell ref="D43:O43"/>
    <mergeCell ref="C60:C61"/>
    <mergeCell ref="D63:O63"/>
    <mergeCell ref="D58:O58"/>
    <mergeCell ref="D59:O59"/>
    <mergeCell ref="D65:O65"/>
    <mergeCell ref="D66:O66"/>
    <mergeCell ref="C39:C40"/>
    <mergeCell ref="C32:C33"/>
    <mergeCell ref="D35:O35"/>
    <mergeCell ref="D30:O30"/>
    <mergeCell ref="D91:O91"/>
    <mergeCell ref="B88:C89"/>
    <mergeCell ref="B91:C91"/>
    <mergeCell ref="D85:O85"/>
    <mergeCell ref="C67:C68"/>
    <mergeCell ref="D70:O70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D77:O77"/>
    <mergeCell ref="D28:O28"/>
    <mergeCell ref="D24:O24"/>
    <mergeCell ref="B11:C12"/>
    <mergeCell ref="B16:B22"/>
    <mergeCell ref="D22:O22"/>
    <mergeCell ref="B23:B29"/>
    <mergeCell ref="D29:O29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D6:O6"/>
    <mergeCell ref="B8:C8"/>
    <mergeCell ref="B9:C9"/>
    <mergeCell ref="D9:O9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C53:C54"/>
    <mergeCell ref="D56:O56"/>
    <mergeCell ref="D42:O42"/>
    <mergeCell ref="D15:O15"/>
    <mergeCell ref="C25:C26"/>
    <mergeCell ref="D31:O31"/>
    <mergeCell ref="B92:C92"/>
    <mergeCell ref="D92:O92"/>
    <mergeCell ref="B10:C10"/>
    <mergeCell ref="D10:O10"/>
    <mergeCell ref="B65:B71"/>
    <mergeCell ref="D71:O71"/>
    <mergeCell ref="D78:O78"/>
    <mergeCell ref="B72:B78"/>
    <mergeCell ref="B90:C90"/>
    <mergeCell ref="D50:O50"/>
    <mergeCell ref="B44:B50"/>
    <mergeCell ref="D57:O57"/>
    <mergeCell ref="B51:B57"/>
    <mergeCell ref="B58:B64"/>
    <mergeCell ref="D64:O64"/>
    <mergeCell ref="C74:C75"/>
  </mergeCells>
  <phoneticPr fontId="2"/>
  <conditionalFormatting sqref="D91">
    <cfRule type="cellIs" dxfId="12" priority="82" operator="greaterThan">
      <formula>$D$9-$D$81</formula>
    </cfRule>
  </conditionalFormatting>
  <conditionalFormatting sqref="D89:D90 E90:O90">
    <cfRule type="cellIs" dxfId="11" priority="94" operator="greaterThan">
      <formula>D12-D80</formula>
    </cfRule>
  </conditionalFormatting>
  <conditionalFormatting sqref="E89">
    <cfRule type="cellIs" dxfId="10" priority="11" operator="greaterThan">
      <formula>E12-E80</formula>
    </cfRule>
  </conditionalFormatting>
  <conditionalFormatting sqref="F89">
    <cfRule type="cellIs" dxfId="9" priority="10" operator="greaterThan">
      <formula>F12-F80</formula>
    </cfRule>
  </conditionalFormatting>
  <conditionalFormatting sqref="G89">
    <cfRule type="cellIs" dxfId="8" priority="9" operator="greaterThan">
      <formula>G12-G80</formula>
    </cfRule>
  </conditionalFormatting>
  <conditionalFormatting sqref="H89">
    <cfRule type="cellIs" dxfId="7" priority="8" operator="greaterThan">
      <formula>H12-H80</formula>
    </cfRule>
  </conditionalFormatting>
  <conditionalFormatting sqref="I89">
    <cfRule type="cellIs" dxfId="6" priority="7" operator="greaterThan">
      <formula>I12-I80</formula>
    </cfRule>
  </conditionalFormatting>
  <conditionalFormatting sqref="J89">
    <cfRule type="cellIs" dxfId="5" priority="6" operator="greaterThan">
      <formula>J12-J80</formula>
    </cfRule>
  </conditionalFormatting>
  <conditionalFormatting sqref="K89">
    <cfRule type="cellIs" dxfId="4" priority="5" operator="greaterThan">
      <formula>K12-K80</formula>
    </cfRule>
  </conditionalFormatting>
  <conditionalFormatting sqref="L89">
    <cfRule type="cellIs" dxfId="3" priority="4" operator="greaterThan">
      <formula>L12-L80</formula>
    </cfRule>
  </conditionalFormatting>
  <conditionalFormatting sqref="M89">
    <cfRule type="cellIs" dxfId="2" priority="3" operator="greaterThan">
      <formula>M12-M80</formula>
    </cfRule>
  </conditionalFormatting>
  <conditionalFormatting sqref="N89">
    <cfRule type="cellIs" dxfId="1" priority="2" operator="greaterThan">
      <formula>N12-N80</formula>
    </cfRule>
  </conditionalFormatting>
  <conditionalFormatting sqref="O89">
    <cfRule type="cellIs" dxfId="0" priority="1" operator="greaterThan">
      <formula>O12-O80</formula>
    </cfRule>
  </conditionalFormatting>
  <dataValidations count="6"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77:O77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89:O90" xr:uid="{A499705F-7D77-44BF-8F28-73AD8E0776A0}">
      <formula1>D12-D80</formula1>
    </dataValidation>
    <dataValidation type="whole" operator="lessThanOrEqual" allowBlank="1" showInputMessage="1" showErrorMessage="1" error="差替可能な整数値を入力してください" sqref="D91:O91" xr:uid="{D547E3CF-9C59-4AEC-8B17-CCB0D5761A9C}">
      <formula1>D9-D81</formula1>
    </dataValidation>
    <dataValidation operator="lessThanOrEqual" allowBlank="1" showInputMessage="1" showErrorMessage="1" error="設備容量以下の整数値を入力してください" sqref="D12:O12" xr:uid="{95956086-102C-45E1-893C-ECCD4C013964}"/>
    <dataValidation allowBlank="1" showInputMessage="1" showErrorMessage="1" error="整数値を入力してください" sqref="D20:O20 D27:O27 D34:O34 D41:O41 D48:O48 D55:O55 D62:O62 D69:O69 D76:O76" xr:uid="{3F0C7DF7-CB53-4709-AD5C-711A7A1250B6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tabSelected="1" zoomScale="85" zoomScaleNormal="85" workbookViewId="0">
      <selection activeCell="E11" sqref="E11:P11"/>
    </sheetView>
  </sheetViews>
  <sheetFormatPr defaultColWidth="8.88671875"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46" t="s">
        <v>117</v>
      </c>
      <c r="B1" s="46"/>
      <c r="C1" s="46"/>
      <c r="D1" s="46"/>
    </row>
    <row r="2" spans="1:17" ht="16.2" x14ac:dyDescent="0.3">
      <c r="A2" s="100"/>
      <c r="B2" s="100"/>
      <c r="C2" s="100"/>
    </row>
    <row r="4" spans="1:17" ht="16.2" x14ac:dyDescent="0.3">
      <c r="A4" s="101" t="s">
        <v>118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101" t="s">
        <v>112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10" spans="1:17" ht="15.6" thickBot="1" x14ac:dyDescent="0.35"/>
    <row r="11" spans="1:17" ht="15.6" thickBot="1" x14ac:dyDescent="0.35">
      <c r="A11" s="86" t="s">
        <v>0</v>
      </c>
      <c r="B11" s="86"/>
      <c r="C11" s="86"/>
      <c r="D11" s="8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7" ht="15.6" thickBot="1" x14ac:dyDescent="0.35">
      <c r="A12" s="87" t="s">
        <v>19</v>
      </c>
      <c r="B12" s="87"/>
      <c r="C12" s="87"/>
      <c r="D12" s="87"/>
      <c r="E12" s="85" t="str">
        <f>IF('入力欄(基本情報)'!C5="","",'入力欄(基本情報)'!C5)</f>
        <v/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7" ht="15.6" thickBot="1" x14ac:dyDescent="0.35">
      <c r="A13" s="87" t="s">
        <v>20</v>
      </c>
      <c r="B13" s="87"/>
      <c r="C13" s="87"/>
      <c r="D13" s="87"/>
      <c r="E13" s="85" t="str">
        <f>IF('入力欄(基本情報)'!C6="","",'入力欄(基本情報)'!C6)</f>
        <v>差替先電源等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7" ht="15.6" thickBot="1" x14ac:dyDescent="0.35">
      <c r="A14" s="87" t="s">
        <v>21</v>
      </c>
      <c r="B14" s="87"/>
      <c r="C14" s="87"/>
      <c r="D14" s="87"/>
      <c r="E14" s="85" t="str">
        <f>IF('入力欄(基本情報)'!C7="","",'入力欄(基本情報)'!C7)</f>
        <v/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7" ht="15.6" thickBot="1" x14ac:dyDescent="0.35">
      <c r="A15" s="102" t="s">
        <v>22</v>
      </c>
      <c r="B15" s="103"/>
      <c r="C15" s="103"/>
      <c r="D15" s="104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</row>
    <row r="16" spans="1:17" ht="15.6" thickBot="1" x14ac:dyDescent="0.35">
      <c r="A16" s="87" t="s">
        <v>23</v>
      </c>
      <c r="B16" s="87"/>
      <c r="C16" s="87"/>
      <c r="D16" s="87"/>
      <c r="E16" s="85" t="str">
        <f>IF('入力欄(基本情報)'!C8="","",'入力欄(基本情報)'!C8)</f>
        <v/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ht="15.6" thickBot="1" x14ac:dyDescent="0.35">
      <c r="A17" s="87" t="s">
        <v>24</v>
      </c>
      <c r="B17" s="87"/>
      <c r="C17" s="87"/>
      <c r="D17" s="87"/>
      <c r="E17" s="82" t="str">
        <f>IF('入力欄(基本情報)'!C9="","",'入力欄(基本情報)'!C9)</f>
        <v/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1:16" ht="15.6" thickBot="1" x14ac:dyDescent="0.35">
      <c r="A18" s="87" t="s">
        <v>25</v>
      </c>
      <c r="B18" s="87"/>
      <c r="C18" s="87"/>
      <c r="D18" s="87"/>
      <c r="E18" s="85" t="str">
        <f>IF('入力欄(基本情報)'!C11="","",'入力欄(基本情報)'!C11)</f>
        <v/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ht="15.6" thickBot="1" x14ac:dyDescent="0.35">
      <c r="A19" s="87" t="s">
        <v>26</v>
      </c>
      <c r="B19" s="87"/>
      <c r="C19" s="87"/>
      <c r="D19" s="87"/>
      <c r="E19" s="82" t="str">
        <f>IF('入力欄(基本情報)'!C12="","",'入力欄(基本情報)'!C12)</f>
        <v/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1:16" ht="15.6" thickBot="1" x14ac:dyDescent="0.35">
      <c r="A20" s="87" t="s">
        <v>27</v>
      </c>
      <c r="B20" s="87"/>
      <c r="C20" s="87"/>
      <c r="D20" s="87"/>
      <c r="E20" s="85" t="s">
        <v>119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ht="15.6" thickBot="1" x14ac:dyDescent="0.35">
      <c r="A21" s="83" t="s">
        <v>28</v>
      </c>
      <c r="B21" s="83"/>
      <c r="C21" s="83"/>
      <c r="D21" s="8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15.6" thickBot="1" x14ac:dyDescent="0.35">
      <c r="A22" s="87" t="s">
        <v>3</v>
      </c>
      <c r="B22" s="87"/>
      <c r="C22" s="87"/>
      <c r="D22" s="87"/>
      <c r="E22" s="85" t="str">
        <f>IF('入力欄(基本情報)'!C10="","",'入力欄(基本情報)'!C10)</f>
        <v>－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ht="15.6" thickBot="1" x14ac:dyDescent="0.35">
      <c r="A23" s="87" t="s">
        <v>4</v>
      </c>
      <c r="B23" s="87"/>
      <c r="C23" s="87"/>
      <c r="D23" s="87"/>
      <c r="E23" s="85" t="str">
        <f>IF('入力欄(基本情報)'!C13="","",'入力欄(基本情報)'!C13)</f>
        <v/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ht="49.2" customHeight="1" thickBot="1" x14ac:dyDescent="0.35">
      <c r="A24" s="97" t="s">
        <v>31</v>
      </c>
      <c r="B24" s="86"/>
      <c r="C24" s="98" t="s">
        <v>29</v>
      </c>
      <c r="D24" s="87"/>
      <c r="E24" s="85" t="str">
        <f>IF('入力欄(基本情報)'!C29="","",'入力欄(基本情報)'!C29)</f>
        <v/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ht="15.6" thickBot="1" x14ac:dyDescent="0.35">
      <c r="A25" s="86"/>
      <c r="B25" s="86"/>
      <c r="C25" s="86" t="s">
        <v>30</v>
      </c>
      <c r="D25" s="86"/>
      <c r="E25" s="82" t="str">
        <f>IF('入力欄(基本情報)'!C30="","",'入力欄(基本情報)'!C30)</f>
        <v/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6" ht="15.6" thickBot="1" x14ac:dyDescent="0.35">
      <c r="A26" s="87" t="s">
        <v>32</v>
      </c>
      <c r="B26" s="87"/>
      <c r="C26" s="87"/>
      <c r="D26" s="87"/>
      <c r="E26" s="85" t="str">
        <f>IF('入力欄(差替情報)'!D85="","",'入力欄(差替情報)'!D85)</f>
        <v/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ht="15.6" thickBot="1" x14ac:dyDescent="0.35">
      <c r="A27" s="86"/>
      <c r="B27" s="86"/>
      <c r="C27" s="86"/>
      <c r="D27" s="86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83" t="s">
        <v>33</v>
      </c>
      <c r="B28" s="83"/>
      <c r="C28" s="83"/>
      <c r="D28" s="8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5.6" thickBot="1" x14ac:dyDescent="0.35">
      <c r="A29" s="87" t="s">
        <v>34</v>
      </c>
      <c r="B29" s="87"/>
      <c r="C29" s="87"/>
      <c r="D29" s="87"/>
      <c r="E29" s="24">
        <f>'入力欄(差替情報)'!D90</f>
        <v>0</v>
      </c>
      <c r="F29" s="24">
        <f>'入力欄(差替情報)'!E90</f>
        <v>0</v>
      </c>
      <c r="G29" s="24">
        <f>'入力欄(差替情報)'!F90</f>
        <v>0</v>
      </c>
      <c r="H29" s="24">
        <f>'入力欄(差替情報)'!G90</f>
        <v>0</v>
      </c>
      <c r="I29" s="24">
        <f>'入力欄(差替情報)'!H90</f>
        <v>0</v>
      </c>
      <c r="J29" s="24">
        <f>'入力欄(差替情報)'!I90</f>
        <v>0</v>
      </c>
      <c r="K29" s="24">
        <f>'入力欄(差替情報)'!J90</f>
        <v>0</v>
      </c>
      <c r="L29" s="24">
        <f>'入力欄(差替情報)'!K90</f>
        <v>0</v>
      </c>
      <c r="M29" s="24">
        <f>'入力欄(差替情報)'!L90</f>
        <v>0</v>
      </c>
      <c r="N29" s="24">
        <f>'入力欄(差替情報)'!M90</f>
        <v>0</v>
      </c>
      <c r="O29" s="24">
        <f>'入力欄(差替情報)'!N90</f>
        <v>0</v>
      </c>
      <c r="P29" s="24">
        <f>'入力欄(差替情報)'!O90</f>
        <v>0</v>
      </c>
    </row>
    <row r="30" spans="1:16" ht="15.6" thickBot="1" x14ac:dyDescent="0.35">
      <c r="A30" s="99" t="s">
        <v>37</v>
      </c>
      <c r="B30" s="83"/>
      <c r="C30" s="25" t="s">
        <v>35</v>
      </c>
      <c r="D30" s="25" t="s">
        <v>36</v>
      </c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</row>
    <row r="31" spans="1:16" ht="15.6" thickBot="1" x14ac:dyDescent="0.35">
      <c r="A31" s="83"/>
      <c r="B31" s="83"/>
      <c r="C31" s="26"/>
      <c r="D31" s="2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.6" thickBot="1" x14ac:dyDescent="0.35">
      <c r="A32" s="98" t="s">
        <v>38</v>
      </c>
      <c r="B32" s="87"/>
      <c r="C32" s="22" t="s">
        <v>35</v>
      </c>
      <c r="D32" s="22" t="s">
        <v>36</v>
      </c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6" thickBot="1" x14ac:dyDescent="0.35">
      <c r="A33" s="87"/>
      <c r="B33" s="87"/>
      <c r="C33" s="27" t="str">
        <f>IF('入力欄(基本情報)'!C28="","",'入力欄(基本情報)'!C28)</f>
        <v/>
      </c>
      <c r="D33" s="27"/>
      <c r="E33" s="24">
        <f>'入力欄(差替情報)'!D80</f>
        <v>0</v>
      </c>
      <c r="F33" s="24">
        <f>'入力欄(差替情報)'!E80</f>
        <v>0</v>
      </c>
      <c r="G33" s="24">
        <f>'入力欄(差替情報)'!F80</f>
        <v>0</v>
      </c>
      <c r="H33" s="24">
        <f>'入力欄(差替情報)'!G80</f>
        <v>0</v>
      </c>
      <c r="I33" s="24">
        <f>'入力欄(差替情報)'!H80</f>
        <v>0</v>
      </c>
      <c r="J33" s="24">
        <f>'入力欄(差替情報)'!I80</f>
        <v>0</v>
      </c>
      <c r="K33" s="24">
        <f>'入力欄(差替情報)'!J80</f>
        <v>0</v>
      </c>
      <c r="L33" s="24">
        <f>'入力欄(差替情報)'!K80</f>
        <v>0</v>
      </c>
      <c r="M33" s="24">
        <f>'入力欄(差替情報)'!L80</f>
        <v>0</v>
      </c>
      <c r="N33" s="24">
        <f>'入力欄(差替情報)'!M80</f>
        <v>0</v>
      </c>
      <c r="O33" s="24">
        <f>'入力欄(差替情報)'!N80</f>
        <v>0</v>
      </c>
      <c r="P33" s="24">
        <f>'入力欄(差替情報)'!O80</f>
        <v>0</v>
      </c>
    </row>
    <row r="34" spans="1:16" ht="15.6" thickBot="1" x14ac:dyDescent="0.35">
      <c r="A34" s="97" t="s">
        <v>49</v>
      </c>
      <c r="B34" s="86"/>
      <c r="C34" s="87" t="s">
        <v>39</v>
      </c>
      <c r="D34" s="87"/>
      <c r="E34" s="84" t="str">
        <f>IF('入力欄(基本情報)'!C14="","",'入力欄(基本情報)'!C14)</f>
        <v/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5.6" thickBot="1" x14ac:dyDescent="0.35">
      <c r="A35" s="86"/>
      <c r="B35" s="86"/>
      <c r="C35" s="87" t="s">
        <v>40</v>
      </c>
      <c r="D35" s="87"/>
      <c r="E35" s="84" t="str">
        <f>IF('入力欄(基本情報)'!C16="","",'入力欄(基本情報)'!C16)</f>
        <v/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ht="15.6" thickBot="1" x14ac:dyDescent="0.35">
      <c r="A36" s="86"/>
      <c r="B36" s="86"/>
      <c r="C36" s="87" t="s">
        <v>41</v>
      </c>
      <c r="D36" s="87"/>
      <c r="E36" s="84" t="str">
        <f>IF('入力欄(基本情報)'!C25="","",'入力欄(基本情報)'!C25)</f>
        <v/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ht="15.6" thickBot="1" x14ac:dyDescent="0.35">
      <c r="A37" s="86"/>
      <c r="B37" s="86"/>
      <c r="C37" s="87" t="s">
        <v>42</v>
      </c>
      <c r="D37" s="87"/>
      <c r="E37" s="85" t="str">
        <f>IF('入力欄(基本情報)'!C17="","",'入力欄(基本情報)'!C17)</f>
        <v/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ht="15.6" thickBot="1" x14ac:dyDescent="0.35">
      <c r="A38" s="86"/>
      <c r="B38" s="86"/>
      <c r="C38" s="87" t="s">
        <v>43</v>
      </c>
      <c r="D38" s="87"/>
      <c r="E38" s="84" t="str">
        <f>IF('入力欄(基本情報)'!C18="","",'入力欄(基本情報)'!C18)</f>
        <v/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5.6" thickBot="1" x14ac:dyDescent="0.35">
      <c r="A39" s="86"/>
      <c r="B39" s="86"/>
      <c r="C39" s="87" t="s">
        <v>44</v>
      </c>
      <c r="D39" s="87"/>
      <c r="E39" s="84" t="str">
        <f>IF('入力欄(基本情報)'!C24="","",'入力欄(基本情報)'!C24)</f>
        <v/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ht="15.6" thickBot="1" x14ac:dyDescent="0.35">
      <c r="A40" s="86"/>
      <c r="B40" s="86"/>
      <c r="C40" s="87" t="s">
        <v>45</v>
      </c>
      <c r="D40" s="87"/>
      <c r="E40" s="85" t="str">
        <f>IF('入力欄(基本情報)'!C19="","",'入力欄(基本情報)'!C19)</f>
        <v/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ht="15.6" thickBot="1" x14ac:dyDescent="0.35">
      <c r="A41" s="86"/>
      <c r="B41" s="86"/>
      <c r="C41" s="87" t="s">
        <v>46</v>
      </c>
      <c r="D41" s="87"/>
      <c r="E41" s="84" t="str">
        <f>IF('入力欄(基本情報)'!C20="","",'入力欄(基本情報)'!C20)</f>
        <v/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5.6" thickBot="1" x14ac:dyDescent="0.35">
      <c r="A42" s="86"/>
      <c r="B42" s="86"/>
      <c r="C42" s="87" t="s">
        <v>47</v>
      </c>
      <c r="D42" s="87"/>
      <c r="E42" s="85" t="str">
        <f>IF('入力欄(基本情報)'!C21="","",'入力欄(基本情報)'!C21)</f>
        <v/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ht="15.6" thickBot="1" x14ac:dyDescent="0.35">
      <c r="A43" s="86"/>
      <c r="B43" s="86"/>
      <c r="C43" s="87" t="s">
        <v>48</v>
      </c>
      <c r="D43" s="87"/>
      <c r="E43" s="84" t="str">
        <f>IF('入力欄(基本情報)'!C22="","",'入力欄(基本情報)'!C22)</f>
        <v/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ht="15.6" thickBot="1" x14ac:dyDescent="0.35">
      <c r="A44" s="86"/>
      <c r="B44" s="86"/>
      <c r="C44" s="86"/>
      <c r="D44" s="86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87" t="s">
        <v>59</v>
      </c>
      <c r="B45" s="87"/>
      <c r="C45" s="87"/>
      <c r="D45" s="87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83" t="s">
        <v>60</v>
      </c>
      <c r="B46" s="83"/>
      <c r="C46" s="83"/>
      <c r="D46" s="8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83" t="s">
        <v>50</v>
      </c>
      <c r="B47" s="83"/>
      <c r="C47" s="83"/>
      <c r="D47" s="83"/>
      <c r="E47" s="28">
        <f>E52</f>
        <v>0</v>
      </c>
      <c r="F47" s="28">
        <f t="shared" ref="F47:P47" si="0">F52</f>
        <v>0</v>
      </c>
      <c r="G47" s="28">
        <f t="shared" si="0"/>
        <v>0</v>
      </c>
      <c r="H47" s="28">
        <f t="shared" si="0"/>
        <v>0</v>
      </c>
      <c r="I47" s="28">
        <f t="shared" si="0"/>
        <v>0</v>
      </c>
      <c r="J47" s="28">
        <f t="shared" si="0"/>
        <v>0</v>
      </c>
      <c r="K47" s="28">
        <f t="shared" si="0"/>
        <v>0</v>
      </c>
      <c r="L47" s="28">
        <f t="shared" si="0"/>
        <v>0</v>
      </c>
      <c r="M47" s="28">
        <f t="shared" si="0"/>
        <v>0</v>
      </c>
      <c r="N47" s="28">
        <f t="shared" si="0"/>
        <v>0</v>
      </c>
      <c r="O47" s="28">
        <f t="shared" si="0"/>
        <v>0</v>
      </c>
      <c r="P47" s="28">
        <f t="shared" si="0"/>
        <v>0</v>
      </c>
    </row>
    <row r="48" spans="1:16" ht="15.6" thickBot="1" x14ac:dyDescent="0.35">
      <c r="A48" s="83" t="s">
        <v>51</v>
      </c>
      <c r="B48" s="83"/>
      <c r="C48" s="83"/>
      <c r="D48" s="8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5.6" thickBot="1" x14ac:dyDescent="0.35">
      <c r="A49" s="83" t="s">
        <v>52</v>
      </c>
      <c r="B49" s="83"/>
      <c r="C49" s="83"/>
      <c r="D49" s="83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1:16" ht="15.6" thickBot="1" x14ac:dyDescent="0.35">
      <c r="A50" s="83" t="s">
        <v>54</v>
      </c>
      <c r="B50" s="83"/>
      <c r="C50" s="83"/>
      <c r="D50" s="8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.6" thickBot="1" x14ac:dyDescent="0.35">
      <c r="A51" s="83" t="s">
        <v>53</v>
      </c>
      <c r="B51" s="83"/>
      <c r="C51" s="83"/>
      <c r="D51" s="8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1:16" ht="15.6" thickBot="1" x14ac:dyDescent="0.35">
      <c r="A52" s="83" t="s">
        <v>55</v>
      </c>
      <c r="B52" s="83"/>
      <c r="C52" s="83"/>
      <c r="D52" s="83"/>
      <c r="E52" s="28">
        <f>E29+E33</f>
        <v>0</v>
      </c>
      <c r="F52" s="28">
        <f t="shared" ref="F52:P52" si="1">F29+F33</f>
        <v>0</v>
      </c>
      <c r="G52" s="28">
        <f t="shared" si="1"/>
        <v>0</v>
      </c>
      <c r="H52" s="28">
        <f t="shared" si="1"/>
        <v>0</v>
      </c>
      <c r="I52" s="28">
        <f t="shared" si="1"/>
        <v>0</v>
      </c>
      <c r="J52" s="28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0</v>
      </c>
      <c r="N52" s="28">
        <f t="shared" si="1"/>
        <v>0</v>
      </c>
      <c r="O52" s="28">
        <f t="shared" si="1"/>
        <v>0</v>
      </c>
      <c r="P52" s="28">
        <f t="shared" si="1"/>
        <v>0</v>
      </c>
    </row>
    <row r="53" spans="1:16" ht="15.6" thickBot="1" x14ac:dyDescent="0.35">
      <c r="A53" s="83" t="s">
        <v>56</v>
      </c>
      <c r="B53" s="83"/>
      <c r="C53" s="83"/>
      <c r="D53" s="83"/>
      <c r="E53" s="88">
        <f>IF('入力欄(差替情報)'!D81+'入力欄(差替情報)'!D92="","",'入力欄(差替情報)'!D81+'入力欄(差替情報)'!D92)</f>
        <v>0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ht="15.6" thickBot="1" x14ac:dyDescent="0.35">
      <c r="A54" s="83" t="s">
        <v>57</v>
      </c>
      <c r="B54" s="83"/>
      <c r="C54" s="83"/>
      <c r="D54" s="83"/>
      <c r="E54" s="28">
        <f>E45-E52</f>
        <v>0</v>
      </c>
      <c r="F54" s="28">
        <f t="shared" ref="F54:O54" si="2">F45-F52</f>
        <v>0</v>
      </c>
      <c r="G54" s="28">
        <f t="shared" si="2"/>
        <v>0</v>
      </c>
      <c r="H54" s="28">
        <f t="shared" si="2"/>
        <v>0</v>
      </c>
      <c r="I54" s="28">
        <f t="shared" si="2"/>
        <v>0</v>
      </c>
      <c r="J54" s="28">
        <f t="shared" si="2"/>
        <v>0</v>
      </c>
      <c r="K54" s="28">
        <f t="shared" si="2"/>
        <v>0</v>
      </c>
      <c r="L54" s="28">
        <f t="shared" si="2"/>
        <v>0</v>
      </c>
      <c r="M54" s="28">
        <f t="shared" si="2"/>
        <v>0</v>
      </c>
      <c r="N54" s="28">
        <f t="shared" si="2"/>
        <v>0</v>
      </c>
      <c r="O54" s="28">
        <f t="shared" si="2"/>
        <v>0</v>
      </c>
      <c r="P54" s="28">
        <f>P45-P52</f>
        <v>0</v>
      </c>
    </row>
    <row r="55" spans="1:16" ht="15.6" thickBot="1" x14ac:dyDescent="0.35">
      <c r="A55" s="83" t="s">
        <v>58</v>
      </c>
      <c r="B55" s="83"/>
      <c r="C55" s="83"/>
      <c r="D55" s="83"/>
      <c r="E55" s="88">
        <f>IF('入力欄(差替情報)'!D10-E53="","",'入力欄(差替情報)'!D10-E53)</f>
        <v>0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</sheetData>
  <sheetProtection algorithmName="SHA-512" hashValue="W5ZK6KIDBM0y/LvdXt1duk9FUwIVy1J2aq67G6hxJV1Ex7JiHQOL5YkPuz5+/X62l1ThKcShnHrfIXpcvjxpUA==" saltValue="JxaAhwnJMrSC+BQNRWQGhg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2023-02-13T02:43:36Z</dcterms:modified>
</cp:coreProperties>
</file>