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yama-t\Desktop\Excel集\"/>
    </mc:Choice>
  </mc:AlternateContent>
  <bookViews>
    <workbookView xWindow="0" yWindow="0" windowWidth="20460" windowHeight="7425" tabRatio="902"/>
  </bookViews>
  <sheets>
    <sheet name="表紙" sheetId="26" r:id="rId1"/>
    <sheet name="別紙" sheetId="27" r:id="rId2"/>
    <sheet name="目次" sheetId="28" r:id="rId3"/>
    <sheet name="様式32第1表" sheetId="1" r:id="rId4"/>
    <sheet name="様式32第2表" sheetId="2" r:id="rId5"/>
    <sheet name="様式第32第3表" sheetId="3" r:id="rId6"/>
    <sheet name="様式第32第4表" sheetId="4" r:id="rId7"/>
    <sheet name="様式第32第8表（相手方_一般電気事業者）" sheetId="6" state="hidden" r:id="rId8"/>
    <sheet name="様式第32第8表②相手方_卸電気事業者" sheetId="9" state="hidden" r:id="rId9"/>
    <sheet name="様式第32第8表③相手方_卸供給事業者" sheetId="10" state="hidden" r:id="rId10"/>
    <sheet name="様式第32第5表" sheetId="19" r:id="rId11"/>
    <sheet name="発電原価" sheetId="23" r:id="rId12"/>
    <sheet name="様式第32第7表" sheetId="21" r:id="rId13"/>
    <sheet name="様式第32第8表" sheetId="11" r:id="rId14"/>
    <sheet name="様式第34第2表" sheetId="22" r:id="rId15"/>
    <sheet name="様式第35第1表" sheetId="14" r:id="rId16"/>
    <sheet name="様式第35第2表" sheetId="5" r:id="rId17"/>
    <sheet name="様式第36第1表" sheetId="7" state="hidden" r:id="rId18"/>
    <sheet name="様式第36第2表 (月別)" sheetId="24" r:id="rId19"/>
    <sheet name="様式第36第3表" sheetId="15" state="hidden" r:id="rId20"/>
    <sheet name="更新履歴" sheetId="25" r:id="rId21"/>
  </sheets>
  <definedNames>
    <definedName name="_xlnm.Print_Area" localSheetId="11">発電原価!$A$1:$K$13</definedName>
    <definedName name="_xlnm.Print_Area" localSheetId="0">表紙!$A$1:$I$46</definedName>
    <definedName name="_xlnm.Print_Area" localSheetId="1">別紙!$A$1:$I$48</definedName>
    <definedName name="_xlnm.Print_Area" localSheetId="2">目次!$A$1:$F$34</definedName>
    <definedName name="_xlnm.Print_Area" localSheetId="3">様式32第1表!$A$1:$Q$491</definedName>
    <definedName name="_xlnm.Print_Area" localSheetId="4">様式32第2表!$A$1:$Q$439</definedName>
    <definedName name="_xlnm.Print_Area" localSheetId="5">様式第32第3表!$A$1:$S$407</definedName>
    <definedName name="_xlnm.Print_Area" localSheetId="6">様式第32第4表!$A$1:$V$396</definedName>
    <definedName name="_xlnm.Print_Area" localSheetId="10">様式第32第5表!$A$1:$K$54</definedName>
    <definedName name="_xlnm.Print_Area" localSheetId="12">様式第32第7表!$A$1:$J$54</definedName>
    <definedName name="_xlnm.Print_Area" localSheetId="13">様式第32第8表!$A$1:$S$348</definedName>
    <definedName name="_xlnm.Print_Area" localSheetId="14">様式第34第2表!$A$1:$S$44</definedName>
    <definedName name="_xlnm.Print_Area" localSheetId="15">様式第35第1表!$A$1:$J$51</definedName>
    <definedName name="_xlnm.Print_Area" localSheetId="16">様式第35第2表!$A$1:$R$101</definedName>
    <definedName name="_xlnm.Print_Area" localSheetId="18">'様式第36第2表 (月別)'!$A$1:$U$348</definedName>
  </definedNames>
  <calcPr calcId="152511"/>
</workbook>
</file>

<file path=xl/calcChain.xml><?xml version="1.0" encoding="utf-8"?>
<calcChain xmlns="http://schemas.openxmlformats.org/spreadsheetml/2006/main">
  <c r="S37" i="24" l="1"/>
  <c r="R37" i="24"/>
  <c r="Q37" i="24"/>
  <c r="P37" i="24"/>
  <c r="O37" i="24"/>
  <c r="N37" i="24"/>
  <c r="M37" i="24"/>
  <c r="L37" i="24"/>
  <c r="K37" i="24"/>
  <c r="J37" i="24"/>
  <c r="I37" i="24"/>
  <c r="H37" i="24"/>
  <c r="S36" i="24"/>
  <c r="R36" i="24"/>
  <c r="Q36" i="24"/>
  <c r="P36" i="24"/>
  <c r="O36" i="24"/>
  <c r="N36" i="24"/>
  <c r="M36" i="24"/>
  <c r="L36" i="24"/>
  <c r="K36" i="24"/>
  <c r="J36" i="24"/>
  <c r="I36" i="24"/>
  <c r="H36" i="24"/>
  <c r="S35" i="24"/>
  <c r="R35" i="24"/>
  <c r="Q35" i="24"/>
  <c r="P35" i="24"/>
  <c r="O35" i="24"/>
  <c r="N35" i="24"/>
  <c r="M35" i="24"/>
  <c r="L35" i="24"/>
  <c r="K35" i="24"/>
  <c r="J35" i="24"/>
  <c r="I35" i="24"/>
  <c r="H35" i="24"/>
  <c r="S34" i="24"/>
  <c r="R34" i="24"/>
  <c r="Q34" i="24"/>
  <c r="P34" i="24"/>
  <c r="O34" i="24"/>
  <c r="N34" i="24"/>
  <c r="M34" i="24"/>
  <c r="L34" i="24"/>
  <c r="K34" i="24"/>
  <c r="J34" i="24"/>
  <c r="I34" i="24"/>
  <c r="H34" i="24"/>
  <c r="S33" i="24"/>
  <c r="R33" i="24"/>
  <c r="Q33" i="24"/>
  <c r="P33" i="24"/>
  <c r="O33" i="24"/>
  <c r="N33" i="24"/>
  <c r="M33" i="24"/>
  <c r="L33" i="24"/>
  <c r="K33" i="24"/>
  <c r="J33" i="24"/>
  <c r="I33" i="24"/>
  <c r="H33" i="24"/>
  <c r="S32" i="24"/>
  <c r="R32" i="24"/>
  <c r="Q32" i="24"/>
  <c r="P32" i="24"/>
  <c r="O32" i="24"/>
  <c r="N32" i="24"/>
  <c r="M32" i="24"/>
  <c r="L32" i="24"/>
  <c r="K32" i="24"/>
  <c r="J32" i="24"/>
  <c r="I32" i="24"/>
  <c r="H32" i="24"/>
  <c r="S31" i="24"/>
  <c r="R31" i="24"/>
  <c r="Q31" i="24"/>
  <c r="P31" i="24"/>
  <c r="O31" i="24"/>
  <c r="N31" i="24"/>
  <c r="M31" i="24"/>
  <c r="L31" i="24"/>
  <c r="K31" i="24"/>
  <c r="J31" i="24"/>
  <c r="I31" i="24"/>
  <c r="H31" i="24"/>
  <c r="S30" i="24"/>
  <c r="R30" i="24"/>
  <c r="Q30" i="24"/>
  <c r="P30" i="24"/>
  <c r="O30" i="24"/>
  <c r="N30" i="24"/>
  <c r="M30" i="24"/>
  <c r="L30" i="24"/>
  <c r="K30" i="24"/>
  <c r="J30" i="24"/>
  <c r="I30" i="24"/>
  <c r="H30" i="24"/>
  <c r="S29" i="24"/>
  <c r="R29" i="24"/>
  <c r="Q29" i="24"/>
  <c r="P29" i="24"/>
  <c r="O29" i="24"/>
  <c r="N29" i="24"/>
  <c r="M29" i="24"/>
  <c r="L29" i="24"/>
  <c r="K29" i="24"/>
  <c r="J29" i="24"/>
  <c r="I29" i="24"/>
  <c r="H29" i="24"/>
  <c r="S28" i="24"/>
  <c r="R28" i="24"/>
  <c r="Q28" i="24"/>
  <c r="P28" i="24"/>
  <c r="O28" i="24"/>
  <c r="N28" i="24"/>
  <c r="M28" i="24"/>
  <c r="L28" i="24"/>
  <c r="K28" i="24"/>
  <c r="J28" i="24"/>
  <c r="I28" i="24"/>
  <c r="H28" i="24"/>
  <c r="S347" i="24"/>
  <c r="R347" i="24"/>
  <c r="Q347" i="24"/>
  <c r="P347" i="24"/>
  <c r="O347" i="24"/>
  <c r="N347" i="24"/>
  <c r="M347" i="24"/>
  <c r="L347" i="24"/>
  <c r="K347" i="24"/>
  <c r="J347" i="24"/>
  <c r="I347" i="24"/>
  <c r="H347" i="24"/>
  <c r="S346" i="24"/>
  <c r="R346" i="24"/>
  <c r="Q346" i="24"/>
  <c r="P346" i="24"/>
  <c r="O346" i="24"/>
  <c r="N346" i="24"/>
  <c r="M346" i="24"/>
  <c r="L346" i="24"/>
  <c r="K346" i="24"/>
  <c r="J346" i="24"/>
  <c r="I346" i="24"/>
  <c r="H346" i="24"/>
  <c r="S319" i="24"/>
  <c r="R319" i="24"/>
  <c r="Q319" i="24"/>
  <c r="P319" i="24"/>
  <c r="O319" i="24"/>
  <c r="N319" i="24"/>
  <c r="M319" i="24"/>
  <c r="L319" i="24"/>
  <c r="K319" i="24"/>
  <c r="J319" i="24"/>
  <c r="I319" i="24"/>
  <c r="H319" i="24"/>
  <c r="S318" i="24"/>
  <c r="R318" i="24"/>
  <c r="Q318" i="24"/>
  <c r="P318" i="24"/>
  <c r="O318" i="24"/>
  <c r="N318" i="24"/>
  <c r="M318" i="24"/>
  <c r="L318" i="24"/>
  <c r="K318" i="24"/>
  <c r="J318" i="24"/>
  <c r="I318" i="24"/>
  <c r="H318" i="24"/>
  <c r="S291" i="24"/>
  <c r="R291" i="24"/>
  <c r="Q291" i="24"/>
  <c r="P291" i="24"/>
  <c r="O291" i="24"/>
  <c r="N291" i="24"/>
  <c r="M291" i="24"/>
  <c r="L291" i="24"/>
  <c r="K291" i="24"/>
  <c r="J291" i="24"/>
  <c r="I291" i="24"/>
  <c r="H291" i="24"/>
  <c r="S290" i="24"/>
  <c r="R290" i="24"/>
  <c r="Q290" i="24"/>
  <c r="P290" i="24"/>
  <c r="O290" i="24"/>
  <c r="N290" i="24"/>
  <c r="M290" i="24"/>
  <c r="L290" i="24"/>
  <c r="K290" i="24"/>
  <c r="J290" i="24"/>
  <c r="I290" i="24"/>
  <c r="H290" i="24"/>
  <c r="S263" i="24"/>
  <c r="R263" i="24"/>
  <c r="Q263" i="24"/>
  <c r="P263" i="24"/>
  <c r="O263" i="24"/>
  <c r="N263" i="24"/>
  <c r="M263" i="24"/>
  <c r="L263" i="24"/>
  <c r="K263" i="24"/>
  <c r="J263" i="24"/>
  <c r="I263" i="24"/>
  <c r="H263" i="24"/>
  <c r="S262" i="24"/>
  <c r="R262" i="24"/>
  <c r="Q262" i="24"/>
  <c r="P262" i="24"/>
  <c r="O262" i="24"/>
  <c r="N262" i="24"/>
  <c r="M262" i="24"/>
  <c r="L262" i="24"/>
  <c r="K262" i="24"/>
  <c r="J262" i="24"/>
  <c r="I262" i="24"/>
  <c r="H262" i="24"/>
  <c r="S235" i="24"/>
  <c r="R235" i="24"/>
  <c r="Q235" i="24"/>
  <c r="P235" i="24"/>
  <c r="O235" i="24"/>
  <c r="N235" i="24"/>
  <c r="M235" i="24"/>
  <c r="L235" i="24"/>
  <c r="K235" i="24"/>
  <c r="J235" i="24"/>
  <c r="I235" i="24"/>
  <c r="H235" i="24"/>
  <c r="S234" i="24"/>
  <c r="R234" i="24"/>
  <c r="Q234" i="24"/>
  <c r="P234" i="24"/>
  <c r="O234" i="24"/>
  <c r="N234" i="24"/>
  <c r="M234" i="24"/>
  <c r="L234" i="24"/>
  <c r="K234" i="24"/>
  <c r="J234" i="24"/>
  <c r="I234" i="24"/>
  <c r="H234" i="24"/>
  <c r="S207" i="24"/>
  <c r="R207" i="24"/>
  <c r="Q207" i="24"/>
  <c r="P207" i="24"/>
  <c r="O207" i="24"/>
  <c r="N207" i="24"/>
  <c r="M207" i="24"/>
  <c r="L207" i="24"/>
  <c r="K207" i="24"/>
  <c r="J207" i="24"/>
  <c r="I207" i="24"/>
  <c r="H207" i="24"/>
  <c r="S206" i="24"/>
  <c r="R206" i="24"/>
  <c r="Q206" i="24"/>
  <c r="P206" i="24"/>
  <c r="O206" i="24"/>
  <c r="N206" i="24"/>
  <c r="M206" i="24"/>
  <c r="L206" i="24"/>
  <c r="K206" i="24"/>
  <c r="J206" i="24"/>
  <c r="I206" i="24"/>
  <c r="H206" i="24"/>
  <c r="S179" i="24"/>
  <c r="R179" i="24"/>
  <c r="Q179" i="24"/>
  <c r="P179" i="24"/>
  <c r="O179" i="24"/>
  <c r="N179" i="24"/>
  <c r="M179" i="24"/>
  <c r="L179" i="24"/>
  <c r="K179" i="24"/>
  <c r="J179" i="24"/>
  <c r="I179" i="24"/>
  <c r="H179" i="24"/>
  <c r="S178" i="24"/>
  <c r="R178" i="24"/>
  <c r="Q178" i="24"/>
  <c r="P178" i="24"/>
  <c r="O178" i="24"/>
  <c r="N178" i="24"/>
  <c r="M178" i="24"/>
  <c r="L178" i="24"/>
  <c r="K178" i="24"/>
  <c r="J178" i="24"/>
  <c r="I178" i="24"/>
  <c r="H178" i="24"/>
  <c r="S151" i="24"/>
  <c r="R151" i="24"/>
  <c r="Q151" i="24"/>
  <c r="P151" i="24"/>
  <c r="O151" i="24"/>
  <c r="N151" i="24"/>
  <c r="M151" i="24"/>
  <c r="L151" i="24"/>
  <c r="K151" i="24"/>
  <c r="J151" i="24"/>
  <c r="I151" i="24"/>
  <c r="H151" i="24"/>
  <c r="S150" i="24"/>
  <c r="R150" i="24"/>
  <c r="Q150" i="24"/>
  <c r="P150" i="24"/>
  <c r="O150" i="24"/>
  <c r="N150" i="24"/>
  <c r="M150" i="24"/>
  <c r="L150" i="24"/>
  <c r="K150" i="24"/>
  <c r="J150" i="24"/>
  <c r="I150" i="24"/>
  <c r="H150" i="24"/>
  <c r="S123" i="24"/>
  <c r="R123" i="24"/>
  <c r="Q123" i="24"/>
  <c r="P123" i="24"/>
  <c r="O123" i="24"/>
  <c r="N123" i="24"/>
  <c r="M123" i="24"/>
  <c r="L123" i="24"/>
  <c r="K123" i="24"/>
  <c r="J123" i="24"/>
  <c r="I123" i="24"/>
  <c r="H123" i="24"/>
  <c r="S122" i="24"/>
  <c r="R122" i="24"/>
  <c r="Q122" i="24"/>
  <c r="P122" i="24"/>
  <c r="O122" i="24"/>
  <c r="N122" i="24"/>
  <c r="M122" i="24"/>
  <c r="L122" i="24"/>
  <c r="K122" i="24"/>
  <c r="J122" i="24"/>
  <c r="I122" i="24"/>
  <c r="H122" i="24"/>
  <c r="S95" i="24"/>
  <c r="R95" i="24"/>
  <c r="Q95" i="24"/>
  <c r="P95" i="24"/>
  <c r="O95" i="24"/>
  <c r="N95" i="24"/>
  <c r="M95" i="24"/>
  <c r="L95" i="24"/>
  <c r="K95" i="24"/>
  <c r="J95" i="24"/>
  <c r="I95" i="24"/>
  <c r="H95" i="24"/>
  <c r="S94" i="24"/>
  <c r="R94" i="24"/>
  <c r="Q94" i="24"/>
  <c r="P94" i="24"/>
  <c r="O94" i="24"/>
  <c r="N94" i="24"/>
  <c r="M94" i="24"/>
  <c r="L94" i="24"/>
  <c r="K94" i="24"/>
  <c r="J94" i="24"/>
  <c r="I94" i="24"/>
  <c r="H94" i="24"/>
  <c r="S39" i="24"/>
  <c r="R39" i="24"/>
  <c r="Q39" i="24"/>
  <c r="P39" i="24"/>
  <c r="O39" i="24"/>
  <c r="N39" i="24"/>
  <c r="M39" i="24"/>
  <c r="L39" i="24"/>
  <c r="K39" i="24"/>
  <c r="J39" i="24"/>
  <c r="I39" i="24"/>
  <c r="H39" i="24"/>
  <c r="S38" i="24"/>
  <c r="R38" i="24"/>
  <c r="Q38" i="24"/>
  <c r="P38" i="24"/>
  <c r="O38" i="24"/>
  <c r="N38" i="24"/>
  <c r="M38" i="24"/>
  <c r="L38" i="24"/>
  <c r="K38" i="24"/>
  <c r="J38" i="24"/>
  <c r="I38" i="24"/>
  <c r="H38" i="24"/>
  <c r="S67" i="24"/>
  <c r="R67" i="24"/>
  <c r="Q67" i="24"/>
  <c r="P67" i="24"/>
  <c r="O67" i="24"/>
  <c r="N67" i="24"/>
  <c r="M67" i="24"/>
  <c r="L67" i="24"/>
  <c r="K67" i="24"/>
  <c r="J67" i="24"/>
  <c r="I67" i="24"/>
  <c r="H67" i="24"/>
  <c r="S66" i="24"/>
  <c r="R66" i="24"/>
  <c r="Q66" i="24"/>
  <c r="P66" i="24"/>
  <c r="O66" i="24"/>
  <c r="N66" i="24"/>
  <c r="M66" i="24"/>
  <c r="L66" i="24"/>
  <c r="K66" i="24"/>
  <c r="J66" i="24"/>
  <c r="I66" i="24"/>
  <c r="H66" i="24"/>
  <c r="Q37" i="11"/>
  <c r="P37" i="11"/>
  <c r="O37" i="11"/>
  <c r="N37" i="11"/>
  <c r="M37" i="11"/>
  <c r="L37" i="11"/>
  <c r="K37" i="11"/>
  <c r="J37" i="11"/>
  <c r="I37" i="11"/>
  <c r="H37" i="11"/>
  <c r="Q36" i="11"/>
  <c r="P36" i="11"/>
  <c r="O36" i="11"/>
  <c r="N36" i="11"/>
  <c r="M36" i="11"/>
  <c r="L36" i="11"/>
  <c r="K36" i="11"/>
  <c r="J36" i="11"/>
  <c r="I36" i="11"/>
  <c r="H36" i="11"/>
  <c r="Q35" i="11"/>
  <c r="P35" i="11"/>
  <c r="O35" i="11"/>
  <c r="N35" i="11"/>
  <c r="M35" i="11"/>
  <c r="L35" i="11"/>
  <c r="K35" i="11"/>
  <c r="J35" i="11"/>
  <c r="I35" i="11"/>
  <c r="H35" i="11"/>
  <c r="Q34" i="11"/>
  <c r="P34" i="11"/>
  <c r="O34" i="11"/>
  <c r="N34" i="11"/>
  <c r="M34" i="11"/>
  <c r="L34" i="11"/>
  <c r="K34" i="11"/>
  <c r="J34" i="11"/>
  <c r="I34" i="11"/>
  <c r="H34" i="11"/>
  <c r="Q33" i="11"/>
  <c r="P33" i="11"/>
  <c r="O33" i="11"/>
  <c r="N33" i="11"/>
  <c r="M33" i="11"/>
  <c r="L33" i="11"/>
  <c r="K33" i="11"/>
  <c r="J33" i="11"/>
  <c r="I33" i="11"/>
  <c r="H33" i="11"/>
  <c r="Q32" i="11"/>
  <c r="P32" i="11"/>
  <c r="O32" i="11"/>
  <c r="N32" i="11"/>
  <c r="M32" i="11"/>
  <c r="L32" i="11"/>
  <c r="K32" i="11"/>
  <c r="J32" i="11"/>
  <c r="I32" i="11"/>
  <c r="H32" i="11"/>
  <c r="Q31" i="11"/>
  <c r="P31" i="11"/>
  <c r="O31" i="11"/>
  <c r="N31" i="11"/>
  <c r="M31" i="11"/>
  <c r="L31" i="11"/>
  <c r="K31" i="11"/>
  <c r="J31" i="11"/>
  <c r="I31" i="11"/>
  <c r="H31" i="11"/>
  <c r="Q30" i="11"/>
  <c r="P30" i="11"/>
  <c r="O30" i="11"/>
  <c r="N30" i="11"/>
  <c r="M30" i="11"/>
  <c r="L30" i="11"/>
  <c r="K30" i="11"/>
  <c r="J30" i="11"/>
  <c r="I30" i="11"/>
  <c r="H30" i="11"/>
  <c r="Q29" i="11"/>
  <c r="P29" i="11"/>
  <c r="O29" i="11"/>
  <c r="N29" i="11"/>
  <c r="M29" i="11"/>
  <c r="L29" i="11"/>
  <c r="K29" i="11"/>
  <c r="J29" i="11"/>
  <c r="I29" i="11"/>
  <c r="H29" i="11"/>
  <c r="Q28" i="11"/>
  <c r="P28" i="11"/>
  <c r="O28" i="11"/>
  <c r="N28" i="11"/>
  <c r="M28" i="11"/>
  <c r="L28" i="11"/>
  <c r="K28" i="11"/>
  <c r="J28" i="11"/>
  <c r="I28" i="11"/>
  <c r="H28" i="11"/>
  <c r="Q347" i="11"/>
  <c r="P347" i="11"/>
  <c r="O347" i="11"/>
  <c r="N347" i="11"/>
  <c r="M347" i="11"/>
  <c r="L347" i="11"/>
  <c r="K347" i="11"/>
  <c r="J347" i="11"/>
  <c r="I347" i="11"/>
  <c r="H347" i="11"/>
  <c r="Q346" i="11"/>
  <c r="P346" i="11"/>
  <c r="O346" i="11"/>
  <c r="N346" i="11"/>
  <c r="M346" i="11"/>
  <c r="L346" i="11"/>
  <c r="K346" i="11"/>
  <c r="J346" i="11"/>
  <c r="I346" i="11"/>
  <c r="H346" i="11"/>
  <c r="Q319" i="11"/>
  <c r="P319" i="11"/>
  <c r="O319" i="11"/>
  <c r="N319" i="11"/>
  <c r="M319" i="11"/>
  <c r="L319" i="11"/>
  <c r="K319" i="11"/>
  <c r="J319" i="11"/>
  <c r="I319" i="11"/>
  <c r="H319" i="11"/>
  <c r="Q318" i="11"/>
  <c r="P318" i="11"/>
  <c r="O318" i="11"/>
  <c r="N318" i="11"/>
  <c r="M318" i="11"/>
  <c r="L318" i="11"/>
  <c r="K318" i="11"/>
  <c r="J318" i="11"/>
  <c r="I318" i="11"/>
  <c r="H318" i="11"/>
  <c r="Q291" i="11"/>
  <c r="P291" i="11"/>
  <c r="O291" i="11"/>
  <c r="N291" i="11"/>
  <c r="M291" i="11"/>
  <c r="L291" i="11"/>
  <c r="K291" i="11"/>
  <c r="J291" i="11"/>
  <c r="I291" i="11"/>
  <c r="H291" i="11"/>
  <c r="Q290" i="11"/>
  <c r="P290" i="11"/>
  <c r="O290" i="11"/>
  <c r="N290" i="11"/>
  <c r="M290" i="11"/>
  <c r="L290" i="11"/>
  <c r="K290" i="11"/>
  <c r="J290" i="11"/>
  <c r="I290" i="11"/>
  <c r="H290" i="11"/>
  <c r="Q263" i="11"/>
  <c r="P263" i="11"/>
  <c r="O263" i="11"/>
  <c r="N263" i="11"/>
  <c r="M263" i="11"/>
  <c r="L263" i="11"/>
  <c r="K263" i="11"/>
  <c r="J263" i="11"/>
  <c r="I263" i="11"/>
  <c r="H263" i="11"/>
  <c r="Q262" i="11"/>
  <c r="P262" i="11"/>
  <c r="O262" i="11"/>
  <c r="N262" i="11"/>
  <c r="M262" i="11"/>
  <c r="L262" i="11"/>
  <c r="K262" i="11"/>
  <c r="J262" i="11"/>
  <c r="I262" i="11"/>
  <c r="H262" i="11"/>
  <c r="Q235" i="11"/>
  <c r="P235" i="11"/>
  <c r="O235" i="11"/>
  <c r="N235" i="11"/>
  <c r="M235" i="11"/>
  <c r="L235" i="11"/>
  <c r="K235" i="11"/>
  <c r="J235" i="11"/>
  <c r="I235" i="11"/>
  <c r="H235" i="11"/>
  <c r="Q234" i="11"/>
  <c r="P234" i="11"/>
  <c r="O234" i="11"/>
  <c r="N234" i="11"/>
  <c r="M234" i="11"/>
  <c r="L234" i="11"/>
  <c r="K234" i="11"/>
  <c r="J234" i="11"/>
  <c r="I234" i="11"/>
  <c r="H234" i="11"/>
  <c r="Q207" i="11"/>
  <c r="P207" i="11"/>
  <c r="O207" i="11"/>
  <c r="N207" i="11"/>
  <c r="M207" i="11"/>
  <c r="L207" i="11"/>
  <c r="K207" i="11"/>
  <c r="J207" i="11"/>
  <c r="I207" i="11"/>
  <c r="H207" i="11"/>
  <c r="Q206" i="11"/>
  <c r="P206" i="11"/>
  <c r="O206" i="11"/>
  <c r="N206" i="11"/>
  <c r="M206" i="11"/>
  <c r="L206" i="11"/>
  <c r="K206" i="11"/>
  <c r="J206" i="11"/>
  <c r="I206" i="11"/>
  <c r="H206" i="11"/>
  <c r="Q179" i="11"/>
  <c r="P179" i="11"/>
  <c r="O179" i="11"/>
  <c r="N179" i="11"/>
  <c r="M179" i="11"/>
  <c r="L179" i="11"/>
  <c r="K179" i="11"/>
  <c r="J179" i="11"/>
  <c r="I179" i="11"/>
  <c r="H179" i="11"/>
  <c r="Q178" i="11"/>
  <c r="P178" i="11"/>
  <c r="O178" i="11"/>
  <c r="N178" i="11"/>
  <c r="M178" i="11"/>
  <c r="L178" i="11"/>
  <c r="K178" i="11"/>
  <c r="J178" i="11"/>
  <c r="I178" i="11"/>
  <c r="H178" i="11"/>
  <c r="Q151" i="11"/>
  <c r="P151" i="11"/>
  <c r="O151" i="11"/>
  <c r="N151" i="11"/>
  <c r="M151" i="11"/>
  <c r="L151" i="11"/>
  <c r="K151" i="11"/>
  <c r="J151" i="11"/>
  <c r="I151" i="11"/>
  <c r="H151" i="11"/>
  <c r="Q150" i="11"/>
  <c r="P150" i="11"/>
  <c r="O150" i="11"/>
  <c r="N150" i="11"/>
  <c r="M150" i="11"/>
  <c r="L150" i="11"/>
  <c r="K150" i="11"/>
  <c r="J150" i="11"/>
  <c r="I150" i="11"/>
  <c r="H150" i="11"/>
  <c r="Q123" i="11"/>
  <c r="P123" i="11"/>
  <c r="O123" i="11"/>
  <c r="N123" i="11"/>
  <c r="M123" i="11"/>
  <c r="L123" i="11"/>
  <c r="K123" i="11"/>
  <c r="J123" i="11"/>
  <c r="I123" i="11"/>
  <c r="H123" i="11"/>
  <c r="Q122" i="11"/>
  <c r="P122" i="11"/>
  <c r="O122" i="11"/>
  <c r="N122" i="11"/>
  <c r="M122" i="11"/>
  <c r="L122" i="11"/>
  <c r="K122" i="11"/>
  <c r="J122" i="11"/>
  <c r="I122" i="11"/>
  <c r="H122" i="11"/>
  <c r="Q95" i="11"/>
  <c r="P95" i="11"/>
  <c r="O95" i="11"/>
  <c r="N95" i="11"/>
  <c r="M95" i="11"/>
  <c r="L95" i="11"/>
  <c r="K95" i="11"/>
  <c r="J95" i="11"/>
  <c r="I95" i="11"/>
  <c r="H95" i="11"/>
  <c r="Q94" i="11"/>
  <c r="P94" i="11"/>
  <c r="O94" i="11"/>
  <c r="N94" i="11"/>
  <c r="M94" i="11"/>
  <c r="L94" i="11"/>
  <c r="K94" i="11"/>
  <c r="J94" i="11"/>
  <c r="I94" i="11"/>
  <c r="H94" i="11"/>
  <c r="Q39" i="11"/>
  <c r="P39" i="11"/>
  <c r="O39" i="11"/>
  <c r="N39" i="11"/>
  <c r="M39" i="11"/>
  <c r="L39" i="11"/>
  <c r="K39" i="11"/>
  <c r="J39" i="11"/>
  <c r="I39" i="11"/>
  <c r="H39" i="11"/>
  <c r="Q38" i="11"/>
  <c r="P38" i="11"/>
  <c r="O38" i="11"/>
  <c r="N38" i="11"/>
  <c r="M38" i="11"/>
  <c r="L38" i="11"/>
  <c r="K38" i="11"/>
  <c r="J38" i="11"/>
  <c r="I38" i="11"/>
  <c r="H38" i="11"/>
  <c r="Q67" i="11"/>
  <c r="P67" i="11"/>
  <c r="O67" i="11"/>
  <c r="N67" i="11"/>
  <c r="M67" i="11"/>
  <c r="L67" i="11"/>
  <c r="K67" i="11"/>
  <c r="J67" i="11"/>
  <c r="I67" i="11"/>
  <c r="H67" i="11"/>
  <c r="Q66" i="11"/>
  <c r="P66" i="11"/>
  <c r="O66" i="11"/>
  <c r="N66" i="11"/>
  <c r="M66" i="11"/>
  <c r="L66" i="11"/>
  <c r="K66" i="11"/>
  <c r="J66" i="11"/>
  <c r="I66" i="11"/>
  <c r="H66" i="11"/>
  <c r="S31" i="4"/>
  <c r="R31" i="4"/>
  <c r="Q31" i="4"/>
  <c r="P31" i="4"/>
  <c r="O31" i="4"/>
  <c r="N31" i="4"/>
  <c r="T31" i="4" s="1"/>
  <c r="L31" i="4"/>
  <c r="K31" i="4"/>
  <c r="J31" i="4"/>
  <c r="I31" i="4"/>
  <c r="H31" i="4"/>
  <c r="G31" i="4"/>
  <c r="M31" i="4" s="1"/>
  <c r="U31" i="4" s="1"/>
  <c r="S30" i="4"/>
  <c r="R30" i="4"/>
  <c r="Q30" i="4"/>
  <c r="P30" i="4"/>
  <c r="O30" i="4"/>
  <c r="N30" i="4"/>
  <c r="T30" i="4" s="1"/>
  <c r="L30" i="4"/>
  <c r="K30" i="4"/>
  <c r="J30" i="4"/>
  <c r="I30" i="4"/>
  <c r="M30" i="4" s="1"/>
  <c r="U30" i="4" s="1"/>
  <c r="H30" i="4"/>
  <c r="G30" i="4"/>
  <c r="S28" i="4"/>
  <c r="R28" i="4"/>
  <c r="Q28" i="4"/>
  <c r="P28" i="4"/>
  <c r="O28" i="4"/>
  <c r="N28" i="4"/>
  <c r="T28" i="4" s="1"/>
  <c r="L28" i="4"/>
  <c r="K28" i="4"/>
  <c r="J28" i="4"/>
  <c r="I28" i="4"/>
  <c r="H28" i="4"/>
  <c r="G28" i="4"/>
  <c r="M28" i="4" s="1"/>
  <c r="U28" i="4" s="1"/>
  <c r="S17" i="4"/>
  <c r="R17" i="4"/>
  <c r="Q17" i="4"/>
  <c r="P17" i="4"/>
  <c r="O17" i="4"/>
  <c r="N17" i="4"/>
  <c r="T17" i="4" s="1"/>
  <c r="L17" i="4"/>
  <c r="K17" i="4"/>
  <c r="J17" i="4"/>
  <c r="I17" i="4"/>
  <c r="H17" i="4"/>
  <c r="G17" i="4"/>
  <c r="M17" i="4" s="1"/>
  <c r="U17" i="4" s="1"/>
  <c r="S16" i="4"/>
  <c r="R16" i="4"/>
  <c r="Q16" i="4"/>
  <c r="P16" i="4"/>
  <c r="O16" i="4"/>
  <c r="N16" i="4"/>
  <c r="T16" i="4" s="1"/>
  <c r="L16" i="4"/>
  <c r="K16" i="4"/>
  <c r="J16" i="4"/>
  <c r="I16" i="4"/>
  <c r="M16" i="4" s="1"/>
  <c r="U16" i="4" s="1"/>
  <c r="H16" i="4"/>
  <c r="G16" i="4"/>
  <c r="U34" i="4"/>
  <c r="U33" i="4"/>
  <c r="U32" i="4"/>
  <c r="U29" i="4"/>
  <c r="U27" i="4"/>
  <c r="U26" i="4"/>
  <c r="U25" i="4"/>
  <c r="U24" i="4"/>
  <c r="U23" i="4"/>
  <c r="U22" i="4"/>
  <c r="U21" i="4"/>
  <c r="U20" i="4"/>
  <c r="U19" i="4"/>
  <c r="U18" i="4"/>
  <c r="U15" i="4"/>
  <c r="U14" i="4"/>
  <c r="U13" i="4"/>
  <c r="U12" i="4"/>
  <c r="U11" i="4"/>
  <c r="U10" i="4"/>
  <c r="U9" i="4"/>
  <c r="U8" i="4"/>
  <c r="T34" i="4"/>
  <c r="T33" i="4"/>
  <c r="T32" i="4"/>
  <c r="T29" i="4"/>
  <c r="T27" i="4"/>
  <c r="T26" i="4"/>
  <c r="T25" i="4"/>
  <c r="T24" i="4"/>
  <c r="T23" i="4"/>
  <c r="T22" i="4"/>
  <c r="T21" i="4"/>
  <c r="T20" i="4"/>
  <c r="T19" i="4"/>
  <c r="T18" i="4"/>
  <c r="T15" i="4"/>
  <c r="T14" i="4"/>
  <c r="T13" i="4"/>
  <c r="T12" i="4"/>
  <c r="T11" i="4"/>
  <c r="T10" i="4"/>
  <c r="T9" i="4"/>
  <c r="T8" i="4"/>
  <c r="M34" i="4"/>
  <c r="M33" i="4"/>
  <c r="M32" i="4"/>
  <c r="M29" i="4"/>
  <c r="M27" i="4"/>
  <c r="M26" i="4"/>
  <c r="M25" i="4"/>
  <c r="M24" i="4"/>
  <c r="M23" i="4"/>
  <c r="M22" i="4"/>
  <c r="M21" i="4"/>
  <c r="M20" i="4"/>
  <c r="M19" i="4"/>
  <c r="M18" i="4"/>
  <c r="M15" i="4"/>
  <c r="M14" i="4"/>
  <c r="M13" i="4"/>
  <c r="M12" i="4"/>
  <c r="M11" i="4"/>
  <c r="M10" i="4"/>
  <c r="M9" i="4"/>
  <c r="M8" i="4"/>
  <c r="S34" i="4"/>
  <c r="R34" i="4"/>
  <c r="Q34" i="4"/>
  <c r="P34" i="4"/>
  <c r="O34" i="4"/>
  <c r="N34" i="4"/>
  <c r="S33" i="4"/>
  <c r="R33" i="4"/>
  <c r="Q33" i="4"/>
  <c r="P33" i="4"/>
  <c r="O33" i="4"/>
  <c r="N33" i="4"/>
  <c r="S32" i="4"/>
  <c r="R32" i="4"/>
  <c r="Q32" i="4"/>
  <c r="P32" i="4"/>
  <c r="O32" i="4"/>
  <c r="N32" i="4"/>
  <c r="L34" i="4"/>
  <c r="K34" i="4"/>
  <c r="J34" i="4"/>
  <c r="I34" i="4"/>
  <c r="H34" i="4"/>
  <c r="G34" i="4"/>
  <c r="L33" i="4"/>
  <c r="K33" i="4"/>
  <c r="J33" i="4"/>
  <c r="I33" i="4"/>
  <c r="H33" i="4"/>
  <c r="G33" i="4"/>
  <c r="L32" i="4"/>
  <c r="K32" i="4"/>
  <c r="J32" i="4"/>
  <c r="I32" i="4"/>
  <c r="H32" i="4"/>
  <c r="G32" i="4"/>
  <c r="S29" i="4"/>
  <c r="R29" i="4"/>
  <c r="Q29" i="4"/>
  <c r="P29" i="4"/>
  <c r="O29" i="4"/>
  <c r="N29" i="4"/>
  <c r="L29" i="4"/>
  <c r="K29" i="4"/>
  <c r="J29" i="4"/>
  <c r="I29" i="4"/>
  <c r="H29" i="4"/>
  <c r="G29" i="4"/>
  <c r="S27" i="4"/>
  <c r="R27" i="4"/>
  <c r="Q27" i="4"/>
  <c r="P27" i="4"/>
  <c r="O27" i="4"/>
  <c r="N27" i="4"/>
  <c r="S26" i="4"/>
  <c r="R26" i="4"/>
  <c r="Q26" i="4"/>
  <c r="P26" i="4"/>
  <c r="O26" i="4"/>
  <c r="N26" i="4"/>
  <c r="S25" i="4"/>
  <c r="R25" i="4"/>
  <c r="Q25" i="4"/>
  <c r="P25" i="4"/>
  <c r="O25" i="4"/>
  <c r="N25" i="4"/>
  <c r="S24" i="4"/>
  <c r="R24" i="4"/>
  <c r="Q24" i="4"/>
  <c r="P24" i="4"/>
  <c r="O24" i="4"/>
  <c r="N24" i="4"/>
  <c r="S23" i="4"/>
  <c r="R23" i="4"/>
  <c r="Q23" i="4"/>
  <c r="P23" i="4"/>
  <c r="O23" i="4"/>
  <c r="N23" i="4"/>
  <c r="S22" i="4"/>
  <c r="R22" i="4"/>
  <c r="Q22" i="4"/>
  <c r="P22" i="4"/>
  <c r="O22" i="4"/>
  <c r="N22" i="4"/>
  <c r="S21" i="4"/>
  <c r="R21" i="4"/>
  <c r="Q21" i="4"/>
  <c r="P21" i="4"/>
  <c r="O21" i="4"/>
  <c r="N21" i="4"/>
  <c r="S20" i="4"/>
  <c r="R20" i="4"/>
  <c r="Q20" i="4"/>
  <c r="P20" i="4"/>
  <c r="O20" i="4"/>
  <c r="N20" i="4"/>
  <c r="S19" i="4"/>
  <c r="R19" i="4"/>
  <c r="Q19" i="4"/>
  <c r="P19" i="4"/>
  <c r="O19" i="4"/>
  <c r="N19" i="4"/>
  <c r="S18" i="4"/>
  <c r="R18" i="4"/>
  <c r="Q18" i="4"/>
  <c r="P18" i="4"/>
  <c r="O18" i="4"/>
  <c r="N18" i="4"/>
  <c r="L27" i="4"/>
  <c r="K27" i="4"/>
  <c r="J27" i="4"/>
  <c r="I27" i="4"/>
  <c r="H27" i="4"/>
  <c r="G27" i="4"/>
  <c r="L26" i="4"/>
  <c r="K26" i="4"/>
  <c r="J26" i="4"/>
  <c r="I26" i="4"/>
  <c r="H26" i="4"/>
  <c r="G26" i="4"/>
  <c r="L25" i="4"/>
  <c r="K25" i="4"/>
  <c r="J25" i="4"/>
  <c r="I25" i="4"/>
  <c r="H25" i="4"/>
  <c r="G25" i="4"/>
  <c r="L24" i="4"/>
  <c r="K24" i="4"/>
  <c r="J24" i="4"/>
  <c r="I24" i="4"/>
  <c r="H24" i="4"/>
  <c r="G24" i="4"/>
  <c r="L23" i="4"/>
  <c r="K23" i="4"/>
  <c r="J23" i="4"/>
  <c r="I23" i="4"/>
  <c r="H23" i="4"/>
  <c r="G23" i="4"/>
  <c r="L22" i="4"/>
  <c r="K22" i="4"/>
  <c r="J22" i="4"/>
  <c r="I22" i="4"/>
  <c r="H22" i="4"/>
  <c r="G22" i="4"/>
  <c r="L21" i="4"/>
  <c r="K21" i="4"/>
  <c r="J21" i="4"/>
  <c r="I21" i="4"/>
  <c r="H21" i="4"/>
  <c r="G21" i="4"/>
  <c r="L20" i="4"/>
  <c r="K20" i="4"/>
  <c r="J20" i="4"/>
  <c r="I20" i="4"/>
  <c r="H20" i="4"/>
  <c r="G20" i="4"/>
  <c r="L19" i="4"/>
  <c r="K19" i="4"/>
  <c r="J19" i="4"/>
  <c r="I19" i="4"/>
  <c r="H19" i="4"/>
  <c r="G19" i="4"/>
  <c r="L18" i="4"/>
  <c r="K18" i="4"/>
  <c r="J18" i="4"/>
  <c r="I18" i="4"/>
  <c r="H18" i="4"/>
  <c r="G18" i="4"/>
  <c r="S15" i="4"/>
  <c r="R15" i="4"/>
  <c r="Q15" i="4"/>
  <c r="P15" i="4"/>
  <c r="O15" i="4"/>
  <c r="N15" i="4"/>
  <c r="S14" i="4"/>
  <c r="R14" i="4"/>
  <c r="Q14" i="4"/>
  <c r="P14" i="4"/>
  <c r="O14" i="4"/>
  <c r="N14" i="4"/>
  <c r="S13" i="4"/>
  <c r="R13" i="4"/>
  <c r="Q13" i="4"/>
  <c r="P13" i="4"/>
  <c r="O13" i="4"/>
  <c r="N13" i="4"/>
  <c r="S12" i="4"/>
  <c r="R12" i="4"/>
  <c r="Q12" i="4"/>
  <c r="P12" i="4"/>
  <c r="O12" i="4"/>
  <c r="N12" i="4"/>
  <c r="S11" i="4"/>
  <c r="R11" i="4"/>
  <c r="Q11" i="4"/>
  <c r="P11" i="4"/>
  <c r="O11" i="4"/>
  <c r="N11" i="4"/>
  <c r="S10" i="4"/>
  <c r="R10" i="4"/>
  <c r="Q10" i="4"/>
  <c r="P10" i="4"/>
  <c r="O10" i="4"/>
  <c r="N10" i="4"/>
  <c r="S9" i="4"/>
  <c r="R9" i="4"/>
  <c r="Q9" i="4"/>
  <c r="P9" i="4"/>
  <c r="O9" i="4"/>
  <c r="N9" i="4"/>
  <c r="S8" i="4"/>
  <c r="R8" i="4"/>
  <c r="Q8" i="4"/>
  <c r="P8" i="4"/>
  <c r="O8" i="4"/>
  <c r="N8" i="4"/>
  <c r="L15" i="4"/>
  <c r="K15" i="4"/>
  <c r="J15" i="4"/>
  <c r="I15" i="4"/>
  <c r="H15" i="4"/>
  <c r="G15" i="4"/>
  <c r="L14" i="4"/>
  <c r="K14" i="4"/>
  <c r="J14" i="4"/>
  <c r="I14" i="4"/>
  <c r="H14" i="4"/>
  <c r="G14" i="4"/>
  <c r="L13" i="4"/>
  <c r="K13" i="4"/>
  <c r="J13" i="4"/>
  <c r="I13" i="4"/>
  <c r="H13" i="4"/>
  <c r="G13" i="4"/>
  <c r="L12" i="4"/>
  <c r="K12" i="4"/>
  <c r="J12" i="4"/>
  <c r="I12" i="4"/>
  <c r="H12" i="4"/>
  <c r="G12" i="4"/>
  <c r="L11" i="4"/>
  <c r="K11" i="4"/>
  <c r="J11" i="4"/>
  <c r="I11" i="4"/>
  <c r="H11" i="4"/>
  <c r="G11" i="4"/>
  <c r="L10" i="4"/>
  <c r="K10" i="4"/>
  <c r="J10" i="4"/>
  <c r="I10" i="4"/>
  <c r="H10" i="4"/>
  <c r="G10" i="4"/>
  <c r="L9" i="4"/>
  <c r="K9" i="4"/>
  <c r="J9" i="4"/>
  <c r="I9" i="4"/>
  <c r="H9" i="4"/>
  <c r="G9" i="4"/>
  <c r="L8" i="4"/>
  <c r="K8" i="4"/>
  <c r="J8" i="4"/>
  <c r="I8" i="4"/>
  <c r="H8" i="4"/>
  <c r="G8" i="4"/>
  <c r="T394" i="4"/>
  <c r="M394" i="4"/>
  <c r="U394" i="4" s="1"/>
  <c r="T393" i="4"/>
  <c r="M393" i="4"/>
  <c r="U393" i="4" s="1"/>
  <c r="U392" i="4"/>
  <c r="T392" i="4"/>
  <c r="M392" i="4"/>
  <c r="P391" i="4"/>
  <c r="L391" i="4"/>
  <c r="H391" i="4"/>
  <c r="S390" i="4"/>
  <c r="O390" i="4"/>
  <c r="K390" i="4"/>
  <c r="G390" i="4"/>
  <c r="T389" i="4"/>
  <c r="M389" i="4"/>
  <c r="U389" i="4" s="1"/>
  <c r="S388" i="4"/>
  <c r="R388" i="4"/>
  <c r="Q388" i="4"/>
  <c r="P388" i="4"/>
  <c r="O388" i="4"/>
  <c r="N388" i="4"/>
  <c r="T388" i="4" s="1"/>
  <c r="L388" i="4"/>
  <c r="K388" i="4"/>
  <c r="J388" i="4"/>
  <c r="I388" i="4"/>
  <c r="M388" i="4" s="1"/>
  <c r="U388" i="4" s="1"/>
  <c r="H388" i="4"/>
  <c r="G388" i="4"/>
  <c r="T387" i="4"/>
  <c r="U387" i="4" s="1"/>
  <c r="M387" i="4"/>
  <c r="T386" i="4"/>
  <c r="M386" i="4"/>
  <c r="U386" i="4" s="1"/>
  <c r="T385" i="4"/>
  <c r="M385" i="4"/>
  <c r="U385" i="4" s="1"/>
  <c r="U384" i="4"/>
  <c r="T384" i="4"/>
  <c r="M384" i="4"/>
  <c r="T383" i="4"/>
  <c r="U383" i="4" s="1"/>
  <c r="M383" i="4"/>
  <c r="T382" i="4"/>
  <c r="M382" i="4"/>
  <c r="U382" i="4" s="1"/>
  <c r="T381" i="4"/>
  <c r="M381" i="4"/>
  <c r="U381" i="4" s="1"/>
  <c r="U380" i="4"/>
  <c r="T380" i="4"/>
  <c r="M380" i="4"/>
  <c r="T379" i="4"/>
  <c r="U379" i="4" s="1"/>
  <c r="M379" i="4"/>
  <c r="T378" i="4"/>
  <c r="M378" i="4"/>
  <c r="U378" i="4" s="1"/>
  <c r="S377" i="4"/>
  <c r="S391" i="4" s="1"/>
  <c r="R377" i="4"/>
  <c r="R391" i="4" s="1"/>
  <c r="Q377" i="4"/>
  <c r="Q391" i="4" s="1"/>
  <c r="P377" i="4"/>
  <c r="O377" i="4"/>
  <c r="O391" i="4" s="1"/>
  <c r="N377" i="4"/>
  <c r="N391" i="4" s="1"/>
  <c r="T391" i="4" s="1"/>
  <c r="L377" i="4"/>
  <c r="K377" i="4"/>
  <c r="K391" i="4" s="1"/>
  <c r="J377" i="4"/>
  <c r="J391" i="4" s="1"/>
  <c r="I377" i="4"/>
  <c r="I391" i="4" s="1"/>
  <c r="H377" i="4"/>
  <c r="G377" i="4"/>
  <c r="G391" i="4" s="1"/>
  <c r="S376" i="4"/>
  <c r="R376" i="4"/>
  <c r="R390" i="4" s="1"/>
  <c r="Q376" i="4"/>
  <c r="Q390" i="4" s="1"/>
  <c r="P376" i="4"/>
  <c r="P390" i="4" s="1"/>
  <c r="O376" i="4"/>
  <c r="N376" i="4"/>
  <c r="N390" i="4" s="1"/>
  <c r="T390" i="4" s="1"/>
  <c r="L376" i="4"/>
  <c r="L390" i="4" s="1"/>
  <c r="K376" i="4"/>
  <c r="J376" i="4"/>
  <c r="J390" i="4" s="1"/>
  <c r="I376" i="4"/>
  <c r="I390" i="4" s="1"/>
  <c r="H376" i="4"/>
  <c r="H390" i="4" s="1"/>
  <c r="G376" i="4"/>
  <c r="T375" i="4"/>
  <c r="U375" i="4" s="1"/>
  <c r="M375" i="4"/>
  <c r="T374" i="4"/>
  <c r="M374" i="4"/>
  <c r="U374" i="4" s="1"/>
  <c r="T373" i="4"/>
  <c r="M373" i="4"/>
  <c r="U373" i="4" s="1"/>
  <c r="U372" i="4"/>
  <c r="T372" i="4"/>
  <c r="M372" i="4"/>
  <c r="T371" i="4"/>
  <c r="U371" i="4" s="1"/>
  <c r="M371" i="4"/>
  <c r="T370" i="4"/>
  <c r="M370" i="4"/>
  <c r="U370" i="4" s="1"/>
  <c r="T369" i="4"/>
  <c r="M369" i="4"/>
  <c r="U369" i="4" s="1"/>
  <c r="U368" i="4"/>
  <c r="T368" i="4"/>
  <c r="M368" i="4"/>
  <c r="U358" i="4"/>
  <c r="T358" i="4"/>
  <c r="M358" i="4"/>
  <c r="U357" i="4"/>
  <c r="T357" i="4"/>
  <c r="M357" i="4"/>
  <c r="U356" i="4"/>
  <c r="T356" i="4"/>
  <c r="M356" i="4"/>
  <c r="S355" i="4"/>
  <c r="R355" i="4"/>
  <c r="Q355" i="4"/>
  <c r="P355" i="4"/>
  <c r="O355" i="4"/>
  <c r="N355" i="4"/>
  <c r="T355" i="4" s="1"/>
  <c r="L355" i="4"/>
  <c r="K355" i="4"/>
  <c r="J355" i="4"/>
  <c r="I355" i="4"/>
  <c r="H355" i="4"/>
  <c r="G355" i="4"/>
  <c r="M355" i="4" s="1"/>
  <c r="U355" i="4" s="1"/>
  <c r="S354" i="4"/>
  <c r="R354" i="4"/>
  <c r="Q354" i="4"/>
  <c r="P354" i="4"/>
  <c r="O354" i="4"/>
  <c r="N354" i="4"/>
  <c r="T354" i="4" s="1"/>
  <c r="L354" i="4"/>
  <c r="K354" i="4"/>
  <c r="J354" i="4"/>
  <c r="I354" i="4"/>
  <c r="M354" i="4" s="1"/>
  <c r="U354" i="4" s="1"/>
  <c r="H354" i="4"/>
  <c r="G354" i="4"/>
  <c r="U353" i="4"/>
  <c r="T353" i="4"/>
  <c r="M353" i="4"/>
  <c r="T352" i="4"/>
  <c r="S352" i="4"/>
  <c r="R352" i="4"/>
  <c r="Q352" i="4"/>
  <c r="P352" i="4"/>
  <c r="O352" i="4"/>
  <c r="N352" i="4"/>
  <c r="M352" i="4"/>
  <c r="U352" i="4" s="1"/>
  <c r="L352" i="4"/>
  <c r="K352" i="4"/>
  <c r="J352" i="4"/>
  <c r="I352" i="4"/>
  <c r="H352" i="4"/>
  <c r="G352" i="4"/>
  <c r="U351" i="4"/>
  <c r="T351" i="4"/>
  <c r="M351" i="4"/>
  <c r="U350" i="4"/>
  <c r="T350" i="4"/>
  <c r="M350" i="4"/>
  <c r="U349" i="4"/>
  <c r="T349" i="4"/>
  <c r="M349" i="4"/>
  <c r="U348" i="4"/>
  <c r="T348" i="4"/>
  <c r="M348" i="4"/>
  <c r="U347" i="4"/>
  <c r="T347" i="4"/>
  <c r="M347" i="4"/>
  <c r="U346" i="4"/>
  <c r="T346" i="4"/>
  <c r="M346" i="4"/>
  <c r="U345" i="4"/>
  <c r="T345" i="4"/>
  <c r="M345" i="4"/>
  <c r="U344" i="4"/>
  <c r="T344" i="4"/>
  <c r="M344" i="4"/>
  <c r="U343" i="4"/>
  <c r="T343" i="4"/>
  <c r="M343" i="4"/>
  <c r="U342" i="4"/>
  <c r="T342" i="4"/>
  <c r="M342" i="4"/>
  <c r="T341" i="4"/>
  <c r="S341" i="4"/>
  <c r="R341" i="4"/>
  <c r="Q341" i="4"/>
  <c r="P341" i="4"/>
  <c r="O341" i="4"/>
  <c r="N341" i="4"/>
  <c r="M341" i="4"/>
  <c r="U341" i="4" s="1"/>
  <c r="L341" i="4"/>
  <c r="K341" i="4"/>
  <c r="J341" i="4"/>
  <c r="I341" i="4"/>
  <c r="H341" i="4"/>
  <c r="G341" i="4"/>
  <c r="T340" i="4"/>
  <c r="S340" i="4"/>
  <c r="R340" i="4"/>
  <c r="Q340" i="4"/>
  <c r="P340" i="4"/>
  <c r="O340" i="4"/>
  <c r="N340" i="4"/>
  <c r="M340" i="4"/>
  <c r="U340" i="4" s="1"/>
  <c r="L340" i="4"/>
  <c r="K340" i="4"/>
  <c r="J340" i="4"/>
  <c r="I340" i="4"/>
  <c r="H340" i="4"/>
  <c r="G340" i="4"/>
  <c r="U339" i="4"/>
  <c r="T339" i="4"/>
  <c r="M339" i="4"/>
  <c r="U338" i="4"/>
  <c r="T338" i="4"/>
  <c r="M338" i="4"/>
  <c r="U337" i="4"/>
  <c r="T337" i="4"/>
  <c r="M337" i="4"/>
  <c r="U336" i="4"/>
  <c r="T336" i="4"/>
  <c r="M336" i="4"/>
  <c r="U335" i="4"/>
  <c r="T335" i="4"/>
  <c r="M335" i="4"/>
  <c r="U334" i="4"/>
  <c r="T334" i="4"/>
  <c r="M334" i="4"/>
  <c r="U333" i="4"/>
  <c r="T333" i="4"/>
  <c r="M333" i="4"/>
  <c r="U332" i="4"/>
  <c r="T332" i="4"/>
  <c r="M332" i="4"/>
  <c r="T322" i="4"/>
  <c r="M322" i="4"/>
  <c r="U322" i="4" s="1"/>
  <c r="T321" i="4"/>
  <c r="M321" i="4"/>
  <c r="U321" i="4" s="1"/>
  <c r="U320" i="4"/>
  <c r="T320" i="4"/>
  <c r="M320" i="4"/>
  <c r="P319" i="4"/>
  <c r="L319" i="4"/>
  <c r="H319" i="4"/>
  <c r="S318" i="4"/>
  <c r="O318" i="4"/>
  <c r="K318" i="4"/>
  <c r="G318" i="4"/>
  <c r="T317" i="4"/>
  <c r="M317" i="4"/>
  <c r="U317" i="4" s="1"/>
  <c r="S316" i="4"/>
  <c r="R316" i="4"/>
  <c r="Q316" i="4"/>
  <c r="P316" i="4"/>
  <c r="O316" i="4"/>
  <c r="N316" i="4"/>
  <c r="T316" i="4" s="1"/>
  <c r="L316" i="4"/>
  <c r="K316" i="4"/>
  <c r="J316" i="4"/>
  <c r="I316" i="4"/>
  <c r="M316" i="4" s="1"/>
  <c r="U316" i="4" s="1"/>
  <c r="H316" i="4"/>
  <c r="G316" i="4"/>
  <c r="T315" i="4"/>
  <c r="M315" i="4"/>
  <c r="U315" i="4" s="1"/>
  <c r="T314" i="4"/>
  <c r="M314" i="4"/>
  <c r="U314" i="4" s="1"/>
  <c r="U313" i="4"/>
  <c r="T313" i="4"/>
  <c r="M313" i="4"/>
  <c r="U312" i="4"/>
  <c r="T312" i="4"/>
  <c r="M312" i="4"/>
  <c r="T311" i="4"/>
  <c r="M311" i="4"/>
  <c r="U311" i="4" s="1"/>
  <c r="T310" i="4"/>
  <c r="M310" i="4"/>
  <c r="U310" i="4" s="1"/>
  <c r="U309" i="4"/>
  <c r="T309" i="4"/>
  <c r="M309" i="4"/>
  <c r="U308" i="4"/>
  <c r="T308" i="4"/>
  <c r="M308" i="4"/>
  <c r="T307" i="4"/>
  <c r="M307" i="4"/>
  <c r="U307" i="4" s="1"/>
  <c r="T306" i="4"/>
  <c r="M306" i="4"/>
  <c r="U306" i="4" s="1"/>
  <c r="S305" i="4"/>
  <c r="S319" i="4" s="1"/>
  <c r="R305" i="4"/>
  <c r="R319" i="4" s="1"/>
  <c r="Q305" i="4"/>
  <c r="Q319" i="4" s="1"/>
  <c r="P305" i="4"/>
  <c r="O305" i="4"/>
  <c r="O319" i="4" s="1"/>
  <c r="N305" i="4"/>
  <c r="N319" i="4" s="1"/>
  <c r="T319" i="4" s="1"/>
  <c r="L305" i="4"/>
  <c r="K305" i="4"/>
  <c r="K319" i="4" s="1"/>
  <c r="J305" i="4"/>
  <c r="J319" i="4" s="1"/>
  <c r="I305" i="4"/>
  <c r="M305" i="4" s="1"/>
  <c r="H305" i="4"/>
  <c r="G305" i="4"/>
  <c r="G319" i="4" s="1"/>
  <c r="S304" i="4"/>
  <c r="R304" i="4"/>
  <c r="R318" i="4" s="1"/>
  <c r="Q304" i="4"/>
  <c r="Q318" i="4" s="1"/>
  <c r="P304" i="4"/>
  <c r="P318" i="4" s="1"/>
  <c r="O304" i="4"/>
  <c r="N304" i="4"/>
  <c r="N318" i="4" s="1"/>
  <c r="L304" i="4"/>
  <c r="L318" i="4" s="1"/>
  <c r="K304" i="4"/>
  <c r="J304" i="4"/>
  <c r="J318" i="4" s="1"/>
  <c r="I304" i="4"/>
  <c r="M304" i="4" s="1"/>
  <c r="H304" i="4"/>
  <c r="H318" i="4" s="1"/>
  <c r="G304" i="4"/>
  <c r="T303" i="4"/>
  <c r="M303" i="4"/>
  <c r="U303" i="4" s="1"/>
  <c r="T302" i="4"/>
  <c r="M302" i="4"/>
  <c r="U302" i="4" s="1"/>
  <c r="U301" i="4"/>
  <c r="T301" i="4"/>
  <c r="M301" i="4"/>
  <c r="U300" i="4"/>
  <c r="T300" i="4"/>
  <c r="M300" i="4"/>
  <c r="T299" i="4"/>
  <c r="M299" i="4"/>
  <c r="U299" i="4" s="1"/>
  <c r="T298" i="4"/>
  <c r="M298" i="4"/>
  <c r="U298" i="4" s="1"/>
  <c r="U297" i="4"/>
  <c r="T297" i="4"/>
  <c r="M297" i="4"/>
  <c r="U296" i="4"/>
  <c r="T296" i="4"/>
  <c r="M296" i="4"/>
  <c r="T286" i="4"/>
  <c r="M286" i="4"/>
  <c r="U286" i="4" s="1"/>
  <c r="T285" i="4"/>
  <c r="M285" i="4"/>
  <c r="U285" i="4" s="1"/>
  <c r="U284" i="4"/>
  <c r="T284" i="4"/>
  <c r="M284" i="4"/>
  <c r="P283" i="4"/>
  <c r="L283" i="4"/>
  <c r="H283" i="4"/>
  <c r="S282" i="4"/>
  <c r="O282" i="4"/>
  <c r="K282" i="4"/>
  <c r="G282" i="4"/>
  <c r="T281" i="4"/>
  <c r="M281" i="4"/>
  <c r="U281" i="4" s="1"/>
  <c r="S280" i="4"/>
  <c r="R280" i="4"/>
  <c r="Q280" i="4"/>
  <c r="P280" i="4"/>
  <c r="O280" i="4"/>
  <c r="N280" i="4"/>
  <c r="T280" i="4" s="1"/>
  <c r="L280" i="4"/>
  <c r="K280" i="4"/>
  <c r="J280" i="4"/>
  <c r="I280" i="4"/>
  <c r="M280" i="4" s="1"/>
  <c r="U280" i="4" s="1"/>
  <c r="H280" i="4"/>
  <c r="G280" i="4"/>
  <c r="T279" i="4"/>
  <c r="M279" i="4"/>
  <c r="U279" i="4" s="1"/>
  <c r="T278" i="4"/>
  <c r="M278" i="4"/>
  <c r="U278" i="4" s="1"/>
  <c r="T277" i="4"/>
  <c r="M277" i="4"/>
  <c r="U277" i="4" s="1"/>
  <c r="U276" i="4"/>
  <c r="T276" i="4"/>
  <c r="M276" i="4"/>
  <c r="T275" i="4"/>
  <c r="M275" i="4"/>
  <c r="U275" i="4" s="1"/>
  <c r="T274" i="4"/>
  <c r="M274" i="4"/>
  <c r="U274" i="4" s="1"/>
  <c r="T273" i="4"/>
  <c r="M273" i="4"/>
  <c r="U273" i="4" s="1"/>
  <c r="U272" i="4"/>
  <c r="T272" i="4"/>
  <c r="M272" i="4"/>
  <c r="T271" i="4"/>
  <c r="M271" i="4"/>
  <c r="U271" i="4" s="1"/>
  <c r="T270" i="4"/>
  <c r="M270" i="4"/>
  <c r="U270" i="4" s="1"/>
  <c r="S269" i="4"/>
  <c r="S283" i="4" s="1"/>
  <c r="R269" i="4"/>
  <c r="R283" i="4" s="1"/>
  <c r="Q269" i="4"/>
  <c r="Q283" i="4" s="1"/>
  <c r="P269" i="4"/>
  <c r="O269" i="4"/>
  <c r="O283" i="4" s="1"/>
  <c r="N269" i="4"/>
  <c r="N283" i="4" s="1"/>
  <c r="T283" i="4" s="1"/>
  <c r="L269" i="4"/>
  <c r="K269" i="4"/>
  <c r="K283" i="4" s="1"/>
  <c r="J269" i="4"/>
  <c r="J283" i="4" s="1"/>
  <c r="I269" i="4"/>
  <c r="I283" i="4" s="1"/>
  <c r="H269" i="4"/>
  <c r="G269" i="4"/>
  <c r="G283" i="4" s="1"/>
  <c r="S268" i="4"/>
  <c r="R268" i="4"/>
  <c r="R282" i="4" s="1"/>
  <c r="Q268" i="4"/>
  <c r="Q282" i="4" s="1"/>
  <c r="P268" i="4"/>
  <c r="P282" i="4" s="1"/>
  <c r="O268" i="4"/>
  <c r="N268" i="4"/>
  <c r="N282" i="4" s="1"/>
  <c r="T282" i="4" s="1"/>
  <c r="L268" i="4"/>
  <c r="L282" i="4" s="1"/>
  <c r="K268" i="4"/>
  <c r="J268" i="4"/>
  <c r="J282" i="4" s="1"/>
  <c r="I268" i="4"/>
  <c r="I282" i="4" s="1"/>
  <c r="H268" i="4"/>
  <c r="H282" i="4" s="1"/>
  <c r="G268" i="4"/>
  <c r="T267" i="4"/>
  <c r="M267" i="4"/>
  <c r="U267" i="4" s="1"/>
  <c r="T266" i="4"/>
  <c r="M266" i="4"/>
  <c r="U266" i="4" s="1"/>
  <c r="T265" i="4"/>
  <c r="M265" i="4"/>
  <c r="U265" i="4" s="1"/>
  <c r="U264" i="4"/>
  <c r="T264" i="4"/>
  <c r="M264" i="4"/>
  <c r="T263" i="4"/>
  <c r="M263" i="4"/>
  <c r="U263" i="4" s="1"/>
  <c r="T262" i="4"/>
  <c r="M262" i="4"/>
  <c r="U262" i="4" s="1"/>
  <c r="T261" i="4"/>
  <c r="M261" i="4"/>
  <c r="U261" i="4" s="1"/>
  <c r="U260" i="4"/>
  <c r="T260" i="4"/>
  <c r="M260" i="4"/>
  <c r="T250" i="4"/>
  <c r="M250" i="4"/>
  <c r="U250" i="4" s="1"/>
  <c r="T249" i="4"/>
  <c r="M249" i="4"/>
  <c r="U249" i="4" s="1"/>
  <c r="U248" i="4"/>
  <c r="T248" i="4"/>
  <c r="M248" i="4"/>
  <c r="P247" i="4"/>
  <c r="L247" i="4"/>
  <c r="H247" i="4"/>
  <c r="S246" i="4"/>
  <c r="O246" i="4"/>
  <c r="K246" i="4"/>
  <c r="G246" i="4"/>
  <c r="T245" i="4"/>
  <c r="M245" i="4"/>
  <c r="U245" i="4" s="1"/>
  <c r="S244" i="4"/>
  <c r="R244" i="4"/>
  <c r="Q244" i="4"/>
  <c r="P244" i="4"/>
  <c r="O244" i="4"/>
  <c r="N244" i="4"/>
  <c r="T244" i="4" s="1"/>
  <c r="L244" i="4"/>
  <c r="K244" i="4"/>
  <c r="J244" i="4"/>
  <c r="I244" i="4"/>
  <c r="M244" i="4" s="1"/>
  <c r="U244" i="4" s="1"/>
  <c r="H244" i="4"/>
  <c r="G244" i="4"/>
  <c r="T243" i="4"/>
  <c r="U243" i="4" s="1"/>
  <c r="M243" i="4"/>
  <c r="T242" i="4"/>
  <c r="M242" i="4"/>
  <c r="U242" i="4" s="1"/>
  <c r="T241" i="4"/>
  <c r="M241" i="4"/>
  <c r="U241" i="4" s="1"/>
  <c r="U240" i="4"/>
  <c r="T240" i="4"/>
  <c r="M240" i="4"/>
  <c r="T239" i="4"/>
  <c r="U239" i="4" s="1"/>
  <c r="M239" i="4"/>
  <c r="T238" i="4"/>
  <c r="M238" i="4"/>
  <c r="U238" i="4" s="1"/>
  <c r="T237" i="4"/>
  <c r="M237" i="4"/>
  <c r="U237" i="4" s="1"/>
  <c r="U236" i="4"/>
  <c r="T236" i="4"/>
  <c r="M236" i="4"/>
  <c r="T235" i="4"/>
  <c r="U235" i="4" s="1"/>
  <c r="M235" i="4"/>
  <c r="T234" i="4"/>
  <c r="M234" i="4"/>
  <c r="U234" i="4" s="1"/>
  <c r="S233" i="4"/>
  <c r="S247" i="4" s="1"/>
  <c r="R233" i="4"/>
  <c r="R247" i="4" s="1"/>
  <c r="Q233" i="4"/>
  <c r="Q247" i="4" s="1"/>
  <c r="P233" i="4"/>
  <c r="O233" i="4"/>
  <c r="O247" i="4" s="1"/>
  <c r="N233" i="4"/>
  <c r="N247" i="4" s="1"/>
  <c r="L233" i="4"/>
  <c r="K233" i="4"/>
  <c r="K247" i="4" s="1"/>
  <c r="J233" i="4"/>
  <c r="J247" i="4" s="1"/>
  <c r="I233" i="4"/>
  <c r="I247" i="4" s="1"/>
  <c r="H233" i="4"/>
  <c r="G233" i="4"/>
  <c r="G247" i="4" s="1"/>
  <c r="M247" i="4" s="1"/>
  <c r="S232" i="4"/>
  <c r="R232" i="4"/>
  <c r="R246" i="4" s="1"/>
  <c r="Q232" i="4"/>
  <c r="Q246" i="4" s="1"/>
  <c r="P232" i="4"/>
  <c r="P246" i="4" s="1"/>
  <c r="O232" i="4"/>
  <c r="N232" i="4"/>
  <c r="N246" i="4" s="1"/>
  <c r="L232" i="4"/>
  <c r="L246" i="4" s="1"/>
  <c r="K232" i="4"/>
  <c r="J232" i="4"/>
  <c r="J246" i="4" s="1"/>
  <c r="I232" i="4"/>
  <c r="I246" i="4" s="1"/>
  <c r="H232" i="4"/>
  <c r="H246" i="4" s="1"/>
  <c r="G232" i="4"/>
  <c r="T231" i="4"/>
  <c r="U231" i="4" s="1"/>
  <c r="M231" i="4"/>
  <c r="T230" i="4"/>
  <c r="M230" i="4"/>
  <c r="U230" i="4" s="1"/>
  <c r="T229" i="4"/>
  <c r="M229" i="4"/>
  <c r="U229" i="4" s="1"/>
  <c r="U228" i="4"/>
  <c r="T228" i="4"/>
  <c r="M228" i="4"/>
  <c r="T227" i="4"/>
  <c r="U227" i="4" s="1"/>
  <c r="M227" i="4"/>
  <c r="T226" i="4"/>
  <c r="M226" i="4"/>
  <c r="U226" i="4" s="1"/>
  <c r="T225" i="4"/>
  <c r="M225" i="4"/>
  <c r="U225" i="4" s="1"/>
  <c r="U224" i="4"/>
  <c r="T224" i="4"/>
  <c r="M224" i="4"/>
  <c r="U214" i="4"/>
  <c r="T214" i="4"/>
  <c r="M214" i="4"/>
  <c r="U213" i="4"/>
  <c r="T213" i="4"/>
  <c r="M213" i="4"/>
  <c r="U212" i="4"/>
  <c r="T212" i="4"/>
  <c r="M212" i="4"/>
  <c r="S211" i="4"/>
  <c r="R211" i="4"/>
  <c r="Q211" i="4"/>
  <c r="P211" i="4"/>
  <c r="O211" i="4"/>
  <c r="N211" i="4"/>
  <c r="T211" i="4" s="1"/>
  <c r="L211" i="4"/>
  <c r="K211" i="4"/>
  <c r="J211" i="4"/>
  <c r="I211" i="4"/>
  <c r="H211" i="4"/>
  <c r="G211" i="4"/>
  <c r="M211" i="4" s="1"/>
  <c r="U211" i="4" s="1"/>
  <c r="S210" i="4"/>
  <c r="R210" i="4"/>
  <c r="Q210" i="4"/>
  <c r="P210" i="4"/>
  <c r="O210" i="4"/>
  <c r="N210" i="4"/>
  <c r="T210" i="4" s="1"/>
  <c r="L210" i="4"/>
  <c r="K210" i="4"/>
  <c r="J210" i="4"/>
  <c r="I210" i="4"/>
  <c r="M210" i="4" s="1"/>
  <c r="U210" i="4" s="1"/>
  <c r="H210" i="4"/>
  <c r="G210" i="4"/>
  <c r="U209" i="4"/>
  <c r="T209" i="4"/>
  <c r="M209" i="4"/>
  <c r="T208" i="4"/>
  <c r="S208" i="4"/>
  <c r="R208" i="4"/>
  <c r="Q208" i="4"/>
  <c r="P208" i="4"/>
  <c r="O208" i="4"/>
  <c r="N208" i="4"/>
  <c r="M208" i="4"/>
  <c r="U208" i="4" s="1"/>
  <c r="L208" i="4"/>
  <c r="K208" i="4"/>
  <c r="J208" i="4"/>
  <c r="I208" i="4"/>
  <c r="H208" i="4"/>
  <c r="G208" i="4"/>
  <c r="U207" i="4"/>
  <c r="T207" i="4"/>
  <c r="M207" i="4"/>
  <c r="U206" i="4"/>
  <c r="T206" i="4"/>
  <c r="M206" i="4"/>
  <c r="U205" i="4"/>
  <c r="T205" i="4"/>
  <c r="M205" i="4"/>
  <c r="U204" i="4"/>
  <c r="T204" i="4"/>
  <c r="M204" i="4"/>
  <c r="U203" i="4"/>
  <c r="T203" i="4"/>
  <c r="M203" i="4"/>
  <c r="U202" i="4"/>
  <c r="T202" i="4"/>
  <c r="M202" i="4"/>
  <c r="U201" i="4"/>
  <c r="T201" i="4"/>
  <c r="M201" i="4"/>
  <c r="U200" i="4"/>
  <c r="T200" i="4"/>
  <c r="M200" i="4"/>
  <c r="U199" i="4"/>
  <c r="T199" i="4"/>
  <c r="M199" i="4"/>
  <c r="U198" i="4"/>
  <c r="T198" i="4"/>
  <c r="M198" i="4"/>
  <c r="T197" i="4"/>
  <c r="S197" i="4"/>
  <c r="R197" i="4"/>
  <c r="Q197" i="4"/>
  <c r="P197" i="4"/>
  <c r="O197" i="4"/>
  <c r="N197" i="4"/>
  <c r="M197" i="4"/>
  <c r="U197" i="4" s="1"/>
  <c r="L197" i="4"/>
  <c r="K197" i="4"/>
  <c r="J197" i="4"/>
  <c r="I197" i="4"/>
  <c r="H197" i="4"/>
  <c r="G197" i="4"/>
  <c r="T196" i="4"/>
  <c r="S196" i="4"/>
  <c r="R196" i="4"/>
  <c r="Q196" i="4"/>
  <c r="P196" i="4"/>
  <c r="O196" i="4"/>
  <c r="N196" i="4"/>
  <c r="M196" i="4"/>
  <c r="U196" i="4" s="1"/>
  <c r="L196" i="4"/>
  <c r="K196" i="4"/>
  <c r="J196" i="4"/>
  <c r="I196" i="4"/>
  <c r="H196" i="4"/>
  <c r="G196" i="4"/>
  <c r="U195" i="4"/>
  <c r="T195" i="4"/>
  <c r="M195" i="4"/>
  <c r="U194" i="4"/>
  <c r="T194" i="4"/>
  <c r="M194" i="4"/>
  <c r="U193" i="4"/>
  <c r="T193" i="4"/>
  <c r="M193" i="4"/>
  <c r="U192" i="4"/>
  <c r="T192" i="4"/>
  <c r="M192" i="4"/>
  <c r="U191" i="4"/>
  <c r="T191" i="4"/>
  <c r="M191" i="4"/>
  <c r="U190" i="4"/>
  <c r="T190" i="4"/>
  <c r="M190" i="4"/>
  <c r="U189" i="4"/>
  <c r="T189" i="4"/>
  <c r="M189" i="4"/>
  <c r="U188" i="4"/>
  <c r="T188" i="4"/>
  <c r="M188" i="4"/>
  <c r="T178" i="4"/>
  <c r="M178" i="4"/>
  <c r="U178" i="4" s="1"/>
  <c r="T177" i="4"/>
  <c r="M177" i="4"/>
  <c r="U177" i="4" s="1"/>
  <c r="U176" i="4"/>
  <c r="T176" i="4"/>
  <c r="M176" i="4"/>
  <c r="P175" i="4"/>
  <c r="L175" i="4"/>
  <c r="H175" i="4"/>
  <c r="S174" i="4"/>
  <c r="O174" i="4"/>
  <c r="K174" i="4"/>
  <c r="G174" i="4"/>
  <c r="T173" i="4"/>
  <c r="M173" i="4"/>
  <c r="U173" i="4" s="1"/>
  <c r="S172" i="4"/>
  <c r="R172" i="4"/>
  <c r="Q172" i="4"/>
  <c r="P172" i="4"/>
  <c r="O172" i="4"/>
  <c r="N172" i="4"/>
  <c r="T172" i="4" s="1"/>
  <c r="L172" i="4"/>
  <c r="K172" i="4"/>
  <c r="J172" i="4"/>
  <c r="I172" i="4"/>
  <c r="M172" i="4" s="1"/>
  <c r="U172" i="4" s="1"/>
  <c r="H172" i="4"/>
  <c r="G172" i="4"/>
  <c r="T171" i="4"/>
  <c r="U171" i="4" s="1"/>
  <c r="M171" i="4"/>
  <c r="T170" i="4"/>
  <c r="M170" i="4"/>
  <c r="U170" i="4" s="1"/>
  <c r="T169" i="4"/>
  <c r="M169" i="4"/>
  <c r="U169" i="4" s="1"/>
  <c r="U168" i="4"/>
  <c r="T168" i="4"/>
  <c r="M168" i="4"/>
  <c r="T167" i="4"/>
  <c r="U167" i="4" s="1"/>
  <c r="M167" i="4"/>
  <c r="T166" i="4"/>
  <c r="M166" i="4"/>
  <c r="U166" i="4" s="1"/>
  <c r="T165" i="4"/>
  <c r="M165" i="4"/>
  <c r="U165" i="4" s="1"/>
  <c r="U164" i="4"/>
  <c r="T164" i="4"/>
  <c r="M164" i="4"/>
  <c r="T163" i="4"/>
  <c r="U163" i="4" s="1"/>
  <c r="M163" i="4"/>
  <c r="T162" i="4"/>
  <c r="M162" i="4"/>
  <c r="U162" i="4" s="1"/>
  <c r="S161" i="4"/>
  <c r="S175" i="4" s="1"/>
  <c r="R161" i="4"/>
  <c r="R175" i="4" s="1"/>
  <c r="Q161" i="4"/>
  <c r="Q175" i="4" s="1"/>
  <c r="P161" i="4"/>
  <c r="O161" i="4"/>
  <c r="O175" i="4" s="1"/>
  <c r="N161" i="4"/>
  <c r="N175" i="4" s="1"/>
  <c r="T175" i="4" s="1"/>
  <c r="L161" i="4"/>
  <c r="K161" i="4"/>
  <c r="K175" i="4" s="1"/>
  <c r="J161" i="4"/>
  <c r="J175" i="4" s="1"/>
  <c r="I161" i="4"/>
  <c r="I175" i="4" s="1"/>
  <c r="H161" i="4"/>
  <c r="G161" i="4"/>
  <c r="G175" i="4" s="1"/>
  <c r="S160" i="4"/>
  <c r="R160" i="4"/>
  <c r="R174" i="4" s="1"/>
  <c r="Q160" i="4"/>
  <c r="Q174" i="4" s="1"/>
  <c r="P160" i="4"/>
  <c r="P174" i="4" s="1"/>
  <c r="O160" i="4"/>
  <c r="N160" i="4"/>
  <c r="N174" i="4" s="1"/>
  <c r="T174" i="4" s="1"/>
  <c r="L160" i="4"/>
  <c r="L174" i="4" s="1"/>
  <c r="K160" i="4"/>
  <c r="J160" i="4"/>
  <c r="J174" i="4" s="1"/>
  <c r="I160" i="4"/>
  <c r="I174" i="4" s="1"/>
  <c r="H160" i="4"/>
  <c r="H174" i="4" s="1"/>
  <c r="G160" i="4"/>
  <c r="T159" i="4"/>
  <c r="U159" i="4" s="1"/>
  <c r="M159" i="4"/>
  <c r="T158" i="4"/>
  <c r="M158" i="4"/>
  <c r="U158" i="4" s="1"/>
  <c r="T157" i="4"/>
  <c r="M157" i="4"/>
  <c r="U157" i="4" s="1"/>
  <c r="U156" i="4"/>
  <c r="T156" i="4"/>
  <c r="M156" i="4"/>
  <c r="T155" i="4"/>
  <c r="U155" i="4" s="1"/>
  <c r="M155" i="4"/>
  <c r="T154" i="4"/>
  <c r="M154" i="4"/>
  <c r="U154" i="4" s="1"/>
  <c r="T153" i="4"/>
  <c r="M153" i="4"/>
  <c r="U153" i="4" s="1"/>
  <c r="U152" i="4"/>
  <c r="T152" i="4"/>
  <c r="M152" i="4"/>
  <c r="T142" i="4"/>
  <c r="M142" i="4"/>
  <c r="U142" i="4" s="1"/>
  <c r="T141" i="4"/>
  <c r="M141" i="4"/>
  <c r="U141" i="4" s="1"/>
  <c r="U140" i="4"/>
  <c r="T140" i="4"/>
  <c r="M140" i="4"/>
  <c r="P139" i="4"/>
  <c r="L139" i="4"/>
  <c r="H139" i="4"/>
  <c r="S138" i="4"/>
  <c r="O138" i="4"/>
  <c r="K138" i="4"/>
  <c r="G138" i="4"/>
  <c r="T137" i="4"/>
  <c r="M137" i="4"/>
  <c r="U137" i="4" s="1"/>
  <c r="S136" i="4"/>
  <c r="R136" i="4"/>
  <c r="Q136" i="4"/>
  <c r="P136" i="4"/>
  <c r="O136" i="4"/>
  <c r="N136" i="4"/>
  <c r="T136" i="4" s="1"/>
  <c r="L136" i="4"/>
  <c r="K136" i="4"/>
  <c r="J136" i="4"/>
  <c r="I136" i="4"/>
  <c r="M136" i="4" s="1"/>
  <c r="U136" i="4" s="1"/>
  <c r="H136" i="4"/>
  <c r="G136" i="4"/>
  <c r="T135" i="4"/>
  <c r="U135" i="4" s="1"/>
  <c r="M135" i="4"/>
  <c r="T134" i="4"/>
  <c r="M134" i="4"/>
  <c r="U134" i="4" s="1"/>
  <c r="T133" i="4"/>
  <c r="M133" i="4"/>
  <c r="U133" i="4" s="1"/>
  <c r="U132" i="4"/>
  <c r="T132" i="4"/>
  <c r="M132" i="4"/>
  <c r="T131" i="4"/>
  <c r="M131" i="4"/>
  <c r="U131" i="4" s="1"/>
  <c r="T130" i="4"/>
  <c r="M130" i="4"/>
  <c r="U130" i="4" s="1"/>
  <c r="T129" i="4"/>
  <c r="M129" i="4"/>
  <c r="U129" i="4" s="1"/>
  <c r="U128" i="4"/>
  <c r="T128" i="4"/>
  <c r="M128" i="4"/>
  <c r="T127" i="4"/>
  <c r="M127" i="4"/>
  <c r="U127" i="4" s="1"/>
  <c r="T126" i="4"/>
  <c r="M126" i="4"/>
  <c r="U126" i="4" s="1"/>
  <c r="S125" i="4"/>
  <c r="S139" i="4" s="1"/>
  <c r="R125" i="4"/>
  <c r="R139" i="4" s="1"/>
  <c r="Q125" i="4"/>
  <c r="Q139" i="4" s="1"/>
  <c r="P125" i="4"/>
  <c r="O125" i="4"/>
  <c r="O139" i="4" s="1"/>
  <c r="N125" i="4"/>
  <c r="N139" i="4" s="1"/>
  <c r="T139" i="4" s="1"/>
  <c r="L125" i="4"/>
  <c r="K125" i="4"/>
  <c r="K139" i="4" s="1"/>
  <c r="J125" i="4"/>
  <c r="J139" i="4" s="1"/>
  <c r="I125" i="4"/>
  <c r="I139" i="4" s="1"/>
  <c r="H125" i="4"/>
  <c r="G125" i="4"/>
  <c r="G139" i="4" s="1"/>
  <c r="S124" i="4"/>
  <c r="R124" i="4"/>
  <c r="R138" i="4" s="1"/>
  <c r="Q124" i="4"/>
  <c r="Q138" i="4" s="1"/>
  <c r="P124" i="4"/>
  <c r="P138" i="4" s="1"/>
  <c r="O124" i="4"/>
  <c r="N124" i="4"/>
  <c r="N138" i="4" s="1"/>
  <c r="T138" i="4" s="1"/>
  <c r="L124" i="4"/>
  <c r="L138" i="4" s="1"/>
  <c r="K124" i="4"/>
  <c r="J124" i="4"/>
  <c r="J138" i="4" s="1"/>
  <c r="I124" i="4"/>
  <c r="I138" i="4" s="1"/>
  <c r="H124" i="4"/>
  <c r="H138" i="4" s="1"/>
  <c r="G124" i="4"/>
  <c r="T123" i="4"/>
  <c r="U123" i="4" s="1"/>
  <c r="M123" i="4"/>
  <c r="T122" i="4"/>
  <c r="M122" i="4"/>
  <c r="U122" i="4" s="1"/>
  <c r="T121" i="4"/>
  <c r="M121" i="4"/>
  <c r="U121" i="4" s="1"/>
  <c r="U120" i="4"/>
  <c r="T120" i="4"/>
  <c r="M120" i="4"/>
  <c r="T119" i="4"/>
  <c r="U119" i="4" s="1"/>
  <c r="M119" i="4"/>
  <c r="T118" i="4"/>
  <c r="M118" i="4"/>
  <c r="U118" i="4" s="1"/>
  <c r="T117" i="4"/>
  <c r="M117" i="4"/>
  <c r="U117" i="4" s="1"/>
  <c r="U116" i="4"/>
  <c r="T116" i="4"/>
  <c r="M116" i="4"/>
  <c r="T106" i="4"/>
  <c r="M106" i="4"/>
  <c r="U106" i="4" s="1"/>
  <c r="T105" i="4"/>
  <c r="M105" i="4"/>
  <c r="U105" i="4" s="1"/>
  <c r="U104" i="4"/>
  <c r="T104" i="4"/>
  <c r="M104" i="4"/>
  <c r="P103" i="4"/>
  <c r="L103" i="4"/>
  <c r="H103" i="4"/>
  <c r="S102" i="4"/>
  <c r="O102" i="4"/>
  <c r="K102" i="4"/>
  <c r="G102" i="4"/>
  <c r="T101" i="4"/>
  <c r="M101" i="4"/>
  <c r="U101" i="4" s="1"/>
  <c r="S100" i="4"/>
  <c r="R100" i="4"/>
  <c r="Q100" i="4"/>
  <c r="P100" i="4"/>
  <c r="O100" i="4"/>
  <c r="N100" i="4"/>
  <c r="T100" i="4" s="1"/>
  <c r="L100" i="4"/>
  <c r="K100" i="4"/>
  <c r="J100" i="4"/>
  <c r="I100" i="4"/>
  <c r="M100" i="4" s="1"/>
  <c r="U100" i="4" s="1"/>
  <c r="H100" i="4"/>
  <c r="G100" i="4"/>
  <c r="T99" i="4"/>
  <c r="U99" i="4" s="1"/>
  <c r="M99" i="4"/>
  <c r="T98" i="4"/>
  <c r="M98" i="4"/>
  <c r="U98" i="4" s="1"/>
  <c r="T97" i="4"/>
  <c r="M97" i="4"/>
  <c r="U97" i="4" s="1"/>
  <c r="U96" i="4"/>
  <c r="T96" i="4"/>
  <c r="M96" i="4"/>
  <c r="T95" i="4"/>
  <c r="U95" i="4" s="1"/>
  <c r="M95" i="4"/>
  <c r="T94" i="4"/>
  <c r="M94" i="4"/>
  <c r="U94" i="4" s="1"/>
  <c r="T93" i="4"/>
  <c r="M93" i="4"/>
  <c r="U93" i="4" s="1"/>
  <c r="U92" i="4"/>
  <c r="T92" i="4"/>
  <c r="M92" i="4"/>
  <c r="T91" i="4"/>
  <c r="U91" i="4" s="1"/>
  <c r="M91" i="4"/>
  <c r="T90" i="4"/>
  <c r="M90" i="4"/>
  <c r="U90" i="4" s="1"/>
  <c r="S89" i="4"/>
  <c r="S103" i="4" s="1"/>
  <c r="R89" i="4"/>
  <c r="R103" i="4" s="1"/>
  <c r="Q89" i="4"/>
  <c r="Q103" i="4" s="1"/>
  <c r="P89" i="4"/>
  <c r="O89" i="4"/>
  <c r="O103" i="4" s="1"/>
  <c r="N89" i="4"/>
  <c r="N103" i="4" s="1"/>
  <c r="T103" i="4" s="1"/>
  <c r="L89" i="4"/>
  <c r="K89" i="4"/>
  <c r="K103" i="4" s="1"/>
  <c r="J89" i="4"/>
  <c r="J103" i="4" s="1"/>
  <c r="I89" i="4"/>
  <c r="I103" i="4" s="1"/>
  <c r="H89" i="4"/>
  <c r="G89" i="4"/>
  <c r="G103" i="4" s="1"/>
  <c r="S88" i="4"/>
  <c r="R88" i="4"/>
  <c r="R102" i="4" s="1"/>
  <c r="Q88" i="4"/>
  <c r="Q102" i="4" s="1"/>
  <c r="P88" i="4"/>
  <c r="P102" i="4" s="1"/>
  <c r="O88" i="4"/>
  <c r="N88" i="4"/>
  <c r="N102" i="4" s="1"/>
  <c r="T102" i="4" s="1"/>
  <c r="L88" i="4"/>
  <c r="L102" i="4" s="1"/>
  <c r="K88" i="4"/>
  <c r="J88" i="4"/>
  <c r="J102" i="4" s="1"/>
  <c r="I88" i="4"/>
  <c r="I102" i="4" s="1"/>
  <c r="H88" i="4"/>
  <c r="H102" i="4" s="1"/>
  <c r="G88" i="4"/>
  <c r="T87" i="4"/>
  <c r="U87" i="4" s="1"/>
  <c r="M87" i="4"/>
  <c r="T86" i="4"/>
  <c r="M86" i="4"/>
  <c r="U86" i="4" s="1"/>
  <c r="T85" i="4"/>
  <c r="M85" i="4"/>
  <c r="U85" i="4" s="1"/>
  <c r="U84" i="4"/>
  <c r="T84" i="4"/>
  <c r="M84" i="4"/>
  <c r="T83" i="4"/>
  <c r="U83" i="4" s="1"/>
  <c r="M83" i="4"/>
  <c r="T82" i="4"/>
  <c r="M82" i="4"/>
  <c r="U82" i="4" s="1"/>
  <c r="T81" i="4"/>
  <c r="M81" i="4"/>
  <c r="U81" i="4" s="1"/>
  <c r="U80" i="4"/>
  <c r="T80" i="4"/>
  <c r="M80" i="4"/>
  <c r="U70" i="4"/>
  <c r="U69" i="4"/>
  <c r="U68" i="4"/>
  <c r="U67" i="4"/>
  <c r="U66" i="4"/>
  <c r="U65" i="4"/>
  <c r="U64" i="4"/>
  <c r="U63" i="4"/>
  <c r="U62" i="4"/>
  <c r="U61" i="4"/>
  <c r="U60" i="4"/>
  <c r="U59" i="4"/>
  <c r="U58" i="4"/>
  <c r="U57" i="4"/>
  <c r="U56" i="4"/>
  <c r="U55" i="4"/>
  <c r="U54" i="4"/>
  <c r="U53" i="4"/>
  <c r="U52" i="4"/>
  <c r="U51" i="4"/>
  <c r="U50" i="4"/>
  <c r="U49" i="4"/>
  <c r="U48" i="4"/>
  <c r="U47" i="4"/>
  <c r="U46" i="4"/>
  <c r="U45" i="4"/>
  <c r="U44" i="4"/>
  <c r="T70" i="4"/>
  <c r="T69" i="4"/>
  <c r="T68" i="4"/>
  <c r="T67" i="4"/>
  <c r="T66" i="4"/>
  <c r="T65" i="4"/>
  <c r="T64" i="4"/>
  <c r="T63" i="4"/>
  <c r="T62" i="4"/>
  <c r="T61" i="4"/>
  <c r="T60" i="4"/>
  <c r="T59" i="4"/>
  <c r="T58" i="4"/>
  <c r="T57" i="4"/>
  <c r="T56" i="4"/>
  <c r="T55" i="4"/>
  <c r="T54" i="4"/>
  <c r="T53" i="4"/>
  <c r="T52" i="4"/>
  <c r="T51" i="4"/>
  <c r="T50" i="4"/>
  <c r="T49" i="4"/>
  <c r="T48" i="4"/>
  <c r="T47" i="4"/>
  <c r="T46" i="4"/>
  <c r="T45" i="4"/>
  <c r="T44" i="4"/>
  <c r="M70" i="4"/>
  <c r="M69" i="4"/>
  <c r="M68" i="4"/>
  <c r="M67" i="4"/>
  <c r="M66" i="4"/>
  <c r="M65" i="4"/>
  <c r="M64" i="4"/>
  <c r="M63" i="4"/>
  <c r="M62" i="4"/>
  <c r="M61" i="4"/>
  <c r="M60" i="4"/>
  <c r="M59" i="4"/>
  <c r="M58" i="4"/>
  <c r="M57" i="4"/>
  <c r="M56" i="4"/>
  <c r="M55" i="4"/>
  <c r="M54" i="4"/>
  <c r="M53" i="4"/>
  <c r="M52" i="4"/>
  <c r="M51" i="4"/>
  <c r="M50" i="4"/>
  <c r="M49" i="4"/>
  <c r="M48" i="4"/>
  <c r="M47" i="4"/>
  <c r="M46" i="4"/>
  <c r="M45" i="4"/>
  <c r="M44" i="4"/>
  <c r="S67" i="4"/>
  <c r="R67" i="4"/>
  <c r="Q67" i="4"/>
  <c r="P67" i="4"/>
  <c r="O67" i="4"/>
  <c r="N67" i="4"/>
  <c r="L67" i="4"/>
  <c r="K67" i="4"/>
  <c r="J67" i="4"/>
  <c r="I67" i="4"/>
  <c r="H67" i="4"/>
  <c r="G67" i="4"/>
  <c r="S66" i="4"/>
  <c r="R66" i="4"/>
  <c r="Q66" i="4"/>
  <c r="P66" i="4"/>
  <c r="O66" i="4"/>
  <c r="N66" i="4"/>
  <c r="L66" i="4"/>
  <c r="K66" i="4"/>
  <c r="J66" i="4"/>
  <c r="I66" i="4"/>
  <c r="H66" i="4"/>
  <c r="G66" i="4"/>
  <c r="Q18" i="2"/>
  <c r="P18" i="2"/>
  <c r="O18" i="2"/>
  <c r="N18" i="2"/>
  <c r="M18" i="2"/>
  <c r="L18" i="2"/>
  <c r="K18" i="2"/>
  <c r="J18" i="2"/>
  <c r="I18" i="2"/>
  <c r="H18" i="2"/>
  <c r="G18" i="2"/>
  <c r="S64" i="4"/>
  <c r="R64" i="4"/>
  <c r="Q64" i="4"/>
  <c r="P64" i="4"/>
  <c r="O64" i="4"/>
  <c r="N64" i="4"/>
  <c r="L64" i="4"/>
  <c r="K64" i="4"/>
  <c r="J64" i="4"/>
  <c r="I64" i="4"/>
  <c r="H64" i="4"/>
  <c r="G64" i="4"/>
  <c r="S53" i="4"/>
  <c r="R53" i="4"/>
  <c r="Q53" i="4"/>
  <c r="P53" i="4"/>
  <c r="O53" i="4"/>
  <c r="N53" i="4"/>
  <c r="S52" i="4"/>
  <c r="R52" i="4"/>
  <c r="Q52" i="4"/>
  <c r="P52" i="4"/>
  <c r="O52" i="4"/>
  <c r="N52" i="4"/>
  <c r="L53" i="4"/>
  <c r="K53" i="4"/>
  <c r="J53" i="4"/>
  <c r="I53" i="4"/>
  <c r="H53" i="4"/>
  <c r="G53" i="4"/>
  <c r="L52" i="4"/>
  <c r="K52" i="4"/>
  <c r="J52" i="4"/>
  <c r="I52" i="4"/>
  <c r="H52" i="4"/>
  <c r="G52" i="4"/>
  <c r="R36" i="3"/>
  <c r="Q36" i="3"/>
  <c r="P36" i="3"/>
  <c r="O36" i="3"/>
  <c r="N36" i="3"/>
  <c r="M36" i="3"/>
  <c r="L36" i="3"/>
  <c r="K36" i="3"/>
  <c r="H36" i="3"/>
  <c r="G36" i="3"/>
  <c r="R35" i="3"/>
  <c r="Q35" i="3"/>
  <c r="P35" i="3"/>
  <c r="O35" i="3"/>
  <c r="N35" i="3"/>
  <c r="M35" i="3"/>
  <c r="L35" i="3"/>
  <c r="K35" i="3"/>
  <c r="H35" i="3"/>
  <c r="G35" i="3"/>
  <c r="R34" i="3"/>
  <c r="Q34" i="3"/>
  <c r="P34" i="3"/>
  <c r="O34" i="3"/>
  <c r="N34" i="3"/>
  <c r="M34" i="3"/>
  <c r="L34" i="3"/>
  <c r="K34" i="3"/>
  <c r="H34" i="3"/>
  <c r="G34" i="3"/>
  <c r="R33" i="3"/>
  <c r="Q33" i="3"/>
  <c r="P33" i="3"/>
  <c r="O33" i="3"/>
  <c r="N33" i="3"/>
  <c r="M33" i="3"/>
  <c r="L33" i="3"/>
  <c r="K33" i="3"/>
  <c r="J33" i="3"/>
  <c r="I33" i="3"/>
  <c r="H33" i="3"/>
  <c r="G33" i="3"/>
  <c r="R32" i="3"/>
  <c r="Q32" i="3"/>
  <c r="P32" i="3"/>
  <c r="O32" i="3"/>
  <c r="N32" i="3"/>
  <c r="M32" i="3"/>
  <c r="L32" i="3"/>
  <c r="K32" i="3"/>
  <c r="J32" i="3"/>
  <c r="J36" i="3" s="1"/>
  <c r="I32" i="3"/>
  <c r="H32" i="3"/>
  <c r="G32" i="3"/>
  <c r="R31" i="3"/>
  <c r="Q31" i="3"/>
  <c r="P31" i="3"/>
  <c r="O31" i="3"/>
  <c r="N31" i="3"/>
  <c r="M31" i="3"/>
  <c r="L31" i="3"/>
  <c r="K31" i="3"/>
  <c r="J31" i="3"/>
  <c r="I31" i="3"/>
  <c r="H31" i="3"/>
  <c r="G31" i="3"/>
  <c r="R28" i="3"/>
  <c r="R30" i="3" s="1"/>
  <c r="Q28" i="3"/>
  <c r="Q30" i="3" s="1"/>
  <c r="P28" i="3"/>
  <c r="P30" i="3" s="1"/>
  <c r="O28" i="3"/>
  <c r="O29" i="3" s="1"/>
  <c r="N28" i="3"/>
  <c r="N30" i="3" s="1"/>
  <c r="M28" i="3"/>
  <c r="M30" i="3" s="1"/>
  <c r="L28" i="3"/>
  <c r="L30" i="3" s="1"/>
  <c r="K28" i="3"/>
  <c r="K30" i="3" s="1"/>
  <c r="J28" i="3"/>
  <c r="J30" i="3" s="1"/>
  <c r="H28" i="3"/>
  <c r="H30" i="3" s="1"/>
  <c r="G28" i="3"/>
  <c r="G30" i="3" s="1"/>
  <c r="R17" i="3"/>
  <c r="Q17" i="3"/>
  <c r="P17" i="3"/>
  <c r="O17" i="3"/>
  <c r="N17" i="3"/>
  <c r="M17" i="3"/>
  <c r="L17" i="3"/>
  <c r="K17" i="3"/>
  <c r="J17" i="3"/>
  <c r="I17" i="3"/>
  <c r="H17" i="3"/>
  <c r="G17" i="3"/>
  <c r="R16" i="3"/>
  <c r="Q16" i="3"/>
  <c r="P16" i="3"/>
  <c r="O16" i="3"/>
  <c r="N16" i="3"/>
  <c r="M16" i="3"/>
  <c r="L16" i="3"/>
  <c r="K16" i="3"/>
  <c r="J16" i="3"/>
  <c r="I16" i="3"/>
  <c r="H16" i="3"/>
  <c r="G16" i="3"/>
  <c r="R27" i="3"/>
  <c r="Q27" i="3"/>
  <c r="P27" i="3"/>
  <c r="O27" i="3"/>
  <c r="N27" i="3"/>
  <c r="M27" i="3"/>
  <c r="L27" i="3"/>
  <c r="K27" i="3"/>
  <c r="J27" i="3"/>
  <c r="I27" i="3"/>
  <c r="I28" i="3" s="1"/>
  <c r="I30" i="3" s="1"/>
  <c r="H27" i="3"/>
  <c r="G27" i="3"/>
  <c r="R26" i="3"/>
  <c r="Q26" i="3"/>
  <c r="P26" i="3"/>
  <c r="O26" i="3"/>
  <c r="N26" i="3"/>
  <c r="M26" i="3"/>
  <c r="L26" i="3"/>
  <c r="K26" i="3"/>
  <c r="J26" i="3"/>
  <c r="I26" i="3"/>
  <c r="H26" i="3"/>
  <c r="G26" i="3"/>
  <c r="R25" i="3"/>
  <c r="Q25" i="3"/>
  <c r="P25" i="3"/>
  <c r="O25" i="3"/>
  <c r="N25" i="3"/>
  <c r="M25" i="3"/>
  <c r="L25" i="3"/>
  <c r="K25" i="3"/>
  <c r="J25" i="3"/>
  <c r="I25" i="3"/>
  <c r="H25" i="3"/>
  <c r="G25" i="3"/>
  <c r="R24" i="3"/>
  <c r="Q24" i="3"/>
  <c r="P24" i="3"/>
  <c r="O24" i="3"/>
  <c r="N24" i="3"/>
  <c r="M24" i="3"/>
  <c r="L24" i="3"/>
  <c r="K24" i="3"/>
  <c r="J24" i="3"/>
  <c r="I24" i="3"/>
  <c r="H24" i="3"/>
  <c r="G24" i="3"/>
  <c r="R23" i="3"/>
  <c r="Q23" i="3"/>
  <c r="P23" i="3"/>
  <c r="O23" i="3"/>
  <c r="N23" i="3"/>
  <c r="M23" i="3"/>
  <c r="L23" i="3"/>
  <c r="K23" i="3"/>
  <c r="J23" i="3"/>
  <c r="I23" i="3"/>
  <c r="H23" i="3"/>
  <c r="G23" i="3"/>
  <c r="R22" i="3"/>
  <c r="Q22" i="3"/>
  <c r="P22" i="3"/>
  <c r="O22" i="3"/>
  <c r="N22" i="3"/>
  <c r="M22" i="3"/>
  <c r="L22" i="3"/>
  <c r="K22" i="3"/>
  <c r="J22" i="3"/>
  <c r="I22" i="3"/>
  <c r="H22" i="3"/>
  <c r="G22" i="3"/>
  <c r="R21" i="3"/>
  <c r="Q21" i="3"/>
  <c r="P21" i="3"/>
  <c r="O21" i="3"/>
  <c r="N21" i="3"/>
  <c r="M21" i="3"/>
  <c r="L21" i="3"/>
  <c r="K21" i="3"/>
  <c r="J21" i="3"/>
  <c r="I21" i="3"/>
  <c r="H21" i="3"/>
  <c r="G21" i="3"/>
  <c r="R20" i="3"/>
  <c r="Q20" i="3"/>
  <c r="P20" i="3"/>
  <c r="O20" i="3"/>
  <c r="N20" i="3"/>
  <c r="M20" i="3"/>
  <c r="L20" i="3"/>
  <c r="K20" i="3"/>
  <c r="J20" i="3"/>
  <c r="I20" i="3"/>
  <c r="H20" i="3"/>
  <c r="G20" i="3"/>
  <c r="R19" i="3"/>
  <c r="Q19" i="3"/>
  <c r="P19" i="3"/>
  <c r="O19" i="3"/>
  <c r="N19" i="3"/>
  <c r="M19" i="3"/>
  <c r="L19" i="3"/>
  <c r="K19" i="3"/>
  <c r="J19" i="3"/>
  <c r="I19" i="3"/>
  <c r="H19" i="3"/>
  <c r="G19" i="3"/>
  <c r="R18" i="3"/>
  <c r="Q18" i="3"/>
  <c r="P18" i="3"/>
  <c r="O18" i="3"/>
  <c r="N18" i="3"/>
  <c r="M18" i="3"/>
  <c r="L18" i="3"/>
  <c r="K18" i="3"/>
  <c r="J18" i="3"/>
  <c r="I18" i="3"/>
  <c r="H18" i="3"/>
  <c r="G18" i="3"/>
  <c r="R15" i="3"/>
  <c r="Q15" i="3"/>
  <c r="P15" i="3"/>
  <c r="O15" i="3"/>
  <c r="N15" i="3"/>
  <c r="M15" i="3"/>
  <c r="L15" i="3"/>
  <c r="K15" i="3"/>
  <c r="J15" i="3"/>
  <c r="I15" i="3"/>
  <c r="H15" i="3"/>
  <c r="G15" i="3"/>
  <c r="R14" i="3"/>
  <c r="Q14" i="3"/>
  <c r="P14" i="3"/>
  <c r="O14" i="3"/>
  <c r="N14" i="3"/>
  <c r="M14" i="3"/>
  <c r="L14" i="3"/>
  <c r="K14" i="3"/>
  <c r="J14" i="3"/>
  <c r="I14" i="3"/>
  <c r="H14" i="3"/>
  <c r="G14" i="3"/>
  <c r="R13" i="3"/>
  <c r="Q13" i="3"/>
  <c r="P13" i="3"/>
  <c r="O13" i="3"/>
  <c r="N13" i="3"/>
  <c r="M13" i="3"/>
  <c r="L13" i="3"/>
  <c r="K13" i="3"/>
  <c r="J13" i="3"/>
  <c r="I13" i="3"/>
  <c r="H13" i="3"/>
  <c r="G13" i="3"/>
  <c r="R12" i="3"/>
  <c r="Q12" i="3"/>
  <c r="P12" i="3"/>
  <c r="O12" i="3"/>
  <c r="N12" i="3"/>
  <c r="M12" i="3"/>
  <c r="L12" i="3"/>
  <c r="K12" i="3"/>
  <c r="J12" i="3"/>
  <c r="I12" i="3"/>
  <c r="H12" i="3"/>
  <c r="G12" i="3"/>
  <c r="R11" i="3"/>
  <c r="Q11" i="3"/>
  <c r="P11" i="3"/>
  <c r="O11" i="3"/>
  <c r="N11" i="3"/>
  <c r="M11" i="3"/>
  <c r="L11" i="3"/>
  <c r="K11" i="3"/>
  <c r="J11" i="3"/>
  <c r="I11" i="3"/>
  <c r="H11" i="3"/>
  <c r="G11" i="3"/>
  <c r="R10" i="3"/>
  <c r="Q10" i="3"/>
  <c r="P10" i="3"/>
  <c r="O10" i="3"/>
  <c r="N10" i="3"/>
  <c r="M10" i="3"/>
  <c r="L10" i="3"/>
  <c r="K10" i="3"/>
  <c r="J10" i="3"/>
  <c r="I10" i="3"/>
  <c r="H10" i="3"/>
  <c r="G10" i="3"/>
  <c r="R9" i="3"/>
  <c r="Q9" i="3"/>
  <c r="P9" i="3"/>
  <c r="O9" i="3"/>
  <c r="N9" i="3"/>
  <c r="M9" i="3"/>
  <c r="L9" i="3"/>
  <c r="K9" i="3"/>
  <c r="J9" i="3"/>
  <c r="I9" i="3"/>
  <c r="H9" i="3"/>
  <c r="G9" i="3"/>
  <c r="R8" i="3"/>
  <c r="Q8" i="3"/>
  <c r="P8" i="3"/>
  <c r="O8" i="3"/>
  <c r="N8" i="3"/>
  <c r="M8" i="3"/>
  <c r="L8" i="3"/>
  <c r="K8" i="3"/>
  <c r="J8" i="3"/>
  <c r="I8" i="3"/>
  <c r="H8" i="3"/>
  <c r="G8" i="3"/>
  <c r="R406" i="3"/>
  <c r="Q406" i="3"/>
  <c r="P406" i="3"/>
  <c r="O406" i="3"/>
  <c r="N406" i="3"/>
  <c r="M406" i="3"/>
  <c r="L406" i="3"/>
  <c r="K406" i="3"/>
  <c r="J406" i="3"/>
  <c r="I406" i="3"/>
  <c r="H406" i="3"/>
  <c r="G406" i="3"/>
  <c r="R405" i="3"/>
  <c r="Q405" i="3"/>
  <c r="P405" i="3"/>
  <c r="O405" i="3"/>
  <c r="N405" i="3"/>
  <c r="M405" i="3"/>
  <c r="L405" i="3"/>
  <c r="K405" i="3"/>
  <c r="J405" i="3"/>
  <c r="I405" i="3"/>
  <c r="H405" i="3"/>
  <c r="G405" i="3"/>
  <c r="R404" i="3"/>
  <c r="Q404" i="3"/>
  <c r="P404" i="3"/>
  <c r="O404" i="3"/>
  <c r="N404" i="3"/>
  <c r="M404" i="3"/>
  <c r="L404" i="3"/>
  <c r="K404" i="3"/>
  <c r="J404" i="3"/>
  <c r="I404" i="3"/>
  <c r="H404" i="3"/>
  <c r="G404" i="3"/>
  <c r="R398" i="3"/>
  <c r="Q398" i="3"/>
  <c r="P398" i="3"/>
  <c r="O398" i="3"/>
  <c r="N398" i="3"/>
  <c r="M398" i="3"/>
  <c r="L398" i="3"/>
  <c r="K398" i="3"/>
  <c r="J398" i="3"/>
  <c r="I398" i="3"/>
  <c r="H398" i="3"/>
  <c r="G398" i="3"/>
  <c r="R387" i="3"/>
  <c r="R400" i="3" s="1"/>
  <c r="Q387" i="3"/>
  <c r="Q400" i="3" s="1"/>
  <c r="P387" i="3"/>
  <c r="P400" i="3" s="1"/>
  <c r="O387" i="3"/>
  <c r="O400" i="3" s="1"/>
  <c r="N387" i="3"/>
  <c r="N400" i="3" s="1"/>
  <c r="M387" i="3"/>
  <c r="M400" i="3" s="1"/>
  <c r="L387" i="3"/>
  <c r="L400" i="3" s="1"/>
  <c r="K387" i="3"/>
  <c r="K400" i="3" s="1"/>
  <c r="J387" i="3"/>
  <c r="J400" i="3" s="1"/>
  <c r="I387" i="3"/>
  <c r="I400" i="3" s="1"/>
  <c r="H387" i="3"/>
  <c r="H400" i="3" s="1"/>
  <c r="G387" i="3"/>
  <c r="G400" i="3" s="1"/>
  <c r="R386" i="3"/>
  <c r="R399" i="3" s="1"/>
  <c r="Q386" i="3"/>
  <c r="Q399" i="3" s="1"/>
  <c r="P386" i="3"/>
  <c r="P399" i="3" s="1"/>
  <c r="O386" i="3"/>
  <c r="O399" i="3" s="1"/>
  <c r="N386" i="3"/>
  <c r="N399" i="3" s="1"/>
  <c r="M386" i="3"/>
  <c r="M399" i="3" s="1"/>
  <c r="L386" i="3"/>
  <c r="L399" i="3" s="1"/>
  <c r="K386" i="3"/>
  <c r="K399" i="3" s="1"/>
  <c r="J386" i="3"/>
  <c r="J399" i="3" s="1"/>
  <c r="I386" i="3"/>
  <c r="I399" i="3" s="1"/>
  <c r="H386" i="3"/>
  <c r="H399" i="3" s="1"/>
  <c r="G386" i="3"/>
  <c r="G399" i="3" s="1"/>
  <c r="R369" i="3"/>
  <c r="Q369" i="3"/>
  <c r="P369" i="3"/>
  <c r="O369" i="3"/>
  <c r="N369" i="3"/>
  <c r="M369" i="3"/>
  <c r="L369" i="3"/>
  <c r="K369" i="3"/>
  <c r="J369" i="3"/>
  <c r="I369" i="3"/>
  <c r="H369" i="3"/>
  <c r="G369" i="3"/>
  <c r="R368" i="3"/>
  <c r="Q368" i="3"/>
  <c r="P368" i="3"/>
  <c r="O368" i="3"/>
  <c r="N368" i="3"/>
  <c r="M368" i="3"/>
  <c r="L368" i="3"/>
  <c r="K368" i="3"/>
  <c r="J368" i="3"/>
  <c r="I368" i="3"/>
  <c r="H368" i="3"/>
  <c r="G368" i="3"/>
  <c r="R367" i="3"/>
  <c r="Q367" i="3"/>
  <c r="P367" i="3"/>
  <c r="O367" i="3"/>
  <c r="N367" i="3"/>
  <c r="M367" i="3"/>
  <c r="L367" i="3"/>
  <c r="K367" i="3"/>
  <c r="J367" i="3"/>
  <c r="I367" i="3"/>
  <c r="H367" i="3"/>
  <c r="G367" i="3"/>
  <c r="R361" i="3"/>
  <c r="Q361" i="3"/>
  <c r="P361" i="3"/>
  <c r="O361" i="3"/>
  <c r="N361" i="3"/>
  <c r="M361" i="3"/>
  <c r="L361" i="3"/>
  <c r="K361" i="3"/>
  <c r="J361" i="3"/>
  <c r="I361" i="3"/>
  <c r="H361" i="3"/>
  <c r="G361" i="3"/>
  <c r="R350" i="3"/>
  <c r="R363" i="3" s="1"/>
  <c r="Q350" i="3"/>
  <c r="Q363" i="3" s="1"/>
  <c r="P350" i="3"/>
  <c r="P363" i="3" s="1"/>
  <c r="O350" i="3"/>
  <c r="O363" i="3" s="1"/>
  <c r="N350" i="3"/>
  <c r="N363" i="3" s="1"/>
  <c r="M350" i="3"/>
  <c r="M363" i="3" s="1"/>
  <c r="L350" i="3"/>
  <c r="L363" i="3" s="1"/>
  <c r="K350" i="3"/>
  <c r="K363" i="3" s="1"/>
  <c r="J350" i="3"/>
  <c r="J363" i="3" s="1"/>
  <c r="I350" i="3"/>
  <c r="I363" i="3" s="1"/>
  <c r="H350" i="3"/>
  <c r="H363" i="3" s="1"/>
  <c r="G350" i="3"/>
  <c r="G363" i="3" s="1"/>
  <c r="R349" i="3"/>
  <c r="R362" i="3" s="1"/>
  <c r="Q349" i="3"/>
  <c r="Q362" i="3" s="1"/>
  <c r="P349" i="3"/>
  <c r="P362" i="3" s="1"/>
  <c r="O349" i="3"/>
  <c r="O362" i="3" s="1"/>
  <c r="N349" i="3"/>
  <c r="N362" i="3" s="1"/>
  <c r="M349" i="3"/>
  <c r="M362" i="3" s="1"/>
  <c r="L349" i="3"/>
  <c r="L362" i="3" s="1"/>
  <c r="K349" i="3"/>
  <c r="K362" i="3" s="1"/>
  <c r="J349" i="3"/>
  <c r="J362" i="3" s="1"/>
  <c r="I349" i="3"/>
  <c r="I362" i="3" s="1"/>
  <c r="H349" i="3"/>
  <c r="H362" i="3" s="1"/>
  <c r="G349" i="3"/>
  <c r="G362" i="3" s="1"/>
  <c r="R332" i="3"/>
  <c r="Q332" i="3"/>
  <c r="P332" i="3"/>
  <c r="O332" i="3"/>
  <c r="N332" i="3"/>
  <c r="M332" i="3"/>
  <c r="L332" i="3"/>
  <c r="K332" i="3"/>
  <c r="J332" i="3"/>
  <c r="I332" i="3"/>
  <c r="H332" i="3"/>
  <c r="G332" i="3"/>
  <c r="R331" i="3"/>
  <c r="Q331" i="3"/>
  <c r="P331" i="3"/>
  <c r="O331" i="3"/>
  <c r="N331" i="3"/>
  <c r="M331" i="3"/>
  <c r="L331" i="3"/>
  <c r="K331" i="3"/>
  <c r="J331" i="3"/>
  <c r="I331" i="3"/>
  <c r="H331" i="3"/>
  <c r="G331" i="3"/>
  <c r="R330" i="3"/>
  <c r="Q330" i="3"/>
  <c r="P330" i="3"/>
  <c r="O330" i="3"/>
  <c r="N330" i="3"/>
  <c r="M330" i="3"/>
  <c r="L330" i="3"/>
  <c r="K330" i="3"/>
  <c r="J330" i="3"/>
  <c r="I330" i="3"/>
  <c r="H330" i="3"/>
  <c r="G330" i="3"/>
  <c r="R324" i="3"/>
  <c r="Q324" i="3"/>
  <c r="P324" i="3"/>
  <c r="O324" i="3"/>
  <c r="N324" i="3"/>
  <c r="M324" i="3"/>
  <c r="L324" i="3"/>
  <c r="K324" i="3"/>
  <c r="J324" i="3"/>
  <c r="I324" i="3"/>
  <c r="H324" i="3"/>
  <c r="G324" i="3"/>
  <c r="R313" i="3"/>
  <c r="R326" i="3" s="1"/>
  <c r="Q313" i="3"/>
  <c r="Q326" i="3" s="1"/>
  <c r="P313" i="3"/>
  <c r="P326" i="3" s="1"/>
  <c r="O313" i="3"/>
  <c r="O326" i="3" s="1"/>
  <c r="N313" i="3"/>
  <c r="N326" i="3" s="1"/>
  <c r="M313" i="3"/>
  <c r="M326" i="3" s="1"/>
  <c r="L313" i="3"/>
  <c r="L326" i="3" s="1"/>
  <c r="K313" i="3"/>
  <c r="K326" i="3" s="1"/>
  <c r="J313" i="3"/>
  <c r="J326" i="3" s="1"/>
  <c r="I313" i="3"/>
  <c r="I326" i="3" s="1"/>
  <c r="H313" i="3"/>
  <c r="H326" i="3" s="1"/>
  <c r="G313" i="3"/>
  <c r="G326" i="3" s="1"/>
  <c r="R312" i="3"/>
  <c r="R325" i="3" s="1"/>
  <c r="Q312" i="3"/>
  <c r="Q325" i="3" s="1"/>
  <c r="P312" i="3"/>
  <c r="P325" i="3" s="1"/>
  <c r="O312" i="3"/>
  <c r="O325" i="3" s="1"/>
  <c r="N312" i="3"/>
  <c r="N325" i="3" s="1"/>
  <c r="M312" i="3"/>
  <c r="M325" i="3" s="1"/>
  <c r="L312" i="3"/>
  <c r="L325" i="3" s="1"/>
  <c r="K312" i="3"/>
  <c r="K325" i="3" s="1"/>
  <c r="J312" i="3"/>
  <c r="J325" i="3" s="1"/>
  <c r="I312" i="3"/>
  <c r="I325" i="3" s="1"/>
  <c r="H312" i="3"/>
  <c r="H325" i="3" s="1"/>
  <c r="G312" i="3"/>
  <c r="G325" i="3" s="1"/>
  <c r="R295" i="3"/>
  <c r="Q295" i="3"/>
  <c r="P295" i="3"/>
  <c r="O295" i="3"/>
  <c r="N295" i="3"/>
  <c r="M295" i="3"/>
  <c r="L295" i="3"/>
  <c r="K295" i="3"/>
  <c r="J295" i="3"/>
  <c r="I295" i="3"/>
  <c r="H295" i="3"/>
  <c r="G295" i="3"/>
  <c r="R294" i="3"/>
  <c r="Q294" i="3"/>
  <c r="P294" i="3"/>
  <c r="O294" i="3"/>
  <c r="N294" i="3"/>
  <c r="M294" i="3"/>
  <c r="L294" i="3"/>
  <c r="K294" i="3"/>
  <c r="J294" i="3"/>
  <c r="I294" i="3"/>
  <c r="H294" i="3"/>
  <c r="G294" i="3"/>
  <c r="R293" i="3"/>
  <c r="Q293" i="3"/>
  <c r="P293" i="3"/>
  <c r="O293" i="3"/>
  <c r="N293" i="3"/>
  <c r="M293" i="3"/>
  <c r="L293" i="3"/>
  <c r="K293" i="3"/>
  <c r="J293" i="3"/>
  <c r="I293" i="3"/>
  <c r="H293" i="3"/>
  <c r="G293" i="3"/>
  <c r="R287" i="3"/>
  <c r="Q287" i="3"/>
  <c r="P287" i="3"/>
  <c r="O287" i="3"/>
  <c r="N287" i="3"/>
  <c r="M287" i="3"/>
  <c r="L287" i="3"/>
  <c r="K287" i="3"/>
  <c r="J287" i="3"/>
  <c r="I287" i="3"/>
  <c r="H287" i="3"/>
  <c r="G287" i="3"/>
  <c r="R276" i="3"/>
  <c r="R289" i="3" s="1"/>
  <c r="Q276" i="3"/>
  <c r="Q289" i="3" s="1"/>
  <c r="P276" i="3"/>
  <c r="P289" i="3" s="1"/>
  <c r="O276" i="3"/>
  <c r="O289" i="3" s="1"/>
  <c r="N276" i="3"/>
  <c r="N289" i="3" s="1"/>
  <c r="M276" i="3"/>
  <c r="M289" i="3" s="1"/>
  <c r="L276" i="3"/>
  <c r="L289" i="3" s="1"/>
  <c r="K276" i="3"/>
  <c r="K289" i="3" s="1"/>
  <c r="J276" i="3"/>
  <c r="J289" i="3" s="1"/>
  <c r="I276" i="3"/>
  <c r="I289" i="3" s="1"/>
  <c r="H276" i="3"/>
  <c r="H289" i="3" s="1"/>
  <c r="G276" i="3"/>
  <c r="G289" i="3" s="1"/>
  <c r="R275" i="3"/>
  <c r="R288" i="3" s="1"/>
  <c r="Q275" i="3"/>
  <c r="Q288" i="3" s="1"/>
  <c r="P275" i="3"/>
  <c r="P288" i="3" s="1"/>
  <c r="O275" i="3"/>
  <c r="O288" i="3" s="1"/>
  <c r="N275" i="3"/>
  <c r="N288" i="3" s="1"/>
  <c r="M275" i="3"/>
  <c r="M288" i="3" s="1"/>
  <c r="L275" i="3"/>
  <c r="L288" i="3" s="1"/>
  <c r="K275" i="3"/>
  <c r="K288" i="3" s="1"/>
  <c r="J275" i="3"/>
  <c r="J288" i="3" s="1"/>
  <c r="I275" i="3"/>
  <c r="I288" i="3" s="1"/>
  <c r="H275" i="3"/>
  <c r="H288" i="3" s="1"/>
  <c r="G275" i="3"/>
  <c r="G288" i="3" s="1"/>
  <c r="R258" i="3"/>
  <c r="Q258" i="3"/>
  <c r="P258" i="3"/>
  <c r="O258" i="3"/>
  <c r="N258" i="3"/>
  <c r="M258" i="3"/>
  <c r="L258" i="3"/>
  <c r="K258" i="3"/>
  <c r="J258" i="3"/>
  <c r="I258" i="3"/>
  <c r="H258" i="3"/>
  <c r="G258" i="3"/>
  <c r="R257" i="3"/>
  <c r="Q257" i="3"/>
  <c r="P257" i="3"/>
  <c r="O257" i="3"/>
  <c r="N257" i="3"/>
  <c r="M257" i="3"/>
  <c r="L257" i="3"/>
  <c r="K257" i="3"/>
  <c r="J257" i="3"/>
  <c r="I257" i="3"/>
  <c r="H257" i="3"/>
  <c r="G257" i="3"/>
  <c r="R256" i="3"/>
  <c r="Q256" i="3"/>
  <c r="P256" i="3"/>
  <c r="O256" i="3"/>
  <c r="N256" i="3"/>
  <c r="M256" i="3"/>
  <c r="L256" i="3"/>
  <c r="K256" i="3"/>
  <c r="J256" i="3"/>
  <c r="I256" i="3"/>
  <c r="H256" i="3"/>
  <c r="G256" i="3"/>
  <c r="R250" i="3"/>
  <c r="Q250" i="3"/>
  <c r="P250" i="3"/>
  <c r="O250" i="3"/>
  <c r="N250" i="3"/>
  <c r="M250" i="3"/>
  <c r="L250" i="3"/>
  <c r="K250" i="3"/>
  <c r="J250" i="3"/>
  <c r="I250" i="3"/>
  <c r="H250" i="3"/>
  <c r="G250" i="3"/>
  <c r="R239" i="3"/>
  <c r="R252" i="3" s="1"/>
  <c r="Q239" i="3"/>
  <c r="Q252" i="3" s="1"/>
  <c r="P239" i="3"/>
  <c r="P252" i="3" s="1"/>
  <c r="O239" i="3"/>
  <c r="O252" i="3" s="1"/>
  <c r="N239" i="3"/>
  <c r="N252" i="3" s="1"/>
  <c r="M239" i="3"/>
  <c r="M252" i="3" s="1"/>
  <c r="L239" i="3"/>
  <c r="L252" i="3" s="1"/>
  <c r="K239" i="3"/>
  <c r="K252" i="3" s="1"/>
  <c r="J239" i="3"/>
  <c r="J252" i="3" s="1"/>
  <c r="I239" i="3"/>
  <c r="I252" i="3" s="1"/>
  <c r="H239" i="3"/>
  <c r="H252" i="3" s="1"/>
  <c r="G239" i="3"/>
  <c r="G252" i="3" s="1"/>
  <c r="R238" i="3"/>
  <c r="R251" i="3" s="1"/>
  <c r="Q238" i="3"/>
  <c r="Q251" i="3" s="1"/>
  <c r="P238" i="3"/>
  <c r="P251" i="3" s="1"/>
  <c r="O238" i="3"/>
  <c r="O251" i="3" s="1"/>
  <c r="N238" i="3"/>
  <c r="N251" i="3" s="1"/>
  <c r="M238" i="3"/>
  <c r="M251" i="3" s="1"/>
  <c r="L238" i="3"/>
  <c r="L251" i="3" s="1"/>
  <c r="K238" i="3"/>
  <c r="K251" i="3" s="1"/>
  <c r="J238" i="3"/>
  <c r="J251" i="3" s="1"/>
  <c r="I238" i="3"/>
  <c r="I251" i="3" s="1"/>
  <c r="H238" i="3"/>
  <c r="H251" i="3" s="1"/>
  <c r="G238" i="3"/>
  <c r="G251" i="3" s="1"/>
  <c r="R221" i="3"/>
  <c r="Q221" i="3"/>
  <c r="P221" i="3"/>
  <c r="O221" i="3"/>
  <c r="N221" i="3"/>
  <c r="M221" i="3"/>
  <c r="L221" i="3"/>
  <c r="K221" i="3"/>
  <c r="J221" i="3"/>
  <c r="I221" i="3"/>
  <c r="H221" i="3"/>
  <c r="G221" i="3"/>
  <c r="R220" i="3"/>
  <c r="Q220" i="3"/>
  <c r="P220" i="3"/>
  <c r="O220" i="3"/>
  <c r="N220" i="3"/>
  <c r="M220" i="3"/>
  <c r="L220" i="3"/>
  <c r="K220" i="3"/>
  <c r="J220" i="3"/>
  <c r="I220" i="3"/>
  <c r="H220" i="3"/>
  <c r="G220" i="3"/>
  <c r="R219" i="3"/>
  <c r="Q219" i="3"/>
  <c r="P219" i="3"/>
  <c r="O219" i="3"/>
  <c r="N219" i="3"/>
  <c r="M219" i="3"/>
  <c r="L219" i="3"/>
  <c r="K219" i="3"/>
  <c r="J219" i="3"/>
  <c r="I219" i="3"/>
  <c r="H219" i="3"/>
  <c r="G219" i="3"/>
  <c r="R213" i="3"/>
  <c r="Q213" i="3"/>
  <c r="P213" i="3"/>
  <c r="O213" i="3"/>
  <c r="N213" i="3"/>
  <c r="M213" i="3"/>
  <c r="L213" i="3"/>
  <c r="K213" i="3"/>
  <c r="J213" i="3"/>
  <c r="I213" i="3"/>
  <c r="H213" i="3"/>
  <c r="G213" i="3"/>
  <c r="R202" i="3"/>
  <c r="R215" i="3" s="1"/>
  <c r="Q202" i="3"/>
  <c r="Q215" i="3" s="1"/>
  <c r="P202" i="3"/>
  <c r="P215" i="3" s="1"/>
  <c r="O202" i="3"/>
  <c r="O215" i="3" s="1"/>
  <c r="N202" i="3"/>
  <c r="N215" i="3" s="1"/>
  <c r="M202" i="3"/>
  <c r="M215" i="3" s="1"/>
  <c r="L202" i="3"/>
  <c r="L215" i="3" s="1"/>
  <c r="K202" i="3"/>
  <c r="K215" i="3" s="1"/>
  <c r="J202" i="3"/>
  <c r="J215" i="3" s="1"/>
  <c r="I202" i="3"/>
  <c r="I215" i="3" s="1"/>
  <c r="H202" i="3"/>
  <c r="H215" i="3" s="1"/>
  <c r="G202" i="3"/>
  <c r="G215" i="3" s="1"/>
  <c r="R201" i="3"/>
  <c r="R214" i="3" s="1"/>
  <c r="Q201" i="3"/>
  <c r="Q214" i="3" s="1"/>
  <c r="P201" i="3"/>
  <c r="P214" i="3" s="1"/>
  <c r="O201" i="3"/>
  <c r="O214" i="3" s="1"/>
  <c r="N201" i="3"/>
  <c r="N214" i="3" s="1"/>
  <c r="M201" i="3"/>
  <c r="M214" i="3" s="1"/>
  <c r="L201" i="3"/>
  <c r="L214" i="3" s="1"/>
  <c r="K201" i="3"/>
  <c r="K214" i="3" s="1"/>
  <c r="J201" i="3"/>
  <c r="J214" i="3" s="1"/>
  <c r="I201" i="3"/>
  <c r="I214" i="3" s="1"/>
  <c r="H201" i="3"/>
  <c r="H214" i="3" s="1"/>
  <c r="G201" i="3"/>
  <c r="G214" i="3" s="1"/>
  <c r="R184" i="3"/>
  <c r="Q184" i="3"/>
  <c r="P184" i="3"/>
  <c r="O184" i="3"/>
  <c r="N184" i="3"/>
  <c r="M184" i="3"/>
  <c r="L184" i="3"/>
  <c r="K184" i="3"/>
  <c r="J184" i="3"/>
  <c r="I184" i="3"/>
  <c r="H184" i="3"/>
  <c r="G184" i="3"/>
  <c r="R183" i="3"/>
  <c r="Q183" i="3"/>
  <c r="P183" i="3"/>
  <c r="O183" i="3"/>
  <c r="N183" i="3"/>
  <c r="M183" i="3"/>
  <c r="L183" i="3"/>
  <c r="K183" i="3"/>
  <c r="J183" i="3"/>
  <c r="I183" i="3"/>
  <c r="H183" i="3"/>
  <c r="G183" i="3"/>
  <c r="R182" i="3"/>
  <c r="Q182" i="3"/>
  <c r="P182" i="3"/>
  <c r="O182" i="3"/>
  <c r="N182" i="3"/>
  <c r="M182" i="3"/>
  <c r="L182" i="3"/>
  <c r="K182" i="3"/>
  <c r="J182" i="3"/>
  <c r="I182" i="3"/>
  <c r="H182" i="3"/>
  <c r="G182" i="3"/>
  <c r="R176" i="3"/>
  <c r="Q176" i="3"/>
  <c r="P176" i="3"/>
  <c r="O176" i="3"/>
  <c r="N176" i="3"/>
  <c r="M176" i="3"/>
  <c r="L176" i="3"/>
  <c r="K176" i="3"/>
  <c r="J176" i="3"/>
  <c r="I176" i="3"/>
  <c r="H176" i="3"/>
  <c r="G176" i="3"/>
  <c r="R165" i="3"/>
  <c r="R178" i="3" s="1"/>
  <c r="Q165" i="3"/>
  <c r="Q178" i="3" s="1"/>
  <c r="P165" i="3"/>
  <c r="P178" i="3" s="1"/>
  <c r="O165" i="3"/>
  <c r="O178" i="3" s="1"/>
  <c r="N165" i="3"/>
  <c r="N178" i="3" s="1"/>
  <c r="M165" i="3"/>
  <c r="M178" i="3" s="1"/>
  <c r="L165" i="3"/>
  <c r="L178" i="3" s="1"/>
  <c r="K165" i="3"/>
  <c r="K178" i="3" s="1"/>
  <c r="J165" i="3"/>
  <c r="J178" i="3" s="1"/>
  <c r="I165" i="3"/>
  <c r="I178" i="3" s="1"/>
  <c r="H165" i="3"/>
  <c r="H178" i="3" s="1"/>
  <c r="G165" i="3"/>
  <c r="G178" i="3" s="1"/>
  <c r="R164" i="3"/>
  <c r="R177" i="3" s="1"/>
  <c r="Q164" i="3"/>
  <c r="Q177" i="3" s="1"/>
  <c r="P164" i="3"/>
  <c r="P177" i="3" s="1"/>
  <c r="O164" i="3"/>
  <c r="O177" i="3" s="1"/>
  <c r="N164" i="3"/>
  <c r="N177" i="3" s="1"/>
  <c r="M164" i="3"/>
  <c r="M177" i="3" s="1"/>
  <c r="L164" i="3"/>
  <c r="L177" i="3" s="1"/>
  <c r="K164" i="3"/>
  <c r="K177" i="3" s="1"/>
  <c r="J164" i="3"/>
  <c r="J177" i="3" s="1"/>
  <c r="I164" i="3"/>
  <c r="I177" i="3" s="1"/>
  <c r="H164" i="3"/>
  <c r="H177" i="3" s="1"/>
  <c r="G164" i="3"/>
  <c r="G177" i="3" s="1"/>
  <c r="R147" i="3"/>
  <c r="Q147" i="3"/>
  <c r="P147" i="3"/>
  <c r="O147" i="3"/>
  <c r="N147" i="3"/>
  <c r="M147" i="3"/>
  <c r="L147" i="3"/>
  <c r="K147" i="3"/>
  <c r="J147" i="3"/>
  <c r="I147" i="3"/>
  <c r="H147" i="3"/>
  <c r="G147" i="3"/>
  <c r="R146" i="3"/>
  <c r="Q146" i="3"/>
  <c r="P146" i="3"/>
  <c r="O146" i="3"/>
  <c r="N146" i="3"/>
  <c r="M146" i="3"/>
  <c r="L146" i="3"/>
  <c r="K146" i="3"/>
  <c r="J146" i="3"/>
  <c r="I146" i="3"/>
  <c r="H146" i="3"/>
  <c r="G146" i="3"/>
  <c r="R145" i="3"/>
  <c r="Q145" i="3"/>
  <c r="P145" i="3"/>
  <c r="O145" i="3"/>
  <c r="N145" i="3"/>
  <c r="M145" i="3"/>
  <c r="L145" i="3"/>
  <c r="K145" i="3"/>
  <c r="J145" i="3"/>
  <c r="I145" i="3"/>
  <c r="H145" i="3"/>
  <c r="G145" i="3"/>
  <c r="R139" i="3"/>
  <c r="Q139" i="3"/>
  <c r="P139" i="3"/>
  <c r="O139" i="3"/>
  <c r="N139" i="3"/>
  <c r="M139" i="3"/>
  <c r="L139" i="3"/>
  <c r="K139" i="3"/>
  <c r="J139" i="3"/>
  <c r="I139" i="3"/>
  <c r="H139" i="3"/>
  <c r="G139" i="3"/>
  <c r="R128" i="3"/>
  <c r="R141" i="3" s="1"/>
  <c r="Q128" i="3"/>
  <c r="Q141" i="3" s="1"/>
  <c r="P128" i="3"/>
  <c r="P141" i="3" s="1"/>
  <c r="O128" i="3"/>
  <c r="O141" i="3" s="1"/>
  <c r="N128" i="3"/>
  <c r="N141" i="3" s="1"/>
  <c r="M128" i="3"/>
  <c r="M141" i="3" s="1"/>
  <c r="L128" i="3"/>
  <c r="L141" i="3" s="1"/>
  <c r="K128" i="3"/>
  <c r="K141" i="3" s="1"/>
  <c r="J128" i="3"/>
  <c r="J141" i="3" s="1"/>
  <c r="I128" i="3"/>
  <c r="I141" i="3" s="1"/>
  <c r="H128" i="3"/>
  <c r="H141" i="3" s="1"/>
  <c r="G128" i="3"/>
  <c r="G141" i="3" s="1"/>
  <c r="R127" i="3"/>
  <c r="R140" i="3" s="1"/>
  <c r="Q127" i="3"/>
  <c r="Q140" i="3" s="1"/>
  <c r="P127" i="3"/>
  <c r="P140" i="3" s="1"/>
  <c r="O127" i="3"/>
  <c r="O140" i="3" s="1"/>
  <c r="N127" i="3"/>
  <c r="N140" i="3" s="1"/>
  <c r="M127" i="3"/>
  <c r="M140" i="3" s="1"/>
  <c r="L127" i="3"/>
  <c r="L140" i="3" s="1"/>
  <c r="K127" i="3"/>
  <c r="K140" i="3" s="1"/>
  <c r="J127" i="3"/>
  <c r="J140" i="3" s="1"/>
  <c r="I127" i="3"/>
  <c r="I140" i="3" s="1"/>
  <c r="H127" i="3"/>
  <c r="H140" i="3" s="1"/>
  <c r="G127" i="3"/>
  <c r="G140" i="3" s="1"/>
  <c r="R110" i="3"/>
  <c r="Q110" i="3"/>
  <c r="P110" i="3"/>
  <c r="O110" i="3"/>
  <c r="N110" i="3"/>
  <c r="M110" i="3"/>
  <c r="L110" i="3"/>
  <c r="K110" i="3"/>
  <c r="J110" i="3"/>
  <c r="I110" i="3"/>
  <c r="H110" i="3"/>
  <c r="G110" i="3"/>
  <c r="R109" i="3"/>
  <c r="Q109" i="3"/>
  <c r="P109" i="3"/>
  <c r="O109" i="3"/>
  <c r="N109" i="3"/>
  <c r="M109" i="3"/>
  <c r="L109" i="3"/>
  <c r="K109" i="3"/>
  <c r="J109" i="3"/>
  <c r="I109" i="3"/>
  <c r="H109" i="3"/>
  <c r="G109" i="3"/>
  <c r="R108" i="3"/>
  <c r="Q108" i="3"/>
  <c r="P108" i="3"/>
  <c r="O108" i="3"/>
  <c r="N108" i="3"/>
  <c r="M108" i="3"/>
  <c r="L108" i="3"/>
  <c r="K108" i="3"/>
  <c r="J108" i="3"/>
  <c r="I108" i="3"/>
  <c r="H108" i="3"/>
  <c r="G108" i="3"/>
  <c r="R102" i="3"/>
  <c r="Q102" i="3"/>
  <c r="P102" i="3"/>
  <c r="O102" i="3"/>
  <c r="N102" i="3"/>
  <c r="M102" i="3"/>
  <c r="L102" i="3"/>
  <c r="K102" i="3"/>
  <c r="J102" i="3"/>
  <c r="I102" i="3"/>
  <c r="H102" i="3"/>
  <c r="G102" i="3"/>
  <c r="R91" i="3"/>
  <c r="R104" i="3" s="1"/>
  <c r="Q91" i="3"/>
  <c r="Q104" i="3" s="1"/>
  <c r="P91" i="3"/>
  <c r="P104" i="3" s="1"/>
  <c r="O91" i="3"/>
  <c r="O104" i="3" s="1"/>
  <c r="N91" i="3"/>
  <c r="N104" i="3" s="1"/>
  <c r="M91" i="3"/>
  <c r="M104" i="3" s="1"/>
  <c r="L91" i="3"/>
  <c r="L104" i="3" s="1"/>
  <c r="K91" i="3"/>
  <c r="K104" i="3" s="1"/>
  <c r="J91" i="3"/>
  <c r="J104" i="3" s="1"/>
  <c r="I91" i="3"/>
  <c r="I104" i="3" s="1"/>
  <c r="H91" i="3"/>
  <c r="H104" i="3" s="1"/>
  <c r="G91" i="3"/>
  <c r="G104" i="3" s="1"/>
  <c r="R90" i="3"/>
  <c r="R103" i="3" s="1"/>
  <c r="Q90" i="3"/>
  <c r="Q103" i="3" s="1"/>
  <c r="P90" i="3"/>
  <c r="P103" i="3" s="1"/>
  <c r="O90" i="3"/>
  <c r="O103" i="3" s="1"/>
  <c r="N90" i="3"/>
  <c r="N103" i="3" s="1"/>
  <c r="M90" i="3"/>
  <c r="M103" i="3" s="1"/>
  <c r="L90" i="3"/>
  <c r="L103" i="3" s="1"/>
  <c r="K90" i="3"/>
  <c r="K103" i="3" s="1"/>
  <c r="J90" i="3"/>
  <c r="J103" i="3" s="1"/>
  <c r="I90" i="3"/>
  <c r="I103" i="3" s="1"/>
  <c r="H90" i="3"/>
  <c r="H103" i="3" s="1"/>
  <c r="G90" i="3"/>
  <c r="G103" i="3" s="1"/>
  <c r="R73" i="3"/>
  <c r="Q73" i="3"/>
  <c r="P73" i="3"/>
  <c r="O73" i="3"/>
  <c r="N73" i="3"/>
  <c r="M73" i="3"/>
  <c r="L73" i="3"/>
  <c r="K73" i="3"/>
  <c r="H73" i="3"/>
  <c r="R72" i="3"/>
  <c r="Q72" i="3"/>
  <c r="P72" i="3"/>
  <c r="O72" i="3"/>
  <c r="N72" i="3"/>
  <c r="M72" i="3"/>
  <c r="L72" i="3"/>
  <c r="K72" i="3"/>
  <c r="H72" i="3"/>
  <c r="G73" i="3"/>
  <c r="G72" i="3"/>
  <c r="R67" i="3"/>
  <c r="Q67" i="3"/>
  <c r="P67" i="3"/>
  <c r="O67" i="3"/>
  <c r="N67" i="3"/>
  <c r="M67" i="3"/>
  <c r="L67" i="3"/>
  <c r="K67" i="3"/>
  <c r="J67" i="3"/>
  <c r="H67" i="3"/>
  <c r="R66" i="3"/>
  <c r="Q66" i="3"/>
  <c r="P66" i="3"/>
  <c r="O66" i="3"/>
  <c r="N66" i="3"/>
  <c r="M66" i="3"/>
  <c r="L66" i="3"/>
  <c r="K66" i="3"/>
  <c r="J66" i="3"/>
  <c r="H66" i="3"/>
  <c r="G67" i="3"/>
  <c r="G66" i="3"/>
  <c r="R65" i="3"/>
  <c r="Q65" i="3"/>
  <c r="P65" i="3"/>
  <c r="O65" i="3"/>
  <c r="N65" i="3"/>
  <c r="M65" i="3"/>
  <c r="L65" i="3"/>
  <c r="K65" i="3"/>
  <c r="J65" i="3"/>
  <c r="I65" i="3"/>
  <c r="I66" i="3" s="1"/>
  <c r="H65" i="3"/>
  <c r="G65" i="3"/>
  <c r="R54" i="3"/>
  <c r="Q54" i="3"/>
  <c r="P54" i="3"/>
  <c r="O54" i="3"/>
  <c r="N54" i="3"/>
  <c r="M54" i="3"/>
  <c r="L54" i="3"/>
  <c r="K54" i="3"/>
  <c r="J54" i="3"/>
  <c r="I54" i="3"/>
  <c r="H54" i="3"/>
  <c r="G54" i="3"/>
  <c r="R53" i="3"/>
  <c r="Q53" i="3"/>
  <c r="P53" i="3"/>
  <c r="O53" i="3"/>
  <c r="N53" i="3"/>
  <c r="M53" i="3"/>
  <c r="L53" i="3"/>
  <c r="K53" i="3"/>
  <c r="J53" i="3"/>
  <c r="I53" i="3"/>
  <c r="H53" i="3"/>
  <c r="G53" i="3"/>
  <c r="Q37" i="2"/>
  <c r="L37" i="2"/>
  <c r="H37" i="2"/>
  <c r="G37" i="2"/>
  <c r="Q30" i="2"/>
  <c r="L30" i="2"/>
  <c r="H30" i="2"/>
  <c r="G30" i="2"/>
  <c r="Q22" i="2"/>
  <c r="L22" i="2"/>
  <c r="H22" i="2"/>
  <c r="G22" i="2"/>
  <c r="Q19" i="2"/>
  <c r="L19" i="2"/>
  <c r="H19" i="2"/>
  <c r="G19" i="2"/>
  <c r="Q17" i="2"/>
  <c r="P17" i="2"/>
  <c r="O17" i="2"/>
  <c r="N17" i="2"/>
  <c r="M17" i="2"/>
  <c r="L17" i="2"/>
  <c r="K17" i="2"/>
  <c r="J17" i="2"/>
  <c r="I17" i="2"/>
  <c r="H17" i="2"/>
  <c r="G17" i="2"/>
  <c r="Q11" i="2"/>
  <c r="P11" i="2"/>
  <c r="O11" i="2"/>
  <c r="N11" i="2"/>
  <c r="M11" i="2"/>
  <c r="L11" i="2"/>
  <c r="K11" i="2"/>
  <c r="J11" i="2"/>
  <c r="I11" i="2"/>
  <c r="H11" i="2"/>
  <c r="G11" i="2"/>
  <c r="Q36" i="2"/>
  <c r="Q35" i="2"/>
  <c r="Q34" i="2"/>
  <c r="Q33" i="2"/>
  <c r="Q32" i="2"/>
  <c r="Q31" i="2"/>
  <c r="L36" i="2"/>
  <c r="L35" i="2"/>
  <c r="L34" i="2"/>
  <c r="L33" i="2"/>
  <c r="L32" i="2"/>
  <c r="L31" i="2"/>
  <c r="H36" i="2"/>
  <c r="G36" i="2"/>
  <c r="H35" i="2"/>
  <c r="G35" i="2"/>
  <c r="H34" i="2"/>
  <c r="G34" i="2"/>
  <c r="H33" i="2"/>
  <c r="G33" i="2"/>
  <c r="H32" i="2"/>
  <c r="G32" i="2"/>
  <c r="H31" i="2"/>
  <c r="G31" i="2"/>
  <c r="Q29" i="2"/>
  <c r="Q28" i="2"/>
  <c r="Q27" i="2"/>
  <c r="Q26" i="2"/>
  <c r="Q25" i="2"/>
  <c r="Q24" i="2"/>
  <c r="Q23" i="2"/>
  <c r="L29" i="2"/>
  <c r="L28" i="2"/>
  <c r="L27" i="2"/>
  <c r="L26" i="2"/>
  <c r="L25" i="2"/>
  <c r="L24" i="2"/>
  <c r="L23" i="2"/>
  <c r="H29" i="2"/>
  <c r="G29" i="2"/>
  <c r="H28" i="2"/>
  <c r="G28" i="2"/>
  <c r="H27" i="2"/>
  <c r="G27" i="2"/>
  <c r="H26" i="2"/>
  <c r="G26" i="2"/>
  <c r="H25" i="2"/>
  <c r="G25" i="2"/>
  <c r="H24" i="2"/>
  <c r="G24" i="2"/>
  <c r="H23" i="2"/>
  <c r="G23" i="2"/>
  <c r="Q21" i="2"/>
  <c r="Q20" i="2"/>
  <c r="L21" i="2"/>
  <c r="L20" i="2"/>
  <c r="H21" i="2"/>
  <c r="G21" i="2"/>
  <c r="H20" i="2"/>
  <c r="G20" i="2"/>
  <c r="Q16" i="2"/>
  <c r="P16" i="2"/>
  <c r="O16" i="2"/>
  <c r="N16" i="2"/>
  <c r="M16" i="2"/>
  <c r="L16" i="2"/>
  <c r="K16" i="2"/>
  <c r="J16" i="2"/>
  <c r="I16" i="2"/>
  <c r="H16" i="2"/>
  <c r="G16" i="2"/>
  <c r="Q15" i="2"/>
  <c r="P15" i="2"/>
  <c r="O15" i="2"/>
  <c r="N15" i="2"/>
  <c r="M15" i="2"/>
  <c r="L15" i="2"/>
  <c r="K15" i="2"/>
  <c r="J15" i="2"/>
  <c r="I15" i="2"/>
  <c r="H15" i="2"/>
  <c r="G15" i="2"/>
  <c r="Q14" i="2"/>
  <c r="P14" i="2"/>
  <c r="O14" i="2"/>
  <c r="N14" i="2"/>
  <c r="M14" i="2"/>
  <c r="L14" i="2"/>
  <c r="K14" i="2"/>
  <c r="J14" i="2"/>
  <c r="I14" i="2"/>
  <c r="H14" i="2"/>
  <c r="G14" i="2"/>
  <c r="Q13" i="2"/>
  <c r="P13" i="2"/>
  <c r="O13" i="2"/>
  <c r="N13" i="2"/>
  <c r="M13" i="2"/>
  <c r="L13" i="2"/>
  <c r="K13" i="2"/>
  <c r="J13" i="2"/>
  <c r="I13" i="2"/>
  <c r="H13" i="2"/>
  <c r="G13" i="2"/>
  <c r="Q12" i="2"/>
  <c r="P12" i="2"/>
  <c r="O12" i="2"/>
  <c r="N12" i="2"/>
  <c r="M12" i="2"/>
  <c r="L12" i="2"/>
  <c r="K12" i="2"/>
  <c r="J12" i="2"/>
  <c r="I12" i="2"/>
  <c r="H12" i="2"/>
  <c r="G12" i="2"/>
  <c r="Q10" i="2"/>
  <c r="P10" i="2"/>
  <c r="O10" i="2"/>
  <c r="N10" i="2"/>
  <c r="M10" i="2"/>
  <c r="L10" i="2"/>
  <c r="K10" i="2"/>
  <c r="J10" i="2"/>
  <c r="I10" i="2"/>
  <c r="H10" i="2"/>
  <c r="G10" i="2"/>
  <c r="Q9" i="2"/>
  <c r="P9" i="2"/>
  <c r="O9" i="2"/>
  <c r="N9" i="2"/>
  <c r="M9" i="2"/>
  <c r="L9" i="2"/>
  <c r="K9" i="2"/>
  <c r="J9" i="2"/>
  <c r="I9" i="2"/>
  <c r="H9" i="2"/>
  <c r="G9" i="2"/>
  <c r="Q8" i="2"/>
  <c r="P8" i="2"/>
  <c r="O8" i="2"/>
  <c r="N8" i="2"/>
  <c r="M8" i="2"/>
  <c r="L8" i="2"/>
  <c r="K8" i="2"/>
  <c r="J8" i="2"/>
  <c r="I8" i="2"/>
  <c r="H8" i="2"/>
  <c r="G8" i="2"/>
  <c r="Q7" i="2"/>
  <c r="P7" i="2"/>
  <c r="O7" i="2"/>
  <c r="N7" i="2"/>
  <c r="M7" i="2"/>
  <c r="L7" i="2"/>
  <c r="K7" i="2"/>
  <c r="J7" i="2"/>
  <c r="I7" i="2"/>
  <c r="H7" i="2"/>
  <c r="G7" i="2"/>
  <c r="Q430" i="2"/>
  <c r="L430" i="2"/>
  <c r="H430" i="2"/>
  <c r="G430" i="2"/>
  <c r="Q422" i="2"/>
  <c r="L422" i="2"/>
  <c r="H422" i="2"/>
  <c r="G422" i="2"/>
  <c r="Q419" i="2"/>
  <c r="Q437" i="2" s="1"/>
  <c r="L419" i="2"/>
  <c r="L437" i="2" s="1"/>
  <c r="H419" i="2"/>
  <c r="H437" i="2" s="1"/>
  <c r="G419" i="2"/>
  <c r="G437" i="2" s="1"/>
  <c r="N417" i="2"/>
  <c r="J417" i="2"/>
  <c r="Q411" i="2"/>
  <c r="Q417" i="2" s="1"/>
  <c r="P411" i="2"/>
  <c r="P417" i="2" s="1"/>
  <c r="O411" i="2"/>
  <c r="O417" i="2" s="1"/>
  <c r="N411" i="2"/>
  <c r="M411" i="2"/>
  <c r="M417" i="2" s="1"/>
  <c r="L411" i="2"/>
  <c r="L417" i="2" s="1"/>
  <c r="K411" i="2"/>
  <c r="K417" i="2" s="1"/>
  <c r="J411" i="2"/>
  <c r="I411" i="2"/>
  <c r="I417" i="2" s="1"/>
  <c r="H411" i="2"/>
  <c r="H417" i="2" s="1"/>
  <c r="G411" i="2"/>
  <c r="G417" i="2" s="1"/>
  <c r="Q390" i="2"/>
  <c r="L390" i="2"/>
  <c r="H390" i="2"/>
  <c r="G390" i="2"/>
  <c r="Q382" i="2"/>
  <c r="L382" i="2"/>
  <c r="H382" i="2"/>
  <c r="G382" i="2"/>
  <c r="Q379" i="2"/>
  <c r="Q397" i="2" s="1"/>
  <c r="L379" i="2"/>
  <c r="L397" i="2" s="1"/>
  <c r="H379" i="2"/>
  <c r="H397" i="2" s="1"/>
  <c r="G379" i="2"/>
  <c r="G397" i="2" s="1"/>
  <c r="N377" i="2"/>
  <c r="J377" i="2"/>
  <c r="Q371" i="2"/>
  <c r="Q377" i="2" s="1"/>
  <c r="P371" i="2"/>
  <c r="P377" i="2" s="1"/>
  <c r="O371" i="2"/>
  <c r="O377" i="2" s="1"/>
  <c r="N371" i="2"/>
  <c r="M371" i="2"/>
  <c r="M377" i="2" s="1"/>
  <c r="L371" i="2"/>
  <c r="L377" i="2" s="1"/>
  <c r="K371" i="2"/>
  <c r="K377" i="2" s="1"/>
  <c r="J371" i="2"/>
  <c r="I371" i="2"/>
  <c r="I377" i="2" s="1"/>
  <c r="H371" i="2"/>
  <c r="H377" i="2" s="1"/>
  <c r="G371" i="2"/>
  <c r="G377" i="2" s="1"/>
  <c r="Q350" i="2"/>
  <c r="L350" i="2"/>
  <c r="H350" i="2"/>
  <c r="G350" i="2"/>
  <c r="Q342" i="2"/>
  <c r="L342" i="2"/>
  <c r="H342" i="2"/>
  <c r="G342" i="2"/>
  <c r="Q339" i="2"/>
  <c r="Q357" i="2" s="1"/>
  <c r="L339" i="2"/>
  <c r="L357" i="2" s="1"/>
  <c r="H339" i="2"/>
  <c r="H357" i="2" s="1"/>
  <c r="G339" i="2"/>
  <c r="G357" i="2" s="1"/>
  <c r="N337" i="2"/>
  <c r="J337" i="2"/>
  <c r="Q331" i="2"/>
  <c r="Q337" i="2" s="1"/>
  <c r="P331" i="2"/>
  <c r="P337" i="2" s="1"/>
  <c r="O331" i="2"/>
  <c r="O337" i="2" s="1"/>
  <c r="N331" i="2"/>
  <c r="M331" i="2"/>
  <c r="M337" i="2" s="1"/>
  <c r="L331" i="2"/>
  <c r="L337" i="2" s="1"/>
  <c r="K331" i="2"/>
  <c r="K337" i="2" s="1"/>
  <c r="J331" i="2"/>
  <c r="I331" i="2"/>
  <c r="I337" i="2" s="1"/>
  <c r="H331" i="2"/>
  <c r="H337" i="2" s="1"/>
  <c r="G331" i="2"/>
  <c r="G337" i="2" s="1"/>
  <c r="Q310" i="2"/>
  <c r="L310" i="2"/>
  <c r="H310" i="2"/>
  <c r="G310" i="2"/>
  <c r="Q302" i="2"/>
  <c r="L302" i="2"/>
  <c r="H302" i="2"/>
  <c r="G302" i="2"/>
  <c r="Q299" i="2"/>
  <c r="Q317" i="2" s="1"/>
  <c r="L299" i="2"/>
  <c r="L317" i="2" s="1"/>
  <c r="H299" i="2"/>
  <c r="H317" i="2" s="1"/>
  <c r="G299" i="2"/>
  <c r="G317" i="2" s="1"/>
  <c r="P297" i="2"/>
  <c r="O297" i="2"/>
  <c r="N297" i="2"/>
  <c r="L297" i="2"/>
  <c r="K297" i="2"/>
  <c r="J297" i="2"/>
  <c r="H297" i="2"/>
  <c r="G297" i="2"/>
  <c r="Q291" i="2"/>
  <c r="Q297" i="2" s="1"/>
  <c r="P291" i="2"/>
  <c r="O291" i="2"/>
  <c r="N291" i="2"/>
  <c r="M291" i="2"/>
  <c r="M297" i="2" s="1"/>
  <c r="L291" i="2"/>
  <c r="K291" i="2"/>
  <c r="J291" i="2"/>
  <c r="I291" i="2"/>
  <c r="I297" i="2" s="1"/>
  <c r="H291" i="2"/>
  <c r="G291" i="2"/>
  <c r="Q270" i="2"/>
  <c r="L270" i="2"/>
  <c r="H270" i="2"/>
  <c r="G270" i="2"/>
  <c r="Q262" i="2"/>
  <c r="L262" i="2"/>
  <c r="H262" i="2"/>
  <c r="G262" i="2"/>
  <c r="Q259" i="2"/>
  <c r="Q277" i="2" s="1"/>
  <c r="L259" i="2"/>
  <c r="L277" i="2" s="1"/>
  <c r="H259" i="2"/>
  <c r="H277" i="2" s="1"/>
  <c r="G259" i="2"/>
  <c r="G277" i="2" s="1"/>
  <c r="P257" i="2"/>
  <c r="O257" i="2"/>
  <c r="N257" i="2"/>
  <c r="L257" i="2"/>
  <c r="K257" i="2"/>
  <c r="J257" i="2"/>
  <c r="H257" i="2"/>
  <c r="G257" i="2"/>
  <c r="Q251" i="2"/>
  <c r="Q257" i="2" s="1"/>
  <c r="P251" i="2"/>
  <c r="O251" i="2"/>
  <c r="N251" i="2"/>
  <c r="M251" i="2"/>
  <c r="M257" i="2" s="1"/>
  <c r="L251" i="2"/>
  <c r="K251" i="2"/>
  <c r="J251" i="2"/>
  <c r="I251" i="2"/>
  <c r="I257" i="2" s="1"/>
  <c r="H251" i="2"/>
  <c r="G251" i="2"/>
  <c r="Q230" i="2"/>
  <c r="L230" i="2"/>
  <c r="H230" i="2"/>
  <c r="G230" i="2"/>
  <c r="Q222" i="2"/>
  <c r="L222" i="2"/>
  <c r="H222" i="2"/>
  <c r="G222" i="2"/>
  <c r="Q219" i="2"/>
  <c r="Q237" i="2" s="1"/>
  <c r="L219" i="2"/>
  <c r="L237" i="2" s="1"/>
  <c r="H219" i="2"/>
  <c r="H237" i="2" s="1"/>
  <c r="G219" i="2"/>
  <c r="G237" i="2" s="1"/>
  <c r="N217" i="2"/>
  <c r="J217" i="2"/>
  <c r="Q211" i="2"/>
  <c r="Q217" i="2" s="1"/>
  <c r="P211" i="2"/>
  <c r="P217" i="2" s="1"/>
  <c r="O211" i="2"/>
  <c r="O217" i="2" s="1"/>
  <c r="N211" i="2"/>
  <c r="M211" i="2"/>
  <c r="M217" i="2" s="1"/>
  <c r="L211" i="2"/>
  <c r="L217" i="2" s="1"/>
  <c r="K211" i="2"/>
  <c r="K217" i="2" s="1"/>
  <c r="J211" i="2"/>
  <c r="I211" i="2"/>
  <c r="I217" i="2" s="1"/>
  <c r="H211" i="2"/>
  <c r="H217" i="2" s="1"/>
  <c r="G211" i="2"/>
  <c r="G217" i="2" s="1"/>
  <c r="Q190" i="2"/>
  <c r="L190" i="2"/>
  <c r="H190" i="2"/>
  <c r="G190" i="2"/>
  <c r="Q182" i="2"/>
  <c r="L182" i="2"/>
  <c r="H182" i="2"/>
  <c r="G182" i="2"/>
  <c r="Q179" i="2"/>
  <c r="Q197" i="2" s="1"/>
  <c r="L179" i="2"/>
  <c r="L197" i="2" s="1"/>
  <c r="H179" i="2"/>
  <c r="H197" i="2" s="1"/>
  <c r="G179" i="2"/>
  <c r="G197" i="2" s="1"/>
  <c r="O177" i="2"/>
  <c r="N177" i="2"/>
  <c r="K177" i="2"/>
  <c r="J177" i="2"/>
  <c r="G177" i="2"/>
  <c r="Q171" i="2"/>
  <c r="Q177" i="2" s="1"/>
  <c r="P171" i="2"/>
  <c r="P177" i="2" s="1"/>
  <c r="O171" i="2"/>
  <c r="N171" i="2"/>
  <c r="M171" i="2"/>
  <c r="M177" i="2" s="1"/>
  <c r="L171" i="2"/>
  <c r="L177" i="2" s="1"/>
  <c r="K171" i="2"/>
  <c r="J171" i="2"/>
  <c r="I171" i="2"/>
  <c r="I177" i="2" s="1"/>
  <c r="H171" i="2"/>
  <c r="H177" i="2" s="1"/>
  <c r="G171" i="2"/>
  <c r="Q150" i="2"/>
  <c r="L150" i="2"/>
  <c r="H150" i="2"/>
  <c r="G150" i="2"/>
  <c r="Q142" i="2"/>
  <c r="L142" i="2"/>
  <c r="H142" i="2"/>
  <c r="G142" i="2"/>
  <c r="Q139" i="2"/>
  <c r="Q157" i="2" s="1"/>
  <c r="L139" i="2"/>
  <c r="L157" i="2" s="1"/>
  <c r="H139" i="2"/>
  <c r="H157" i="2" s="1"/>
  <c r="G139" i="2"/>
  <c r="G157" i="2" s="1"/>
  <c r="P137" i="2"/>
  <c r="O137" i="2"/>
  <c r="N137" i="2"/>
  <c r="L137" i="2"/>
  <c r="K137" i="2"/>
  <c r="J137" i="2"/>
  <c r="H137" i="2"/>
  <c r="G137" i="2"/>
  <c r="Q131" i="2"/>
  <c r="Q137" i="2" s="1"/>
  <c r="P131" i="2"/>
  <c r="O131" i="2"/>
  <c r="N131" i="2"/>
  <c r="M131" i="2"/>
  <c r="M137" i="2" s="1"/>
  <c r="L131" i="2"/>
  <c r="K131" i="2"/>
  <c r="J131" i="2"/>
  <c r="I131" i="2"/>
  <c r="I137" i="2" s="1"/>
  <c r="H131" i="2"/>
  <c r="G131" i="2"/>
  <c r="Q110" i="2"/>
  <c r="L110" i="2"/>
  <c r="H110" i="2"/>
  <c r="G110" i="2"/>
  <c r="Q102" i="2"/>
  <c r="L102" i="2"/>
  <c r="H102" i="2"/>
  <c r="G102" i="2"/>
  <c r="Q99" i="2"/>
  <c r="Q117" i="2" s="1"/>
  <c r="L99" i="2"/>
  <c r="L117" i="2" s="1"/>
  <c r="H99" i="2"/>
  <c r="H117" i="2" s="1"/>
  <c r="G99" i="2"/>
  <c r="G117" i="2" s="1"/>
  <c r="O97" i="2"/>
  <c r="N97" i="2"/>
  <c r="K97" i="2"/>
  <c r="J97" i="2"/>
  <c r="G97" i="2"/>
  <c r="Q91" i="2"/>
  <c r="Q97" i="2" s="1"/>
  <c r="P91" i="2"/>
  <c r="P97" i="2" s="1"/>
  <c r="O91" i="2"/>
  <c r="N91" i="2"/>
  <c r="M91" i="2"/>
  <c r="M97" i="2" s="1"/>
  <c r="L91" i="2"/>
  <c r="L97" i="2" s="1"/>
  <c r="K91" i="2"/>
  <c r="J91" i="2"/>
  <c r="I91" i="2"/>
  <c r="I97" i="2" s="1"/>
  <c r="H91" i="2"/>
  <c r="H97" i="2" s="1"/>
  <c r="G91" i="2"/>
  <c r="Q77" i="2"/>
  <c r="L77" i="2"/>
  <c r="H77" i="2"/>
  <c r="G77" i="2"/>
  <c r="Q70" i="2"/>
  <c r="L70" i="2"/>
  <c r="H70" i="2"/>
  <c r="G70" i="2"/>
  <c r="Q62" i="2"/>
  <c r="L62" i="2"/>
  <c r="H62" i="2"/>
  <c r="G62" i="2"/>
  <c r="Q59" i="2"/>
  <c r="L59" i="2"/>
  <c r="H59" i="2"/>
  <c r="G59" i="2"/>
  <c r="Q57" i="2"/>
  <c r="P57" i="2"/>
  <c r="O57" i="2"/>
  <c r="N57" i="2"/>
  <c r="M57" i="2"/>
  <c r="L57" i="2"/>
  <c r="K57" i="2"/>
  <c r="J57" i="2"/>
  <c r="I57" i="2"/>
  <c r="H57" i="2"/>
  <c r="G57" i="2"/>
  <c r="Q51" i="2"/>
  <c r="P51" i="2"/>
  <c r="O51" i="2"/>
  <c r="N51" i="2"/>
  <c r="M51" i="2"/>
  <c r="L51" i="2"/>
  <c r="K51" i="2"/>
  <c r="J51" i="2"/>
  <c r="I51" i="2"/>
  <c r="H51" i="2"/>
  <c r="G51" i="2"/>
  <c r="L21" i="1"/>
  <c r="P21" i="1"/>
  <c r="G21" i="1"/>
  <c r="H24" i="1"/>
  <c r="H18" i="1"/>
  <c r="Q39" i="1"/>
  <c r="Q38" i="1"/>
  <c r="Q37" i="1"/>
  <c r="Q36" i="1"/>
  <c r="Q35" i="1"/>
  <c r="Q34" i="1"/>
  <c r="Q33" i="1"/>
  <c r="Q32" i="1"/>
  <c r="Q31" i="1"/>
  <c r="Q30" i="1"/>
  <c r="Q29" i="1"/>
  <c r="Q28" i="1"/>
  <c r="Q27" i="1"/>
  <c r="Q26" i="1"/>
  <c r="Q25" i="1"/>
  <c r="Q24" i="1"/>
  <c r="Q23" i="1"/>
  <c r="Q22" i="1"/>
  <c r="Q40" i="1" s="1"/>
  <c r="L39" i="1"/>
  <c r="L38" i="1"/>
  <c r="L37" i="1"/>
  <c r="L36" i="1"/>
  <c r="L35" i="1"/>
  <c r="L34" i="1"/>
  <c r="L33" i="1"/>
  <c r="L32" i="1"/>
  <c r="L31" i="1"/>
  <c r="L30" i="1"/>
  <c r="L29" i="1"/>
  <c r="L28" i="1"/>
  <c r="L27" i="1"/>
  <c r="L26" i="1"/>
  <c r="L25" i="1"/>
  <c r="L24" i="1"/>
  <c r="L23" i="1"/>
  <c r="L22" i="1" s="1"/>
  <c r="L40" i="1" s="1"/>
  <c r="H39" i="1"/>
  <c r="H38" i="1"/>
  <c r="H37" i="1"/>
  <c r="H36" i="1"/>
  <c r="H35" i="1"/>
  <c r="H34" i="1"/>
  <c r="H33" i="1"/>
  <c r="H32" i="1"/>
  <c r="H31" i="1"/>
  <c r="H30" i="1"/>
  <c r="H29" i="1"/>
  <c r="H28" i="1"/>
  <c r="H27" i="1"/>
  <c r="H26" i="1"/>
  <c r="H23" i="1"/>
  <c r="G40" i="1"/>
  <c r="G33" i="1"/>
  <c r="G25" i="1"/>
  <c r="G22" i="1"/>
  <c r="G20" i="1"/>
  <c r="G19" i="1"/>
  <c r="I16" i="1"/>
  <c r="J16" i="1"/>
  <c r="K16" i="1"/>
  <c r="L16" i="1"/>
  <c r="M16" i="1"/>
  <c r="N16" i="1"/>
  <c r="O16" i="1"/>
  <c r="P16" i="1"/>
  <c r="Q16" i="1"/>
  <c r="G16" i="1"/>
  <c r="H11" i="1"/>
  <c r="I11" i="1"/>
  <c r="J11" i="1"/>
  <c r="K11" i="1"/>
  <c r="L11" i="1"/>
  <c r="M11" i="1"/>
  <c r="N11" i="1"/>
  <c r="O11" i="1"/>
  <c r="P11" i="1"/>
  <c r="Q11" i="1"/>
  <c r="G11" i="1"/>
  <c r="G39" i="1"/>
  <c r="G38" i="1"/>
  <c r="G37" i="1"/>
  <c r="G36" i="1"/>
  <c r="G35" i="1"/>
  <c r="G34" i="1"/>
  <c r="G32" i="1"/>
  <c r="G31" i="1"/>
  <c r="G30" i="1"/>
  <c r="G29" i="1"/>
  <c r="G28" i="1"/>
  <c r="G27" i="1"/>
  <c r="G26" i="1"/>
  <c r="G24" i="1"/>
  <c r="G23" i="1"/>
  <c r="Q18" i="1"/>
  <c r="P18" i="1"/>
  <c r="O18" i="1"/>
  <c r="N18" i="1"/>
  <c r="M18" i="1"/>
  <c r="L18" i="1"/>
  <c r="K18" i="1"/>
  <c r="J18" i="1"/>
  <c r="I18" i="1"/>
  <c r="G18" i="1"/>
  <c r="Q17" i="1"/>
  <c r="Q19" i="1" s="1"/>
  <c r="P17" i="1"/>
  <c r="O17" i="1"/>
  <c r="O21" i="1" s="1"/>
  <c r="N17" i="1"/>
  <c r="N19" i="1" s="1"/>
  <c r="M17" i="1"/>
  <c r="M19" i="1" s="1"/>
  <c r="L17" i="1"/>
  <c r="L19" i="1" s="1"/>
  <c r="K17" i="1"/>
  <c r="K21" i="1" s="1"/>
  <c r="J17" i="1"/>
  <c r="J19" i="1" s="1"/>
  <c r="J20" i="1" s="1"/>
  <c r="I17" i="1"/>
  <c r="I20" i="1" s="1"/>
  <c r="H17" i="1"/>
  <c r="G17" i="1"/>
  <c r="Q15" i="1"/>
  <c r="P15" i="1"/>
  <c r="O15" i="1"/>
  <c r="N15" i="1"/>
  <c r="M15" i="1"/>
  <c r="L15" i="1"/>
  <c r="K15" i="1"/>
  <c r="J15" i="1"/>
  <c r="I15" i="1"/>
  <c r="H15" i="1"/>
  <c r="H16" i="1" s="1"/>
  <c r="G15" i="1"/>
  <c r="Q14" i="1"/>
  <c r="P14" i="1"/>
  <c r="O14" i="1"/>
  <c r="N14" i="1"/>
  <c r="M14" i="1"/>
  <c r="L14" i="1"/>
  <c r="K14" i="1"/>
  <c r="J14" i="1"/>
  <c r="I14" i="1"/>
  <c r="H14" i="1"/>
  <c r="G14" i="1"/>
  <c r="Q13" i="1"/>
  <c r="P13" i="1"/>
  <c r="O13" i="1"/>
  <c r="N13" i="1"/>
  <c r="M13" i="1"/>
  <c r="L13" i="1"/>
  <c r="K13" i="1"/>
  <c r="J13" i="1"/>
  <c r="I13" i="1"/>
  <c r="H13" i="1"/>
  <c r="G13" i="1"/>
  <c r="Q12" i="1"/>
  <c r="P12" i="1"/>
  <c r="O12" i="1"/>
  <c r="N12" i="1"/>
  <c r="M12" i="1"/>
  <c r="L12" i="1"/>
  <c r="K12" i="1"/>
  <c r="J12" i="1"/>
  <c r="I12" i="1"/>
  <c r="H12" i="1"/>
  <c r="G12" i="1"/>
  <c r="Q10" i="1"/>
  <c r="P10" i="1"/>
  <c r="O10" i="1"/>
  <c r="N10" i="1"/>
  <c r="M10" i="1"/>
  <c r="L10" i="1"/>
  <c r="K10" i="1"/>
  <c r="J10" i="1"/>
  <c r="I10" i="1"/>
  <c r="H10" i="1"/>
  <c r="G10" i="1"/>
  <c r="Q9" i="1"/>
  <c r="P9" i="1"/>
  <c r="O9" i="1"/>
  <c r="N9" i="1"/>
  <c r="M9" i="1"/>
  <c r="L9" i="1"/>
  <c r="K9" i="1"/>
  <c r="J9" i="1"/>
  <c r="I9" i="1"/>
  <c r="H9" i="1"/>
  <c r="G9" i="1"/>
  <c r="Q8" i="1"/>
  <c r="P8" i="1"/>
  <c r="O8" i="1"/>
  <c r="N8" i="1"/>
  <c r="M8" i="1"/>
  <c r="L8" i="1"/>
  <c r="K8" i="1"/>
  <c r="J8" i="1"/>
  <c r="I8" i="1"/>
  <c r="H8" i="1"/>
  <c r="G8" i="1"/>
  <c r="Q7" i="1"/>
  <c r="P7" i="1"/>
  <c r="O7" i="1"/>
  <c r="N7" i="1"/>
  <c r="M7" i="1"/>
  <c r="L7" i="1"/>
  <c r="K7" i="1"/>
  <c r="J7" i="1"/>
  <c r="I7" i="1"/>
  <c r="H7" i="1"/>
  <c r="G7" i="1"/>
  <c r="Q484" i="1"/>
  <c r="L484" i="1"/>
  <c r="H484" i="1"/>
  <c r="G484" i="1"/>
  <c r="Q476" i="1"/>
  <c r="L476" i="1"/>
  <c r="H476" i="1"/>
  <c r="G476" i="1"/>
  <c r="Q473" i="1"/>
  <c r="Q491" i="1" s="1"/>
  <c r="L473" i="1"/>
  <c r="L491" i="1" s="1"/>
  <c r="H473" i="1"/>
  <c r="H491" i="1" s="1"/>
  <c r="G473" i="1"/>
  <c r="G491" i="1" s="1"/>
  <c r="Q472" i="1"/>
  <c r="P472" i="1"/>
  <c r="O472" i="1"/>
  <c r="N472" i="1"/>
  <c r="M472" i="1"/>
  <c r="L472" i="1"/>
  <c r="K472" i="1"/>
  <c r="J472" i="1"/>
  <c r="I472" i="1"/>
  <c r="H472" i="1"/>
  <c r="G472" i="1"/>
  <c r="Q471" i="1"/>
  <c r="P471" i="1"/>
  <c r="O471" i="1"/>
  <c r="N471" i="1"/>
  <c r="M471" i="1"/>
  <c r="L471" i="1"/>
  <c r="K471" i="1"/>
  <c r="J471" i="1"/>
  <c r="I471" i="1"/>
  <c r="H471" i="1"/>
  <c r="G471" i="1"/>
  <c r="Q470" i="1"/>
  <c r="P470" i="1"/>
  <c r="O470" i="1"/>
  <c r="N470" i="1"/>
  <c r="M470" i="1"/>
  <c r="L470" i="1"/>
  <c r="K470" i="1"/>
  <c r="J470" i="1"/>
  <c r="I470" i="1"/>
  <c r="H470" i="1"/>
  <c r="G470" i="1"/>
  <c r="O467" i="1"/>
  <c r="K467" i="1"/>
  <c r="G467" i="1"/>
  <c r="Q462" i="1"/>
  <c r="Q467" i="1" s="1"/>
  <c r="P462" i="1"/>
  <c r="P467" i="1" s="1"/>
  <c r="O462" i="1"/>
  <c r="N462" i="1"/>
  <c r="N467" i="1" s="1"/>
  <c r="M462" i="1"/>
  <c r="M467" i="1" s="1"/>
  <c r="L462" i="1"/>
  <c r="L467" i="1" s="1"/>
  <c r="K462" i="1"/>
  <c r="J462" i="1"/>
  <c r="J467" i="1" s="1"/>
  <c r="I462" i="1"/>
  <c r="I467" i="1" s="1"/>
  <c r="H462" i="1"/>
  <c r="H467" i="1" s="1"/>
  <c r="G462" i="1"/>
  <c r="Q450" i="1"/>
  <c r="L450" i="1"/>
  <c r="H450" i="1"/>
  <c r="G450" i="1"/>
  <c r="Q443" i="1"/>
  <c r="L443" i="1"/>
  <c r="H443" i="1"/>
  <c r="G443" i="1"/>
  <c r="Q435" i="1"/>
  <c r="L435" i="1"/>
  <c r="H435" i="1"/>
  <c r="G435" i="1"/>
  <c r="Q432" i="1"/>
  <c r="L432" i="1"/>
  <c r="H432" i="1"/>
  <c r="G432" i="1"/>
  <c r="Q431" i="1"/>
  <c r="P431" i="1"/>
  <c r="O431" i="1"/>
  <c r="N431" i="1"/>
  <c r="M431" i="1"/>
  <c r="L431" i="1"/>
  <c r="K431" i="1"/>
  <c r="J431" i="1"/>
  <c r="I431" i="1"/>
  <c r="H431" i="1"/>
  <c r="G431" i="1"/>
  <c r="Q430" i="1"/>
  <c r="P430" i="1"/>
  <c r="O430" i="1"/>
  <c r="N430" i="1"/>
  <c r="M430" i="1"/>
  <c r="L430" i="1"/>
  <c r="K430" i="1"/>
  <c r="J430" i="1"/>
  <c r="I430" i="1"/>
  <c r="H430" i="1"/>
  <c r="G430" i="1"/>
  <c r="Q429" i="1"/>
  <c r="P429" i="1"/>
  <c r="O429" i="1"/>
  <c r="N429" i="1"/>
  <c r="M429" i="1"/>
  <c r="L429" i="1"/>
  <c r="K429" i="1"/>
  <c r="J429" i="1"/>
  <c r="I429" i="1"/>
  <c r="H429" i="1"/>
  <c r="G429" i="1"/>
  <c r="Q426" i="1"/>
  <c r="P426" i="1"/>
  <c r="O426" i="1"/>
  <c r="N426" i="1"/>
  <c r="M426" i="1"/>
  <c r="L426" i="1"/>
  <c r="K426" i="1"/>
  <c r="J426" i="1"/>
  <c r="I426" i="1"/>
  <c r="H426" i="1"/>
  <c r="G426" i="1"/>
  <c r="Q421" i="1"/>
  <c r="P421" i="1"/>
  <c r="O421" i="1"/>
  <c r="N421" i="1"/>
  <c r="M421" i="1"/>
  <c r="L421" i="1"/>
  <c r="K421" i="1"/>
  <c r="J421" i="1"/>
  <c r="I421" i="1"/>
  <c r="H421" i="1"/>
  <c r="G421" i="1"/>
  <c r="Q402" i="1"/>
  <c r="L402" i="1"/>
  <c r="H402" i="1"/>
  <c r="G402" i="1"/>
  <c r="Q394" i="1"/>
  <c r="L394" i="1"/>
  <c r="H394" i="1"/>
  <c r="G394" i="1"/>
  <c r="Q391" i="1"/>
  <c r="Q409" i="1" s="1"/>
  <c r="L391" i="1"/>
  <c r="L409" i="1" s="1"/>
  <c r="H391" i="1"/>
  <c r="G391" i="1"/>
  <c r="G409" i="1" s="1"/>
  <c r="G390" i="1"/>
  <c r="Q389" i="1"/>
  <c r="P389" i="1"/>
  <c r="K389" i="1"/>
  <c r="J389" i="1"/>
  <c r="I389" i="1"/>
  <c r="G389" i="1"/>
  <c r="Q388" i="1"/>
  <c r="Q390" i="1" s="1"/>
  <c r="P388" i="1"/>
  <c r="P390" i="1" s="1"/>
  <c r="O388" i="1"/>
  <c r="O390" i="1" s="1"/>
  <c r="N388" i="1"/>
  <c r="N390" i="1" s="1"/>
  <c r="M388" i="1"/>
  <c r="M390" i="1" s="1"/>
  <c r="L388" i="1"/>
  <c r="L389" i="1" s="1"/>
  <c r="K388" i="1"/>
  <c r="K390" i="1" s="1"/>
  <c r="J388" i="1"/>
  <c r="J390" i="1" s="1"/>
  <c r="I388" i="1"/>
  <c r="I390" i="1" s="1"/>
  <c r="G388" i="1"/>
  <c r="O385" i="1"/>
  <c r="K385" i="1"/>
  <c r="G385" i="1"/>
  <c r="Q380" i="1"/>
  <c r="Q385" i="1" s="1"/>
  <c r="P380" i="1"/>
  <c r="P385" i="1" s="1"/>
  <c r="O380" i="1"/>
  <c r="N380" i="1"/>
  <c r="N385" i="1" s="1"/>
  <c r="M380" i="1"/>
  <c r="M385" i="1" s="1"/>
  <c r="L380" i="1"/>
  <c r="L385" i="1" s="1"/>
  <c r="K380" i="1"/>
  <c r="J380" i="1"/>
  <c r="J385" i="1" s="1"/>
  <c r="I380" i="1"/>
  <c r="I385" i="1" s="1"/>
  <c r="H380" i="1"/>
  <c r="H385" i="1" s="1"/>
  <c r="H388" i="1" s="1"/>
  <c r="H389" i="1" s="1"/>
  <c r="G380" i="1"/>
  <c r="Q361" i="1"/>
  <c r="L361" i="1"/>
  <c r="H361" i="1"/>
  <c r="G361" i="1"/>
  <c r="Q353" i="1"/>
  <c r="L353" i="1"/>
  <c r="H353" i="1"/>
  <c r="G353" i="1"/>
  <c r="Q350" i="1"/>
  <c r="Q368" i="1" s="1"/>
  <c r="L350" i="1"/>
  <c r="L368" i="1" s="1"/>
  <c r="H350" i="1"/>
  <c r="H368" i="1" s="1"/>
  <c r="G350" i="1"/>
  <c r="G368" i="1" s="1"/>
  <c r="Q349" i="1"/>
  <c r="P349" i="1"/>
  <c r="O349" i="1"/>
  <c r="N349" i="1"/>
  <c r="M349" i="1"/>
  <c r="L349" i="1"/>
  <c r="K349" i="1"/>
  <c r="J349" i="1"/>
  <c r="I349" i="1"/>
  <c r="H349" i="1"/>
  <c r="G349" i="1"/>
  <c r="Q348" i="1"/>
  <c r="P348" i="1"/>
  <c r="O348" i="1"/>
  <c r="N348" i="1"/>
  <c r="M348" i="1"/>
  <c r="L348" i="1"/>
  <c r="K348" i="1"/>
  <c r="J348" i="1"/>
  <c r="I348" i="1"/>
  <c r="H348" i="1"/>
  <c r="G348" i="1"/>
  <c r="Q347" i="1"/>
  <c r="P347" i="1"/>
  <c r="O347" i="1"/>
  <c r="N347" i="1"/>
  <c r="M347" i="1"/>
  <c r="L347" i="1"/>
  <c r="K347" i="1"/>
  <c r="J347" i="1"/>
  <c r="I347" i="1"/>
  <c r="H347" i="1"/>
  <c r="G347" i="1"/>
  <c r="O344" i="1"/>
  <c r="K344" i="1"/>
  <c r="G344" i="1"/>
  <c r="Q339" i="1"/>
  <c r="Q344" i="1" s="1"/>
  <c r="P339" i="1"/>
  <c r="P344" i="1" s="1"/>
  <c r="O339" i="1"/>
  <c r="N339" i="1"/>
  <c r="N344" i="1" s="1"/>
  <c r="M339" i="1"/>
  <c r="M344" i="1" s="1"/>
  <c r="L339" i="1"/>
  <c r="L344" i="1" s="1"/>
  <c r="K339" i="1"/>
  <c r="J339" i="1"/>
  <c r="J344" i="1" s="1"/>
  <c r="I339" i="1"/>
  <c r="I344" i="1" s="1"/>
  <c r="H339" i="1"/>
  <c r="H344" i="1" s="1"/>
  <c r="G339" i="1"/>
  <c r="Q327" i="1"/>
  <c r="L327" i="1"/>
  <c r="H327" i="1"/>
  <c r="G327" i="1"/>
  <c r="Q320" i="1"/>
  <c r="L320" i="1"/>
  <c r="H320" i="1"/>
  <c r="G320" i="1"/>
  <c r="Q312" i="1"/>
  <c r="L312" i="1"/>
  <c r="H312" i="1"/>
  <c r="G312" i="1"/>
  <c r="Q309" i="1"/>
  <c r="L309" i="1"/>
  <c r="H309" i="1"/>
  <c r="G309" i="1"/>
  <c r="Q308" i="1"/>
  <c r="P308" i="1"/>
  <c r="O308" i="1"/>
  <c r="N308" i="1"/>
  <c r="M308" i="1"/>
  <c r="L308" i="1"/>
  <c r="K308" i="1"/>
  <c r="J308" i="1"/>
  <c r="I308" i="1"/>
  <c r="H308" i="1"/>
  <c r="G308" i="1"/>
  <c r="Q307" i="1"/>
  <c r="P307" i="1"/>
  <c r="O307" i="1"/>
  <c r="N307" i="1"/>
  <c r="M307" i="1"/>
  <c r="L307" i="1"/>
  <c r="K307" i="1"/>
  <c r="J307" i="1"/>
  <c r="I307" i="1"/>
  <c r="H307" i="1"/>
  <c r="G307" i="1"/>
  <c r="Q306" i="1"/>
  <c r="P306" i="1"/>
  <c r="O306" i="1"/>
  <c r="N306" i="1"/>
  <c r="M306" i="1"/>
  <c r="L306" i="1"/>
  <c r="K306" i="1"/>
  <c r="J306" i="1"/>
  <c r="I306" i="1"/>
  <c r="H306" i="1"/>
  <c r="G306" i="1"/>
  <c r="Q303" i="1"/>
  <c r="P303" i="1"/>
  <c r="O303" i="1"/>
  <c r="N303" i="1"/>
  <c r="M303" i="1"/>
  <c r="L303" i="1"/>
  <c r="K303" i="1"/>
  <c r="J303" i="1"/>
  <c r="I303" i="1"/>
  <c r="H303" i="1"/>
  <c r="G303" i="1"/>
  <c r="Q298" i="1"/>
  <c r="P298" i="1"/>
  <c r="O298" i="1"/>
  <c r="N298" i="1"/>
  <c r="M298" i="1"/>
  <c r="L298" i="1"/>
  <c r="K298" i="1"/>
  <c r="J298" i="1"/>
  <c r="I298" i="1"/>
  <c r="H298" i="1"/>
  <c r="G298" i="1"/>
  <c r="Q279" i="1"/>
  <c r="L279" i="1"/>
  <c r="H279" i="1"/>
  <c r="G279" i="1"/>
  <c r="Q271" i="1"/>
  <c r="L271" i="1"/>
  <c r="H271" i="1"/>
  <c r="G271" i="1"/>
  <c r="Q268" i="1"/>
  <c r="Q286" i="1" s="1"/>
  <c r="L268" i="1"/>
  <c r="L286" i="1" s="1"/>
  <c r="H268" i="1"/>
  <c r="H286" i="1" s="1"/>
  <c r="G268" i="1"/>
  <c r="G286" i="1" s="1"/>
  <c r="Q267" i="1"/>
  <c r="P267" i="1"/>
  <c r="O267" i="1"/>
  <c r="N267" i="1"/>
  <c r="M267" i="1"/>
  <c r="L267" i="1"/>
  <c r="K267" i="1"/>
  <c r="J267" i="1"/>
  <c r="I267" i="1"/>
  <c r="H267" i="1"/>
  <c r="G267" i="1"/>
  <c r="Q266" i="1"/>
  <c r="P266" i="1"/>
  <c r="O266" i="1"/>
  <c r="N266" i="1"/>
  <c r="M266" i="1"/>
  <c r="L266" i="1"/>
  <c r="K266" i="1"/>
  <c r="J266" i="1"/>
  <c r="I266" i="1"/>
  <c r="H266" i="1"/>
  <c r="G266" i="1"/>
  <c r="Q265" i="1"/>
  <c r="P265" i="1"/>
  <c r="O265" i="1"/>
  <c r="N265" i="1"/>
  <c r="M265" i="1"/>
  <c r="L265" i="1"/>
  <c r="K265" i="1"/>
  <c r="J265" i="1"/>
  <c r="I265" i="1"/>
  <c r="H265" i="1"/>
  <c r="G265" i="1"/>
  <c r="O262" i="1"/>
  <c r="K262" i="1"/>
  <c r="G262" i="1"/>
  <c r="Q257" i="1"/>
  <c r="Q262" i="1" s="1"/>
  <c r="P257" i="1"/>
  <c r="P262" i="1" s="1"/>
  <c r="O257" i="1"/>
  <c r="N257" i="1"/>
  <c r="N262" i="1" s="1"/>
  <c r="M257" i="1"/>
  <c r="M262" i="1" s="1"/>
  <c r="L257" i="1"/>
  <c r="L262" i="1" s="1"/>
  <c r="K257" i="1"/>
  <c r="J257" i="1"/>
  <c r="J262" i="1" s="1"/>
  <c r="I257" i="1"/>
  <c r="I262" i="1" s="1"/>
  <c r="H257" i="1"/>
  <c r="H262" i="1" s="1"/>
  <c r="G257" i="1"/>
  <c r="Q245" i="1"/>
  <c r="L245" i="1"/>
  <c r="H245" i="1"/>
  <c r="G245" i="1"/>
  <c r="Q238" i="1"/>
  <c r="L238" i="1"/>
  <c r="H238" i="1"/>
  <c r="G238" i="1"/>
  <c r="Q230" i="1"/>
  <c r="L230" i="1"/>
  <c r="H230" i="1"/>
  <c r="G230" i="1"/>
  <c r="Q227" i="1"/>
  <c r="L227" i="1"/>
  <c r="H227" i="1"/>
  <c r="G227" i="1"/>
  <c r="Q226" i="1"/>
  <c r="P226" i="1"/>
  <c r="O226" i="1"/>
  <c r="N226" i="1"/>
  <c r="M226" i="1"/>
  <c r="L226" i="1"/>
  <c r="K226" i="1"/>
  <c r="J226" i="1"/>
  <c r="I226" i="1"/>
  <c r="H226" i="1"/>
  <c r="G226" i="1"/>
  <c r="Q225" i="1"/>
  <c r="P225" i="1"/>
  <c r="O225" i="1"/>
  <c r="N225" i="1"/>
  <c r="M225" i="1"/>
  <c r="L225" i="1"/>
  <c r="K225" i="1"/>
  <c r="J225" i="1"/>
  <c r="I225" i="1"/>
  <c r="H225" i="1"/>
  <c r="G225" i="1"/>
  <c r="Q224" i="1"/>
  <c r="P224" i="1"/>
  <c r="O224" i="1"/>
  <c r="N224" i="1"/>
  <c r="M224" i="1"/>
  <c r="L224" i="1"/>
  <c r="K224" i="1"/>
  <c r="J224" i="1"/>
  <c r="I224" i="1"/>
  <c r="H224" i="1"/>
  <c r="G224" i="1"/>
  <c r="Q221" i="1"/>
  <c r="P221" i="1"/>
  <c r="O221" i="1"/>
  <c r="N221" i="1"/>
  <c r="M221" i="1"/>
  <c r="L221" i="1"/>
  <c r="K221" i="1"/>
  <c r="J221" i="1"/>
  <c r="I221" i="1"/>
  <c r="H221" i="1"/>
  <c r="G221" i="1"/>
  <c r="Q216" i="1"/>
  <c r="P216" i="1"/>
  <c r="O216" i="1"/>
  <c r="N216" i="1"/>
  <c r="M216" i="1"/>
  <c r="L216" i="1"/>
  <c r="K216" i="1"/>
  <c r="J216" i="1"/>
  <c r="I216" i="1"/>
  <c r="H216" i="1"/>
  <c r="G216" i="1"/>
  <c r="Q204" i="1"/>
  <c r="L204" i="1"/>
  <c r="H204" i="1"/>
  <c r="G204" i="1"/>
  <c r="Q197" i="1"/>
  <c r="L197" i="1"/>
  <c r="H197" i="1"/>
  <c r="G197" i="1"/>
  <c r="Q189" i="1"/>
  <c r="L189" i="1"/>
  <c r="H189" i="1"/>
  <c r="G189" i="1"/>
  <c r="Q186" i="1"/>
  <c r="L186" i="1"/>
  <c r="H186" i="1"/>
  <c r="G186" i="1"/>
  <c r="Q185" i="1"/>
  <c r="P185" i="1"/>
  <c r="O185" i="1"/>
  <c r="N185" i="1"/>
  <c r="M185" i="1"/>
  <c r="L185" i="1"/>
  <c r="K185" i="1"/>
  <c r="J185" i="1"/>
  <c r="I185" i="1"/>
  <c r="H185" i="1"/>
  <c r="G185" i="1"/>
  <c r="Q184" i="1"/>
  <c r="P184" i="1"/>
  <c r="O184" i="1"/>
  <c r="N184" i="1"/>
  <c r="M184" i="1"/>
  <c r="L184" i="1"/>
  <c r="K184" i="1"/>
  <c r="J184" i="1"/>
  <c r="I184" i="1"/>
  <c r="H184" i="1"/>
  <c r="G184" i="1"/>
  <c r="Q183" i="1"/>
  <c r="P183" i="1"/>
  <c r="O183" i="1"/>
  <c r="N183" i="1"/>
  <c r="M183" i="1"/>
  <c r="L183" i="1"/>
  <c r="K183" i="1"/>
  <c r="J183" i="1"/>
  <c r="I183" i="1"/>
  <c r="H183" i="1"/>
  <c r="G183" i="1"/>
  <c r="Q180" i="1"/>
  <c r="P180" i="1"/>
  <c r="O180" i="1"/>
  <c r="N180" i="1"/>
  <c r="M180" i="1"/>
  <c r="L180" i="1"/>
  <c r="K180" i="1"/>
  <c r="J180" i="1"/>
  <c r="I180" i="1"/>
  <c r="H180" i="1"/>
  <c r="G180" i="1"/>
  <c r="Q175" i="1"/>
  <c r="P175" i="1"/>
  <c r="O175" i="1"/>
  <c r="N175" i="1"/>
  <c r="M175" i="1"/>
  <c r="L175" i="1"/>
  <c r="K175" i="1"/>
  <c r="J175" i="1"/>
  <c r="I175" i="1"/>
  <c r="H175" i="1"/>
  <c r="G175" i="1"/>
  <c r="Q163" i="1"/>
  <c r="L163" i="1"/>
  <c r="H163" i="1"/>
  <c r="G163" i="1"/>
  <c r="Q156" i="1"/>
  <c r="L156" i="1"/>
  <c r="H156" i="1"/>
  <c r="G156" i="1"/>
  <c r="Q148" i="1"/>
  <c r="L148" i="1"/>
  <c r="H148" i="1"/>
  <c r="G148" i="1"/>
  <c r="Q145" i="1"/>
  <c r="L145" i="1"/>
  <c r="H145" i="1"/>
  <c r="G145" i="1"/>
  <c r="Q144" i="1"/>
  <c r="P144" i="1"/>
  <c r="O144" i="1"/>
  <c r="N144" i="1"/>
  <c r="M144" i="1"/>
  <c r="L144" i="1"/>
  <c r="K144" i="1"/>
  <c r="J144" i="1"/>
  <c r="I144" i="1"/>
  <c r="H144" i="1"/>
  <c r="G144" i="1"/>
  <c r="Q143" i="1"/>
  <c r="P143" i="1"/>
  <c r="O143" i="1"/>
  <c r="N143" i="1"/>
  <c r="M143" i="1"/>
  <c r="L143" i="1"/>
  <c r="K143" i="1"/>
  <c r="J143" i="1"/>
  <c r="I143" i="1"/>
  <c r="H143" i="1"/>
  <c r="G143" i="1"/>
  <c r="Q142" i="1"/>
  <c r="P142" i="1"/>
  <c r="O142" i="1"/>
  <c r="N142" i="1"/>
  <c r="M142" i="1"/>
  <c r="L142" i="1"/>
  <c r="K142" i="1"/>
  <c r="J142" i="1"/>
  <c r="I142" i="1"/>
  <c r="H142" i="1"/>
  <c r="G142" i="1"/>
  <c r="Q139" i="1"/>
  <c r="P139" i="1"/>
  <c r="O139" i="1"/>
  <c r="N139" i="1"/>
  <c r="M139" i="1"/>
  <c r="L139" i="1"/>
  <c r="K139" i="1"/>
  <c r="J139" i="1"/>
  <c r="I139" i="1"/>
  <c r="H139" i="1"/>
  <c r="G139" i="1"/>
  <c r="Q134" i="1"/>
  <c r="P134" i="1"/>
  <c r="O134" i="1"/>
  <c r="N134" i="1"/>
  <c r="M134" i="1"/>
  <c r="L134" i="1"/>
  <c r="K134" i="1"/>
  <c r="J134" i="1"/>
  <c r="I134" i="1"/>
  <c r="H134" i="1"/>
  <c r="G134" i="1"/>
  <c r="Q115" i="1"/>
  <c r="L115" i="1"/>
  <c r="H115" i="1"/>
  <c r="G115" i="1"/>
  <c r="Q107" i="1"/>
  <c r="L107" i="1"/>
  <c r="H107" i="1"/>
  <c r="G107" i="1"/>
  <c r="Q104" i="1"/>
  <c r="Q122" i="1" s="1"/>
  <c r="L104" i="1"/>
  <c r="L122" i="1" s="1"/>
  <c r="H104" i="1"/>
  <c r="H122" i="1" s="1"/>
  <c r="G104" i="1"/>
  <c r="G122" i="1" s="1"/>
  <c r="Q103" i="1"/>
  <c r="P103" i="1"/>
  <c r="O103" i="1"/>
  <c r="N103" i="1"/>
  <c r="M103" i="1"/>
  <c r="L103" i="1"/>
  <c r="K103" i="1"/>
  <c r="J103" i="1"/>
  <c r="I103" i="1"/>
  <c r="G103" i="1"/>
  <c r="Q102" i="1"/>
  <c r="P102" i="1"/>
  <c r="O102" i="1"/>
  <c r="N102" i="1"/>
  <c r="M102" i="1"/>
  <c r="L102" i="1"/>
  <c r="K102" i="1"/>
  <c r="J102" i="1"/>
  <c r="I102" i="1"/>
  <c r="H102" i="1"/>
  <c r="G102" i="1"/>
  <c r="Q101" i="1"/>
  <c r="P101" i="1"/>
  <c r="O101" i="1"/>
  <c r="N101" i="1"/>
  <c r="M101" i="1"/>
  <c r="L101" i="1"/>
  <c r="K101" i="1"/>
  <c r="J101" i="1"/>
  <c r="I101" i="1"/>
  <c r="H101" i="1"/>
  <c r="H103" i="1" s="1"/>
  <c r="G101" i="1"/>
  <c r="N98" i="1"/>
  <c r="M98" i="1"/>
  <c r="J98" i="1"/>
  <c r="I98" i="1"/>
  <c r="Q93" i="1"/>
  <c r="Q98" i="1" s="1"/>
  <c r="P93" i="1"/>
  <c r="P98" i="1" s="1"/>
  <c r="O93" i="1"/>
  <c r="O98" i="1" s="1"/>
  <c r="N93" i="1"/>
  <c r="M93" i="1"/>
  <c r="L93" i="1"/>
  <c r="L98" i="1" s="1"/>
  <c r="K93" i="1"/>
  <c r="K98" i="1" s="1"/>
  <c r="J93" i="1"/>
  <c r="I93" i="1"/>
  <c r="H93" i="1"/>
  <c r="H98" i="1" s="1"/>
  <c r="G93" i="1"/>
  <c r="G98" i="1" s="1"/>
  <c r="H74" i="1"/>
  <c r="Q81" i="1"/>
  <c r="L81" i="1"/>
  <c r="Q74" i="1"/>
  <c r="L74" i="1"/>
  <c r="G74" i="1"/>
  <c r="G81" i="1" s="1"/>
  <c r="Q66" i="1"/>
  <c r="L66" i="1"/>
  <c r="H66" i="1"/>
  <c r="G66" i="1"/>
  <c r="Q63" i="1"/>
  <c r="L63" i="1"/>
  <c r="H63" i="1"/>
  <c r="G63" i="1"/>
  <c r="Q62" i="1"/>
  <c r="P62" i="1"/>
  <c r="O62" i="1"/>
  <c r="N62" i="1"/>
  <c r="M62" i="1"/>
  <c r="J62" i="1"/>
  <c r="Q61" i="1"/>
  <c r="P61" i="1"/>
  <c r="O61" i="1"/>
  <c r="N61" i="1"/>
  <c r="M61" i="1"/>
  <c r="J61" i="1"/>
  <c r="G61" i="1"/>
  <c r="G62" i="1"/>
  <c r="Q60" i="1"/>
  <c r="P60" i="1"/>
  <c r="O60" i="1"/>
  <c r="N60" i="1"/>
  <c r="M60" i="1"/>
  <c r="J60" i="1"/>
  <c r="G60" i="1"/>
  <c r="Q57" i="1"/>
  <c r="P57" i="1"/>
  <c r="O57" i="1"/>
  <c r="N57" i="1"/>
  <c r="M57" i="1"/>
  <c r="J57" i="1"/>
  <c r="Q52" i="1"/>
  <c r="P52" i="1"/>
  <c r="O52" i="1"/>
  <c r="N52" i="1"/>
  <c r="M52" i="1"/>
  <c r="L52" i="1"/>
  <c r="L57" i="1" s="1"/>
  <c r="L60" i="1" s="1"/>
  <c r="L62" i="1" s="1"/>
  <c r="K52" i="1"/>
  <c r="K57" i="1" s="1"/>
  <c r="K60" i="1" s="1"/>
  <c r="J52" i="1"/>
  <c r="I52" i="1"/>
  <c r="I57" i="1" s="1"/>
  <c r="I60" i="1" s="1"/>
  <c r="I61" i="1" s="1"/>
  <c r="H52" i="1"/>
  <c r="H57" i="1" s="1"/>
  <c r="H60" i="1" s="1"/>
  <c r="H61" i="1" s="1"/>
  <c r="G52" i="1"/>
  <c r="G57" i="1" s="1"/>
  <c r="M391" i="4" l="1"/>
  <c r="U391" i="4" s="1"/>
  <c r="M390" i="4"/>
  <c r="U390" i="4" s="1"/>
  <c r="U395" i="4" s="1"/>
  <c r="U359" i="4"/>
  <c r="M376" i="4"/>
  <c r="U376" i="4" s="1"/>
  <c r="T377" i="4"/>
  <c r="T376" i="4"/>
  <c r="M377" i="4"/>
  <c r="U377" i="4" s="1"/>
  <c r="T318" i="4"/>
  <c r="I319" i="4"/>
  <c r="M319" i="4" s="1"/>
  <c r="U319" i="4" s="1"/>
  <c r="T305" i="4"/>
  <c r="U305" i="4" s="1"/>
  <c r="I318" i="4"/>
  <c r="M318" i="4" s="1"/>
  <c r="U318" i="4" s="1"/>
  <c r="U323" i="4" s="1"/>
  <c r="T304" i="4"/>
  <c r="U304" i="4" s="1"/>
  <c r="M283" i="4"/>
  <c r="U283" i="4" s="1"/>
  <c r="M282" i="4"/>
  <c r="U282" i="4" s="1"/>
  <c r="U287" i="4" s="1"/>
  <c r="M268" i="4"/>
  <c r="U268" i="4" s="1"/>
  <c r="T269" i="4"/>
  <c r="T268" i="4"/>
  <c r="M269" i="4"/>
  <c r="T246" i="4"/>
  <c r="T247" i="4"/>
  <c r="U247" i="4"/>
  <c r="M246" i="4"/>
  <c r="U246" i="4" s="1"/>
  <c r="U251" i="4" s="1"/>
  <c r="U215" i="4"/>
  <c r="M232" i="4"/>
  <c r="U232" i="4" s="1"/>
  <c r="T233" i="4"/>
  <c r="T232" i="4"/>
  <c r="M233" i="4"/>
  <c r="U233" i="4" s="1"/>
  <c r="M175" i="4"/>
  <c r="U175" i="4" s="1"/>
  <c r="M174" i="4"/>
  <c r="U174" i="4" s="1"/>
  <c r="U179" i="4" s="1"/>
  <c r="M160" i="4"/>
  <c r="U160" i="4" s="1"/>
  <c r="T161" i="4"/>
  <c r="T160" i="4"/>
  <c r="M161" i="4"/>
  <c r="U161" i="4" s="1"/>
  <c r="M139" i="4"/>
  <c r="U139" i="4" s="1"/>
  <c r="M138" i="4"/>
  <c r="U138" i="4" s="1"/>
  <c r="U143" i="4" s="1"/>
  <c r="M124" i="4"/>
  <c r="U124" i="4" s="1"/>
  <c r="T125" i="4"/>
  <c r="T124" i="4"/>
  <c r="M125" i="4"/>
  <c r="M103" i="4"/>
  <c r="U103" i="4" s="1"/>
  <c r="M102" i="4"/>
  <c r="U102" i="4" s="1"/>
  <c r="U107" i="4" s="1"/>
  <c r="M88" i="4"/>
  <c r="U88" i="4" s="1"/>
  <c r="T89" i="4"/>
  <c r="T88" i="4"/>
  <c r="M89" i="4"/>
  <c r="J34" i="3"/>
  <c r="J35" i="3" s="1"/>
  <c r="I34" i="3"/>
  <c r="I36" i="3" s="1"/>
  <c r="I67" i="3"/>
  <c r="G29" i="3"/>
  <c r="O30" i="3"/>
  <c r="H29" i="3"/>
  <c r="L29" i="3"/>
  <c r="P29" i="3"/>
  <c r="K29" i="3"/>
  <c r="I29" i="3"/>
  <c r="M29" i="3"/>
  <c r="Q29" i="3"/>
  <c r="J29" i="3"/>
  <c r="N29" i="3"/>
  <c r="R29" i="3"/>
  <c r="L20" i="1"/>
  <c r="I19" i="1"/>
  <c r="N21" i="1"/>
  <c r="J21" i="1"/>
  <c r="Q21" i="1"/>
  <c r="M21" i="1"/>
  <c r="I21" i="1"/>
  <c r="H62" i="1"/>
  <c r="H22" i="1"/>
  <c r="H409" i="1"/>
  <c r="H25" i="1"/>
  <c r="Q20" i="1"/>
  <c r="P19" i="1"/>
  <c r="P20" i="1"/>
  <c r="O19" i="1"/>
  <c r="O20" i="1"/>
  <c r="O389" i="1"/>
  <c r="N20" i="1"/>
  <c r="N389" i="1"/>
  <c r="M389" i="1"/>
  <c r="M20" i="1"/>
  <c r="L390" i="1"/>
  <c r="K19" i="1"/>
  <c r="K20" i="1"/>
  <c r="H19" i="1"/>
  <c r="H20" i="1" s="1"/>
  <c r="H21" i="1" s="1"/>
  <c r="H390" i="1"/>
  <c r="H81" i="1"/>
  <c r="K62" i="1"/>
  <c r="K61" i="1"/>
  <c r="I62" i="1"/>
  <c r="L61" i="1"/>
  <c r="R71" i="3"/>
  <c r="Q71" i="3"/>
  <c r="P71" i="3"/>
  <c r="O71" i="3"/>
  <c r="N71" i="3"/>
  <c r="M71" i="3"/>
  <c r="L71" i="3"/>
  <c r="K71" i="3"/>
  <c r="J71" i="3"/>
  <c r="I71" i="3"/>
  <c r="H71" i="3"/>
  <c r="S58" i="1"/>
  <c r="U269" i="4" l="1"/>
  <c r="U125" i="4"/>
  <c r="U89" i="4"/>
  <c r="J73" i="3"/>
  <c r="J72" i="3"/>
  <c r="I35" i="3"/>
  <c r="I73" i="3"/>
  <c r="I72" i="3"/>
  <c r="H40" i="1"/>
  <c r="G71" i="3"/>
  <c r="J45" i="14" l="1"/>
  <c r="I45" i="14"/>
  <c r="J44" i="14"/>
  <c r="I44" i="14"/>
  <c r="J37" i="14"/>
  <c r="I37" i="14"/>
  <c r="J36" i="14"/>
  <c r="I36" i="14"/>
  <c r="J29" i="14"/>
  <c r="I29" i="14"/>
  <c r="J28" i="14"/>
  <c r="I28" i="14"/>
  <c r="J25" i="14"/>
  <c r="I25" i="14"/>
  <c r="J24" i="14"/>
  <c r="I24" i="14"/>
  <c r="F9" i="5" l="1"/>
  <c r="F8" i="5"/>
  <c r="F86" i="5"/>
  <c r="I11" i="14"/>
  <c r="J11" i="14"/>
  <c r="J48" i="14"/>
  <c r="I48" i="14"/>
  <c r="J40" i="14"/>
  <c r="I40" i="14"/>
  <c r="J32" i="14"/>
  <c r="I32" i="14"/>
  <c r="J20" i="14"/>
  <c r="I20" i="14"/>
  <c r="J16" i="14"/>
  <c r="I16" i="14"/>
  <c r="J12" i="14"/>
  <c r="I12" i="14"/>
  <c r="R43" i="22"/>
  <c r="R42" i="22"/>
  <c r="J49" i="14"/>
  <c r="I49" i="14"/>
  <c r="J41" i="14"/>
  <c r="I41" i="14"/>
  <c r="J33" i="14"/>
  <c r="I33" i="14"/>
  <c r="J21" i="14"/>
  <c r="I21" i="14"/>
  <c r="J17" i="14"/>
  <c r="I17" i="14"/>
  <c r="J13" i="14"/>
  <c r="I13" i="14"/>
  <c r="T416" i="2" l="1"/>
  <c r="S416" i="2"/>
  <c r="T376" i="2"/>
  <c r="S376" i="2"/>
  <c r="T336" i="2"/>
  <c r="S336" i="2"/>
  <c r="T296" i="2"/>
  <c r="S296" i="2"/>
  <c r="T256" i="2"/>
  <c r="S256" i="2"/>
  <c r="T216" i="2"/>
  <c r="S216" i="2"/>
  <c r="T176" i="2"/>
  <c r="S176" i="2"/>
  <c r="T136" i="2"/>
  <c r="S136" i="2"/>
  <c r="T96" i="2"/>
  <c r="S96" i="2"/>
  <c r="T80" i="1" l="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T65" i="1"/>
  <c r="S65" i="1"/>
  <c r="T64" i="1"/>
  <c r="S64" i="1"/>
  <c r="T63" i="1"/>
  <c r="T59" i="1"/>
  <c r="S59" i="1"/>
  <c r="T58" i="1"/>
  <c r="T56" i="1"/>
  <c r="S56" i="1"/>
  <c r="T55" i="1"/>
  <c r="S55" i="1"/>
  <c r="T54" i="1"/>
  <c r="S54" i="1"/>
  <c r="T53" i="1"/>
  <c r="S53" i="1"/>
  <c r="T51" i="1"/>
  <c r="S51" i="1"/>
  <c r="T50" i="1"/>
  <c r="S50" i="1"/>
  <c r="T49" i="1"/>
  <c r="S49" i="1"/>
  <c r="T48" i="1"/>
  <c r="S48" i="1"/>
  <c r="U71" i="4" l="1"/>
  <c r="S63" i="1"/>
  <c r="S66" i="1"/>
  <c r="T57" i="1"/>
  <c r="T52" i="1"/>
  <c r="S52" i="1"/>
  <c r="S57" i="1"/>
  <c r="S81" i="1"/>
  <c r="T81" i="1"/>
  <c r="S60" i="1" l="1"/>
  <c r="T60" i="1"/>
  <c r="T430" i="2" l="1"/>
  <c r="T422" i="2"/>
  <c r="S382" i="2"/>
  <c r="T379" i="2"/>
  <c r="S339" i="2"/>
  <c r="S331" i="2"/>
  <c r="S270" i="2"/>
  <c r="T262" i="2"/>
  <c r="S259" i="2"/>
  <c r="S219" i="2"/>
  <c r="T211" i="2"/>
  <c r="S179" i="2"/>
  <c r="S142" i="2"/>
  <c r="S139" i="2"/>
  <c r="T139" i="2"/>
  <c r="S102" i="2"/>
  <c r="S99" i="2"/>
  <c r="T99" i="2"/>
  <c r="T438" i="2"/>
  <c r="S438" i="2"/>
  <c r="T436" i="2"/>
  <c r="S436" i="2"/>
  <c r="T435" i="2"/>
  <c r="S435" i="2"/>
  <c r="T434" i="2"/>
  <c r="S434" i="2"/>
  <c r="T433" i="2"/>
  <c r="S433" i="2"/>
  <c r="T432" i="2"/>
  <c r="S432" i="2"/>
  <c r="T431" i="2"/>
  <c r="S431" i="2"/>
  <c r="T429" i="2"/>
  <c r="S429" i="2"/>
  <c r="T428" i="2"/>
  <c r="S428" i="2"/>
  <c r="T427" i="2"/>
  <c r="S427" i="2"/>
  <c r="T426" i="2"/>
  <c r="S426" i="2"/>
  <c r="T425" i="2"/>
  <c r="S425" i="2"/>
  <c r="T424" i="2"/>
  <c r="S424" i="2"/>
  <c r="T423" i="2"/>
  <c r="S423" i="2"/>
  <c r="T421" i="2"/>
  <c r="S421" i="2"/>
  <c r="T420" i="2"/>
  <c r="S420" i="2"/>
  <c r="T418" i="2"/>
  <c r="S418" i="2"/>
  <c r="T415" i="2"/>
  <c r="S415" i="2"/>
  <c r="T414" i="2"/>
  <c r="S414" i="2"/>
  <c r="T413" i="2"/>
  <c r="S413" i="2"/>
  <c r="T412" i="2"/>
  <c r="S412" i="2"/>
  <c r="T410" i="2"/>
  <c r="S410" i="2"/>
  <c r="T409" i="2"/>
  <c r="S409" i="2"/>
  <c r="T408" i="2"/>
  <c r="S408" i="2"/>
  <c r="T407" i="2"/>
  <c r="S407" i="2"/>
  <c r="T398" i="2"/>
  <c r="S398" i="2"/>
  <c r="T396" i="2"/>
  <c r="S396" i="2"/>
  <c r="T395" i="2"/>
  <c r="S395" i="2"/>
  <c r="T394" i="2"/>
  <c r="S394" i="2"/>
  <c r="T393" i="2"/>
  <c r="S393" i="2"/>
  <c r="T392" i="2"/>
  <c r="S392" i="2"/>
  <c r="T391" i="2"/>
  <c r="S391" i="2"/>
  <c r="T389" i="2"/>
  <c r="S389" i="2"/>
  <c r="T388" i="2"/>
  <c r="S388" i="2"/>
  <c r="T387" i="2"/>
  <c r="S387" i="2"/>
  <c r="T386" i="2"/>
  <c r="S386" i="2"/>
  <c r="T385" i="2"/>
  <c r="S385" i="2"/>
  <c r="T384" i="2"/>
  <c r="S384" i="2"/>
  <c r="T383" i="2"/>
  <c r="S383" i="2"/>
  <c r="T381" i="2"/>
  <c r="S381" i="2"/>
  <c r="T380" i="2"/>
  <c r="S380" i="2"/>
  <c r="T378" i="2"/>
  <c r="S378" i="2"/>
  <c r="T375" i="2"/>
  <c r="S375" i="2"/>
  <c r="T374" i="2"/>
  <c r="S374" i="2"/>
  <c r="T373" i="2"/>
  <c r="S373" i="2"/>
  <c r="T372" i="2"/>
  <c r="S372" i="2"/>
  <c r="T370" i="2"/>
  <c r="S370" i="2"/>
  <c r="T369" i="2"/>
  <c r="S369" i="2"/>
  <c r="T368" i="2"/>
  <c r="S368" i="2"/>
  <c r="T367" i="2"/>
  <c r="S367" i="2"/>
  <c r="T358" i="2"/>
  <c r="S358" i="2"/>
  <c r="T356" i="2"/>
  <c r="S356" i="2"/>
  <c r="T355" i="2"/>
  <c r="S355" i="2"/>
  <c r="T354" i="2"/>
  <c r="S354" i="2"/>
  <c r="T353" i="2"/>
  <c r="S353" i="2"/>
  <c r="T352" i="2"/>
  <c r="S352" i="2"/>
  <c r="T351" i="2"/>
  <c r="S351" i="2"/>
  <c r="T349" i="2"/>
  <c r="S349" i="2"/>
  <c r="T348" i="2"/>
  <c r="S348" i="2"/>
  <c r="T347" i="2"/>
  <c r="S347" i="2"/>
  <c r="T346" i="2"/>
  <c r="S346" i="2"/>
  <c r="T345" i="2"/>
  <c r="S345" i="2"/>
  <c r="T344" i="2"/>
  <c r="S344" i="2"/>
  <c r="T343" i="2"/>
  <c r="S343" i="2"/>
  <c r="T341" i="2"/>
  <c r="S341" i="2"/>
  <c r="T340" i="2"/>
  <c r="S340" i="2"/>
  <c r="T338" i="2"/>
  <c r="S338" i="2"/>
  <c r="T335" i="2"/>
  <c r="S335" i="2"/>
  <c r="T334" i="2"/>
  <c r="S334" i="2"/>
  <c r="T333" i="2"/>
  <c r="S333" i="2"/>
  <c r="T332" i="2"/>
  <c r="S332" i="2"/>
  <c r="T330" i="2"/>
  <c r="S330" i="2"/>
  <c r="T329" i="2"/>
  <c r="S329" i="2"/>
  <c r="T328" i="2"/>
  <c r="S328" i="2"/>
  <c r="T327" i="2"/>
  <c r="S327" i="2"/>
  <c r="T318" i="2"/>
  <c r="S318" i="2"/>
  <c r="T316" i="2"/>
  <c r="S316" i="2"/>
  <c r="T315" i="2"/>
  <c r="S315" i="2"/>
  <c r="T314" i="2"/>
  <c r="S314" i="2"/>
  <c r="T313" i="2"/>
  <c r="S313" i="2"/>
  <c r="T312" i="2"/>
  <c r="S312" i="2"/>
  <c r="T311" i="2"/>
  <c r="S311" i="2"/>
  <c r="T309" i="2"/>
  <c r="S309" i="2"/>
  <c r="T308" i="2"/>
  <c r="S308" i="2"/>
  <c r="T307" i="2"/>
  <c r="S307" i="2"/>
  <c r="T306" i="2"/>
  <c r="S306" i="2"/>
  <c r="T305" i="2"/>
  <c r="S305" i="2"/>
  <c r="T304" i="2"/>
  <c r="S304" i="2"/>
  <c r="T303" i="2"/>
  <c r="S303" i="2"/>
  <c r="T301" i="2"/>
  <c r="S301" i="2"/>
  <c r="T300" i="2"/>
  <c r="S300" i="2"/>
  <c r="S299" i="2"/>
  <c r="T298" i="2"/>
  <c r="S298" i="2"/>
  <c r="T295" i="2"/>
  <c r="S295" i="2"/>
  <c r="T294" i="2"/>
  <c r="S294" i="2"/>
  <c r="T293" i="2"/>
  <c r="S293" i="2"/>
  <c r="T292" i="2"/>
  <c r="S292" i="2"/>
  <c r="T290" i="2"/>
  <c r="S290" i="2"/>
  <c r="T289" i="2"/>
  <c r="S289" i="2"/>
  <c r="T288" i="2"/>
  <c r="S288" i="2"/>
  <c r="T287" i="2"/>
  <c r="S287" i="2"/>
  <c r="T278" i="2"/>
  <c r="S278" i="2"/>
  <c r="T276" i="2"/>
  <c r="S276" i="2"/>
  <c r="T275" i="2"/>
  <c r="S275" i="2"/>
  <c r="T274" i="2"/>
  <c r="S274" i="2"/>
  <c r="T273" i="2"/>
  <c r="S273" i="2"/>
  <c r="T272" i="2"/>
  <c r="S272" i="2"/>
  <c r="T271" i="2"/>
  <c r="S271" i="2"/>
  <c r="T269" i="2"/>
  <c r="S269" i="2"/>
  <c r="T268" i="2"/>
  <c r="S268" i="2"/>
  <c r="T267" i="2"/>
  <c r="S267" i="2"/>
  <c r="T266" i="2"/>
  <c r="S266" i="2"/>
  <c r="T265" i="2"/>
  <c r="S265" i="2"/>
  <c r="T264" i="2"/>
  <c r="S264" i="2"/>
  <c r="T263" i="2"/>
  <c r="S263" i="2"/>
  <c r="T261" i="2"/>
  <c r="S261" i="2"/>
  <c r="T260" i="2"/>
  <c r="S260" i="2"/>
  <c r="T258" i="2"/>
  <c r="S258" i="2"/>
  <c r="T255" i="2"/>
  <c r="S255" i="2"/>
  <c r="T254" i="2"/>
  <c r="S254" i="2"/>
  <c r="T253" i="2"/>
  <c r="S253" i="2"/>
  <c r="T252" i="2"/>
  <c r="S252" i="2"/>
  <c r="T250" i="2"/>
  <c r="S250" i="2"/>
  <c r="T249" i="2"/>
  <c r="S249" i="2"/>
  <c r="T248" i="2"/>
  <c r="S248" i="2"/>
  <c r="T247" i="2"/>
  <c r="S247" i="2"/>
  <c r="T238" i="2"/>
  <c r="S238" i="2"/>
  <c r="T236" i="2"/>
  <c r="S236" i="2"/>
  <c r="T235" i="2"/>
  <c r="S235" i="2"/>
  <c r="T234" i="2"/>
  <c r="S234" i="2"/>
  <c r="T233" i="2"/>
  <c r="S233" i="2"/>
  <c r="T232" i="2"/>
  <c r="S232" i="2"/>
  <c r="T231" i="2"/>
  <c r="S231" i="2"/>
  <c r="T230" i="2"/>
  <c r="T229" i="2"/>
  <c r="S229" i="2"/>
  <c r="T228" i="2"/>
  <c r="S228" i="2"/>
  <c r="T227" i="2"/>
  <c r="S227" i="2"/>
  <c r="T226" i="2"/>
  <c r="S226" i="2"/>
  <c r="T225" i="2"/>
  <c r="S225" i="2"/>
  <c r="T224" i="2"/>
  <c r="S224" i="2"/>
  <c r="T223" i="2"/>
  <c r="S223" i="2"/>
  <c r="T221" i="2"/>
  <c r="S221" i="2"/>
  <c r="T220" i="2"/>
  <c r="S220" i="2"/>
  <c r="T219" i="2"/>
  <c r="T218" i="2"/>
  <c r="S218" i="2"/>
  <c r="T215" i="2"/>
  <c r="S215" i="2"/>
  <c r="T214" i="2"/>
  <c r="S214" i="2"/>
  <c r="T213" i="2"/>
  <c r="S213" i="2"/>
  <c r="T212" i="2"/>
  <c r="S212" i="2"/>
  <c r="T210" i="2"/>
  <c r="S210" i="2"/>
  <c r="T209" i="2"/>
  <c r="S209" i="2"/>
  <c r="T208" i="2"/>
  <c r="S208" i="2"/>
  <c r="T207" i="2"/>
  <c r="S207" i="2"/>
  <c r="T198" i="2"/>
  <c r="S198" i="2"/>
  <c r="T196" i="2"/>
  <c r="S196" i="2"/>
  <c r="T195" i="2"/>
  <c r="S195" i="2"/>
  <c r="T194" i="2"/>
  <c r="S194" i="2"/>
  <c r="T193" i="2"/>
  <c r="S193" i="2"/>
  <c r="T192" i="2"/>
  <c r="S192" i="2"/>
  <c r="T191" i="2"/>
  <c r="S191" i="2"/>
  <c r="T190" i="2"/>
  <c r="T189" i="2"/>
  <c r="S189" i="2"/>
  <c r="T188" i="2"/>
  <c r="S188" i="2"/>
  <c r="T187" i="2"/>
  <c r="S187" i="2"/>
  <c r="T186" i="2"/>
  <c r="S186" i="2"/>
  <c r="T185" i="2"/>
  <c r="S185" i="2"/>
  <c r="T184" i="2"/>
  <c r="S184" i="2"/>
  <c r="T183" i="2"/>
  <c r="S183" i="2"/>
  <c r="T181" i="2"/>
  <c r="S181" i="2"/>
  <c r="T180" i="2"/>
  <c r="S180" i="2"/>
  <c r="T178" i="2"/>
  <c r="S178" i="2"/>
  <c r="T175" i="2"/>
  <c r="S175" i="2"/>
  <c r="T174" i="2"/>
  <c r="S174" i="2"/>
  <c r="T173" i="2"/>
  <c r="S173" i="2"/>
  <c r="T172" i="2"/>
  <c r="S172" i="2"/>
  <c r="T170" i="2"/>
  <c r="S170" i="2"/>
  <c r="T169" i="2"/>
  <c r="S169" i="2"/>
  <c r="T168" i="2"/>
  <c r="S168" i="2"/>
  <c r="T167" i="2"/>
  <c r="S167" i="2"/>
  <c r="T158" i="2"/>
  <c r="S158" i="2"/>
  <c r="T156" i="2"/>
  <c r="S156" i="2"/>
  <c r="T155" i="2"/>
  <c r="S155" i="2"/>
  <c r="T154" i="2"/>
  <c r="S154" i="2"/>
  <c r="T153" i="2"/>
  <c r="S153" i="2"/>
  <c r="T152" i="2"/>
  <c r="S152" i="2"/>
  <c r="T151" i="2"/>
  <c r="S151" i="2"/>
  <c r="T149" i="2"/>
  <c r="S149" i="2"/>
  <c r="T148" i="2"/>
  <c r="S148" i="2"/>
  <c r="T147" i="2"/>
  <c r="S147" i="2"/>
  <c r="T146" i="2"/>
  <c r="S146" i="2"/>
  <c r="T145" i="2"/>
  <c r="S145" i="2"/>
  <c r="T144" i="2"/>
  <c r="S144" i="2"/>
  <c r="T143" i="2"/>
  <c r="S143" i="2"/>
  <c r="T141" i="2"/>
  <c r="S141" i="2"/>
  <c r="T140" i="2"/>
  <c r="S140" i="2"/>
  <c r="T138" i="2"/>
  <c r="S138" i="2"/>
  <c r="T135" i="2"/>
  <c r="S135" i="2"/>
  <c r="T134" i="2"/>
  <c r="S134" i="2"/>
  <c r="T133" i="2"/>
  <c r="S133" i="2"/>
  <c r="T132" i="2"/>
  <c r="S132" i="2"/>
  <c r="T130" i="2"/>
  <c r="S130" i="2"/>
  <c r="T129" i="2"/>
  <c r="S129" i="2"/>
  <c r="T128" i="2"/>
  <c r="S128" i="2"/>
  <c r="T127" i="2"/>
  <c r="S127" i="2"/>
  <c r="T118" i="2"/>
  <c r="S118" i="2"/>
  <c r="T116" i="2"/>
  <c r="S116" i="2"/>
  <c r="T115" i="2"/>
  <c r="S115" i="2"/>
  <c r="T114" i="2"/>
  <c r="S114" i="2"/>
  <c r="T113" i="2"/>
  <c r="S113" i="2"/>
  <c r="T112" i="2"/>
  <c r="S112" i="2"/>
  <c r="T111" i="2"/>
  <c r="S111" i="2"/>
  <c r="T109" i="2"/>
  <c r="S109" i="2"/>
  <c r="T108" i="2"/>
  <c r="S108" i="2"/>
  <c r="T107" i="2"/>
  <c r="S107" i="2"/>
  <c r="T106" i="2"/>
  <c r="S106" i="2"/>
  <c r="T105" i="2"/>
  <c r="S105" i="2"/>
  <c r="T104" i="2"/>
  <c r="S104" i="2"/>
  <c r="T103" i="2"/>
  <c r="S103" i="2"/>
  <c r="T101" i="2"/>
  <c r="S101" i="2"/>
  <c r="T100" i="2"/>
  <c r="S100" i="2"/>
  <c r="T98" i="2"/>
  <c r="S98" i="2"/>
  <c r="T95" i="2"/>
  <c r="S95" i="2"/>
  <c r="T94" i="2"/>
  <c r="S94" i="2"/>
  <c r="T93" i="2"/>
  <c r="S93" i="2"/>
  <c r="T92" i="2"/>
  <c r="S92" i="2"/>
  <c r="T90" i="2"/>
  <c r="S90" i="2"/>
  <c r="T89" i="2"/>
  <c r="S89" i="2"/>
  <c r="T88" i="2"/>
  <c r="S88" i="2"/>
  <c r="T87" i="2"/>
  <c r="S87" i="2"/>
  <c r="T78" i="2"/>
  <c r="S78" i="2"/>
  <c r="T76" i="2"/>
  <c r="S76" i="2"/>
  <c r="T75" i="2"/>
  <c r="S75" i="2"/>
  <c r="T74" i="2"/>
  <c r="S74" i="2"/>
  <c r="T73" i="2"/>
  <c r="S73" i="2"/>
  <c r="T72" i="2"/>
  <c r="S72" i="2"/>
  <c r="T71" i="2"/>
  <c r="S71" i="2"/>
  <c r="S70" i="2"/>
  <c r="T69" i="2"/>
  <c r="S69" i="2"/>
  <c r="T68" i="2"/>
  <c r="S68" i="2"/>
  <c r="T67" i="2"/>
  <c r="S67" i="2"/>
  <c r="T66" i="2"/>
  <c r="S66" i="2"/>
  <c r="T65" i="2"/>
  <c r="S65" i="2"/>
  <c r="T64" i="2"/>
  <c r="S64" i="2"/>
  <c r="T63" i="2"/>
  <c r="S63" i="2"/>
  <c r="T62" i="2"/>
  <c r="T61" i="2"/>
  <c r="S61" i="2"/>
  <c r="T60" i="2"/>
  <c r="S60" i="2"/>
  <c r="T59" i="2"/>
  <c r="T58" i="2"/>
  <c r="S58" i="2"/>
  <c r="T56" i="2"/>
  <c r="S56" i="2"/>
  <c r="T55" i="2"/>
  <c r="S55" i="2"/>
  <c r="T54" i="2"/>
  <c r="S54" i="2"/>
  <c r="T53" i="2"/>
  <c r="S53" i="2"/>
  <c r="T52" i="2"/>
  <c r="S52" i="2"/>
  <c r="T50" i="2"/>
  <c r="S50" i="2"/>
  <c r="T49" i="2"/>
  <c r="S49" i="2"/>
  <c r="T48" i="2"/>
  <c r="S48" i="2"/>
  <c r="T47" i="2"/>
  <c r="S47" i="2"/>
  <c r="S38" i="2"/>
  <c r="T38" i="2"/>
  <c r="S484" i="1"/>
  <c r="T473" i="1"/>
  <c r="T462" i="1"/>
  <c r="S443" i="1"/>
  <c r="T435" i="1"/>
  <c r="T432" i="1"/>
  <c r="S426" i="1"/>
  <c r="S361" i="1"/>
  <c r="T353" i="1"/>
  <c r="T350" i="1"/>
  <c r="S344" i="1"/>
  <c r="S320" i="1"/>
  <c r="T312" i="1"/>
  <c r="T309" i="1"/>
  <c r="T298" i="1"/>
  <c r="S279" i="1"/>
  <c r="T268" i="1"/>
  <c r="T262" i="1"/>
  <c r="T257" i="1"/>
  <c r="T227" i="1"/>
  <c r="T197" i="1"/>
  <c r="S186" i="1"/>
  <c r="T145" i="1"/>
  <c r="P39" i="1"/>
  <c r="O39" i="1"/>
  <c r="N39" i="1"/>
  <c r="M39" i="1"/>
  <c r="K39" i="1"/>
  <c r="J39" i="1"/>
  <c r="I39" i="1"/>
  <c r="P38" i="1"/>
  <c r="O38" i="1"/>
  <c r="N38" i="1"/>
  <c r="M38" i="1"/>
  <c r="K38" i="1"/>
  <c r="J38" i="1"/>
  <c r="I38" i="1"/>
  <c r="P37" i="1"/>
  <c r="O37" i="1"/>
  <c r="N37" i="1"/>
  <c r="M37" i="1"/>
  <c r="K37" i="1"/>
  <c r="J37" i="1"/>
  <c r="I37" i="1"/>
  <c r="P36" i="1"/>
  <c r="O36" i="1"/>
  <c r="N36" i="1"/>
  <c r="M36" i="1"/>
  <c r="K36" i="1"/>
  <c r="J36" i="1"/>
  <c r="I36" i="1"/>
  <c r="P35" i="1"/>
  <c r="O35" i="1"/>
  <c r="N35" i="1"/>
  <c r="M35" i="1"/>
  <c r="K35" i="1"/>
  <c r="J35" i="1"/>
  <c r="I35" i="1"/>
  <c r="P34" i="1"/>
  <c r="O34" i="1"/>
  <c r="N34" i="1"/>
  <c r="M34" i="1"/>
  <c r="K34" i="1"/>
  <c r="J34" i="1"/>
  <c r="I34" i="1"/>
  <c r="P32" i="1"/>
  <c r="O32" i="1"/>
  <c r="N32" i="1"/>
  <c r="M32" i="1"/>
  <c r="K32" i="1"/>
  <c r="J32" i="1"/>
  <c r="I32" i="1"/>
  <c r="P31" i="1"/>
  <c r="O31" i="1"/>
  <c r="N31" i="1"/>
  <c r="M31" i="1"/>
  <c r="K31" i="1"/>
  <c r="J31" i="1"/>
  <c r="I31" i="1"/>
  <c r="P30" i="1"/>
  <c r="O30" i="1"/>
  <c r="N30" i="1"/>
  <c r="M30" i="1"/>
  <c r="K30" i="1"/>
  <c r="J30" i="1"/>
  <c r="I30" i="1"/>
  <c r="P29" i="1"/>
  <c r="O29" i="1"/>
  <c r="N29" i="1"/>
  <c r="M29" i="1"/>
  <c r="K29" i="1"/>
  <c r="J29" i="1"/>
  <c r="I29" i="1"/>
  <c r="P28" i="1"/>
  <c r="O28" i="1"/>
  <c r="N28" i="1"/>
  <c r="M28" i="1"/>
  <c r="K28" i="1"/>
  <c r="J28" i="1"/>
  <c r="I28" i="1"/>
  <c r="P27" i="1"/>
  <c r="O27" i="1"/>
  <c r="N27" i="1"/>
  <c r="M27" i="1"/>
  <c r="K27" i="1"/>
  <c r="J27" i="1"/>
  <c r="I27" i="1"/>
  <c r="P26" i="1"/>
  <c r="O26" i="1"/>
  <c r="N26" i="1"/>
  <c r="M26" i="1"/>
  <c r="K26" i="1"/>
  <c r="J26" i="1"/>
  <c r="I26" i="1"/>
  <c r="P24" i="1"/>
  <c r="O24" i="1"/>
  <c r="N24" i="1"/>
  <c r="M24" i="1"/>
  <c r="K24" i="1"/>
  <c r="J24" i="1"/>
  <c r="I24" i="1"/>
  <c r="P23" i="1"/>
  <c r="O23" i="1"/>
  <c r="N23" i="1"/>
  <c r="M23" i="1"/>
  <c r="K23" i="1"/>
  <c r="J23" i="1"/>
  <c r="I23" i="1"/>
  <c r="T490" i="1"/>
  <c r="S490" i="1"/>
  <c r="T489" i="1"/>
  <c r="S489" i="1"/>
  <c r="T488" i="1"/>
  <c r="S488" i="1"/>
  <c r="T487" i="1"/>
  <c r="S487" i="1"/>
  <c r="T486" i="1"/>
  <c r="S486" i="1"/>
  <c r="T485" i="1"/>
  <c r="S485" i="1"/>
  <c r="T484" i="1"/>
  <c r="T483" i="1"/>
  <c r="S483" i="1"/>
  <c r="T482" i="1"/>
  <c r="S482" i="1"/>
  <c r="T481" i="1"/>
  <c r="S481" i="1"/>
  <c r="T480" i="1"/>
  <c r="S480" i="1"/>
  <c r="T479" i="1"/>
  <c r="S479" i="1"/>
  <c r="T478" i="1"/>
  <c r="S478" i="1"/>
  <c r="T477" i="1"/>
  <c r="S477" i="1"/>
  <c r="S476" i="1"/>
  <c r="T475" i="1"/>
  <c r="S475" i="1"/>
  <c r="T474" i="1"/>
  <c r="S474" i="1"/>
  <c r="T469" i="1"/>
  <c r="S469" i="1"/>
  <c r="T468" i="1"/>
  <c r="S468" i="1"/>
  <c r="T467" i="1"/>
  <c r="T466" i="1"/>
  <c r="S466" i="1"/>
  <c r="T465" i="1"/>
  <c r="S465" i="1"/>
  <c r="T464" i="1"/>
  <c r="S464" i="1"/>
  <c r="T463" i="1"/>
  <c r="S463" i="1"/>
  <c r="S462" i="1"/>
  <c r="T461" i="1"/>
  <c r="S461" i="1"/>
  <c r="T460" i="1"/>
  <c r="S460" i="1"/>
  <c r="T459" i="1"/>
  <c r="S459" i="1"/>
  <c r="T458" i="1"/>
  <c r="S458" i="1"/>
  <c r="T449" i="1"/>
  <c r="S449" i="1"/>
  <c r="T448" i="1"/>
  <c r="S448" i="1"/>
  <c r="T447" i="1"/>
  <c r="S447" i="1"/>
  <c r="T446" i="1"/>
  <c r="S446" i="1"/>
  <c r="T445" i="1"/>
  <c r="S445" i="1"/>
  <c r="T444" i="1"/>
  <c r="S444" i="1"/>
  <c r="T443" i="1"/>
  <c r="T442" i="1"/>
  <c r="S442" i="1"/>
  <c r="T441" i="1"/>
  <c r="S441" i="1"/>
  <c r="T440" i="1"/>
  <c r="S440" i="1"/>
  <c r="T439" i="1"/>
  <c r="S439" i="1"/>
  <c r="T438" i="1"/>
  <c r="S438" i="1"/>
  <c r="T437" i="1"/>
  <c r="S437" i="1"/>
  <c r="T436" i="1"/>
  <c r="S436" i="1"/>
  <c r="T434" i="1"/>
  <c r="S434" i="1"/>
  <c r="T433" i="1"/>
  <c r="S433" i="1"/>
  <c r="S432" i="1"/>
  <c r="T428" i="1"/>
  <c r="S428" i="1"/>
  <c r="T427" i="1"/>
  <c r="S427" i="1"/>
  <c r="T425" i="1"/>
  <c r="S425" i="1"/>
  <c r="T424" i="1"/>
  <c r="S424" i="1"/>
  <c r="T423" i="1"/>
  <c r="S423" i="1"/>
  <c r="T422" i="1"/>
  <c r="S422" i="1"/>
  <c r="S421" i="1"/>
  <c r="T421" i="1"/>
  <c r="T420" i="1"/>
  <c r="S420" i="1"/>
  <c r="T419" i="1"/>
  <c r="S419" i="1"/>
  <c r="T418" i="1"/>
  <c r="S418" i="1"/>
  <c r="T417" i="1"/>
  <c r="S417" i="1"/>
  <c r="T408" i="1"/>
  <c r="S408" i="1"/>
  <c r="T407" i="1"/>
  <c r="S407" i="1"/>
  <c r="T406" i="1"/>
  <c r="S406" i="1"/>
  <c r="T405" i="1"/>
  <c r="S405" i="1"/>
  <c r="T404" i="1"/>
  <c r="S404" i="1"/>
  <c r="T403" i="1"/>
  <c r="S403" i="1"/>
  <c r="T402" i="1"/>
  <c r="S402" i="1"/>
  <c r="T401" i="1"/>
  <c r="S401" i="1"/>
  <c r="T400" i="1"/>
  <c r="S400" i="1"/>
  <c r="T399" i="1"/>
  <c r="S399" i="1"/>
  <c r="T398" i="1"/>
  <c r="S398" i="1"/>
  <c r="T397" i="1"/>
  <c r="S397" i="1"/>
  <c r="T396" i="1"/>
  <c r="S396" i="1"/>
  <c r="T395" i="1"/>
  <c r="S395" i="1"/>
  <c r="S394" i="1"/>
  <c r="T394" i="1"/>
  <c r="T393" i="1"/>
  <c r="S393" i="1"/>
  <c r="T392" i="1"/>
  <c r="S392" i="1"/>
  <c r="T387" i="1"/>
  <c r="S387" i="1"/>
  <c r="T386" i="1"/>
  <c r="S386" i="1"/>
  <c r="T385" i="1"/>
  <c r="T384" i="1"/>
  <c r="S384" i="1"/>
  <c r="T383" i="1"/>
  <c r="S383" i="1"/>
  <c r="T382" i="1"/>
  <c r="S382" i="1"/>
  <c r="T381" i="1"/>
  <c r="S381" i="1"/>
  <c r="S380" i="1"/>
  <c r="T380" i="1"/>
  <c r="T379" i="1"/>
  <c r="S379" i="1"/>
  <c r="T378" i="1"/>
  <c r="S378" i="1"/>
  <c r="T377" i="1"/>
  <c r="S377" i="1"/>
  <c r="T376" i="1"/>
  <c r="S376" i="1"/>
  <c r="T367" i="1"/>
  <c r="S367" i="1"/>
  <c r="T366" i="1"/>
  <c r="S366" i="1"/>
  <c r="T365" i="1"/>
  <c r="S365" i="1"/>
  <c r="T364" i="1"/>
  <c r="S364" i="1"/>
  <c r="T363" i="1"/>
  <c r="S363" i="1"/>
  <c r="T362" i="1"/>
  <c r="S362" i="1"/>
  <c r="T361" i="1"/>
  <c r="T360" i="1"/>
  <c r="S360" i="1"/>
  <c r="T359" i="1"/>
  <c r="S359" i="1"/>
  <c r="T358" i="1"/>
  <c r="S358" i="1"/>
  <c r="T357" i="1"/>
  <c r="S357" i="1"/>
  <c r="T356" i="1"/>
  <c r="S356" i="1"/>
  <c r="T355" i="1"/>
  <c r="S355" i="1"/>
  <c r="T354" i="1"/>
  <c r="S354" i="1"/>
  <c r="T352" i="1"/>
  <c r="S352" i="1"/>
  <c r="T351" i="1"/>
  <c r="S351" i="1"/>
  <c r="S350" i="1"/>
  <c r="T346" i="1"/>
  <c r="S346" i="1"/>
  <c r="T345" i="1"/>
  <c r="S345" i="1"/>
  <c r="T343" i="1"/>
  <c r="S343" i="1"/>
  <c r="T342" i="1"/>
  <c r="S342" i="1"/>
  <c r="T341" i="1"/>
  <c r="S341" i="1"/>
  <c r="T340" i="1"/>
  <c r="S340" i="1"/>
  <c r="S339" i="1"/>
  <c r="T339" i="1"/>
  <c r="T338" i="1"/>
  <c r="S338" i="1"/>
  <c r="T337" i="1"/>
  <c r="S337" i="1"/>
  <c r="T336" i="1"/>
  <c r="S336" i="1"/>
  <c r="T335" i="1"/>
  <c r="S335" i="1"/>
  <c r="T326" i="1"/>
  <c r="S326" i="1"/>
  <c r="T325" i="1"/>
  <c r="S325" i="1"/>
  <c r="T324" i="1"/>
  <c r="S324" i="1"/>
  <c r="T323" i="1"/>
  <c r="S323" i="1"/>
  <c r="T322" i="1"/>
  <c r="S322" i="1"/>
  <c r="T321" i="1"/>
  <c r="S321" i="1"/>
  <c r="T320" i="1"/>
  <c r="T319" i="1"/>
  <c r="S319" i="1"/>
  <c r="T318" i="1"/>
  <c r="S318" i="1"/>
  <c r="T317" i="1"/>
  <c r="S317" i="1"/>
  <c r="T316" i="1"/>
  <c r="S316" i="1"/>
  <c r="T315" i="1"/>
  <c r="S315" i="1"/>
  <c r="T314" i="1"/>
  <c r="S314" i="1"/>
  <c r="T313" i="1"/>
  <c r="S313" i="1"/>
  <c r="T311" i="1"/>
  <c r="S311" i="1"/>
  <c r="T310" i="1"/>
  <c r="S310" i="1"/>
  <c r="S309" i="1"/>
  <c r="T305" i="1"/>
  <c r="S305" i="1"/>
  <c r="T304" i="1"/>
  <c r="S304" i="1"/>
  <c r="S303" i="1"/>
  <c r="T303" i="1"/>
  <c r="T302" i="1"/>
  <c r="S302" i="1"/>
  <c r="T301" i="1"/>
  <c r="S301" i="1"/>
  <c r="T300" i="1"/>
  <c r="S300" i="1"/>
  <c r="T299" i="1"/>
  <c r="S299" i="1"/>
  <c r="S298" i="1"/>
  <c r="T297" i="1"/>
  <c r="S297" i="1"/>
  <c r="T296" i="1"/>
  <c r="S296" i="1"/>
  <c r="T295" i="1"/>
  <c r="S295" i="1"/>
  <c r="T294" i="1"/>
  <c r="S294" i="1"/>
  <c r="T285" i="1"/>
  <c r="S285" i="1"/>
  <c r="T284" i="1"/>
  <c r="S284" i="1"/>
  <c r="T283" i="1"/>
  <c r="S283" i="1"/>
  <c r="T282" i="1"/>
  <c r="S282" i="1"/>
  <c r="T281" i="1"/>
  <c r="S281" i="1"/>
  <c r="T280" i="1"/>
  <c r="S280" i="1"/>
  <c r="T279" i="1"/>
  <c r="T278" i="1"/>
  <c r="S278" i="1"/>
  <c r="T277" i="1"/>
  <c r="S277" i="1"/>
  <c r="T276" i="1"/>
  <c r="S276" i="1"/>
  <c r="T275" i="1"/>
  <c r="S275" i="1"/>
  <c r="T274" i="1"/>
  <c r="S274" i="1"/>
  <c r="T273" i="1"/>
  <c r="S273" i="1"/>
  <c r="T272" i="1"/>
  <c r="S272" i="1"/>
  <c r="S271" i="1"/>
  <c r="T270" i="1"/>
  <c r="S270" i="1"/>
  <c r="T269" i="1"/>
  <c r="S269" i="1"/>
  <c r="T264" i="1"/>
  <c r="S264" i="1"/>
  <c r="T263" i="1"/>
  <c r="S263" i="1"/>
  <c r="S262" i="1"/>
  <c r="T261" i="1"/>
  <c r="S261" i="1"/>
  <c r="T260" i="1"/>
  <c r="S260" i="1"/>
  <c r="T259" i="1"/>
  <c r="S259" i="1"/>
  <c r="T258" i="1"/>
  <c r="S258" i="1"/>
  <c r="S257" i="1"/>
  <c r="T256" i="1"/>
  <c r="S256" i="1"/>
  <c r="T255" i="1"/>
  <c r="S255" i="1"/>
  <c r="T254" i="1"/>
  <c r="S254" i="1"/>
  <c r="T253" i="1"/>
  <c r="S253" i="1"/>
  <c r="T244" i="1"/>
  <c r="S244" i="1"/>
  <c r="T243" i="1"/>
  <c r="S243" i="1"/>
  <c r="T242" i="1"/>
  <c r="S242" i="1"/>
  <c r="T241" i="1"/>
  <c r="S241" i="1"/>
  <c r="T240" i="1"/>
  <c r="S240" i="1"/>
  <c r="T239" i="1"/>
  <c r="S239" i="1"/>
  <c r="T238" i="1"/>
  <c r="S238" i="1"/>
  <c r="T237" i="1"/>
  <c r="S237" i="1"/>
  <c r="T236" i="1"/>
  <c r="S236" i="1"/>
  <c r="T235" i="1"/>
  <c r="S235" i="1"/>
  <c r="T234" i="1"/>
  <c r="S234" i="1"/>
  <c r="T233" i="1"/>
  <c r="S233" i="1"/>
  <c r="T232" i="1"/>
  <c r="S232" i="1"/>
  <c r="T231" i="1"/>
  <c r="S231" i="1"/>
  <c r="S230" i="1"/>
  <c r="T229" i="1"/>
  <c r="S229" i="1"/>
  <c r="T228" i="1"/>
  <c r="S228" i="1"/>
  <c r="T223" i="1"/>
  <c r="S223" i="1"/>
  <c r="T222" i="1"/>
  <c r="S222" i="1"/>
  <c r="T220" i="1"/>
  <c r="S220" i="1"/>
  <c r="T219" i="1"/>
  <c r="S219" i="1"/>
  <c r="T218" i="1"/>
  <c r="S218" i="1"/>
  <c r="T217" i="1"/>
  <c r="S217" i="1"/>
  <c r="S216" i="1"/>
  <c r="T216" i="1"/>
  <c r="T215" i="1"/>
  <c r="S215" i="1"/>
  <c r="T214" i="1"/>
  <c r="S214" i="1"/>
  <c r="T213" i="1"/>
  <c r="S213" i="1"/>
  <c r="T212" i="1"/>
  <c r="S212" i="1"/>
  <c r="T203" i="1"/>
  <c r="S203" i="1"/>
  <c r="T202" i="1"/>
  <c r="S202" i="1"/>
  <c r="T201" i="1"/>
  <c r="S201" i="1"/>
  <c r="T200" i="1"/>
  <c r="S200" i="1"/>
  <c r="T199" i="1"/>
  <c r="S199" i="1"/>
  <c r="T198" i="1"/>
  <c r="S198" i="1"/>
  <c r="S197" i="1"/>
  <c r="T196" i="1"/>
  <c r="S196" i="1"/>
  <c r="T195" i="1"/>
  <c r="S195" i="1"/>
  <c r="T194" i="1"/>
  <c r="S194" i="1"/>
  <c r="T193" i="1"/>
  <c r="S193" i="1"/>
  <c r="T192" i="1"/>
  <c r="S192" i="1"/>
  <c r="T191" i="1"/>
  <c r="S191" i="1"/>
  <c r="T190" i="1"/>
  <c r="S190" i="1"/>
  <c r="T189" i="1"/>
  <c r="T188" i="1"/>
  <c r="S188" i="1"/>
  <c r="T187" i="1"/>
  <c r="S187" i="1"/>
  <c r="T182" i="1"/>
  <c r="S182" i="1"/>
  <c r="T181" i="1"/>
  <c r="S181" i="1"/>
  <c r="S180" i="1"/>
  <c r="T179" i="1"/>
  <c r="S179" i="1"/>
  <c r="T178" i="1"/>
  <c r="S178" i="1"/>
  <c r="T177" i="1"/>
  <c r="S177" i="1"/>
  <c r="T176" i="1"/>
  <c r="S176" i="1"/>
  <c r="S175" i="1"/>
  <c r="T175" i="1"/>
  <c r="T174" i="1"/>
  <c r="S174" i="1"/>
  <c r="T173" i="1"/>
  <c r="S173" i="1"/>
  <c r="T172" i="1"/>
  <c r="S172" i="1"/>
  <c r="T171" i="1"/>
  <c r="S171" i="1"/>
  <c r="T162" i="1"/>
  <c r="S162" i="1"/>
  <c r="T161" i="1"/>
  <c r="S161" i="1"/>
  <c r="T160" i="1"/>
  <c r="S160" i="1"/>
  <c r="T159" i="1"/>
  <c r="S159" i="1"/>
  <c r="T158" i="1"/>
  <c r="S158" i="1"/>
  <c r="T157" i="1"/>
  <c r="S157" i="1"/>
  <c r="T156" i="1"/>
  <c r="S156" i="1"/>
  <c r="T155" i="1"/>
  <c r="S155" i="1"/>
  <c r="T154" i="1"/>
  <c r="S154" i="1"/>
  <c r="T153" i="1"/>
  <c r="S153" i="1"/>
  <c r="T152" i="1"/>
  <c r="S152" i="1"/>
  <c r="T151" i="1"/>
  <c r="S151" i="1"/>
  <c r="T150" i="1"/>
  <c r="S150" i="1"/>
  <c r="T149" i="1"/>
  <c r="S149" i="1"/>
  <c r="S148" i="1"/>
  <c r="T147" i="1"/>
  <c r="S147" i="1"/>
  <c r="T146" i="1"/>
  <c r="S146" i="1"/>
  <c r="T141" i="1"/>
  <c r="S141" i="1"/>
  <c r="T140" i="1"/>
  <c r="S140" i="1"/>
  <c r="T138" i="1"/>
  <c r="S138" i="1"/>
  <c r="T137" i="1"/>
  <c r="S137" i="1"/>
  <c r="T136" i="1"/>
  <c r="S136" i="1"/>
  <c r="T135" i="1"/>
  <c r="S135" i="1"/>
  <c r="S134" i="1"/>
  <c r="T134" i="1"/>
  <c r="T133" i="1"/>
  <c r="S133" i="1"/>
  <c r="T132" i="1"/>
  <c r="S132" i="1"/>
  <c r="T131" i="1"/>
  <c r="S131" i="1"/>
  <c r="T130" i="1"/>
  <c r="S130" i="1"/>
  <c r="T121" i="1"/>
  <c r="S121" i="1"/>
  <c r="T120" i="1"/>
  <c r="S120" i="1"/>
  <c r="T119" i="1"/>
  <c r="S119" i="1"/>
  <c r="T118" i="1"/>
  <c r="S118" i="1"/>
  <c r="T117" i="1"/>
  <c r="S117" i="1"/>
  <c r="T116" i="1"/>
  <c r="S116" i="1"/>
  <c r="S115" i="1"/>
  <c r="T114" i="1"/>
  <c r="S114" i="1"/>
  <c r="T113" i="1"/>
  <c r="S113" i="1"/>
  <c r="T112" i="1"/>
  <c r="S112" i="1"/>
  <c r="T111" i="1"/>
  <c r="S111" i="1"/>
  <c r="T110" i="1"/>
  <c r="S110" i="1"/>
  <c r="T109" i="1"/>
  <c r="S109" i="1"/>
  <c r="T108" i="1"/>
  <c r="S108" i="1"/>
  <c r="T106" i="1"/>
  <c r="S106" i="1"/>
  <c r="T105" i="1"/>
  <c r="S105" i="1"/>
  <c r="S104" i="1"/>
  <c r="T100" i="1"/>
  <c r="S100" i="1"/>
  <c r="T99" i="1"/>
  <c r="S99" i="1"/>
  <c r="T97" i="1"/>
  <c r="S97" i="1"/>
  <c r="T96" i="1"/>
  <c r="S96" i="1"/>
  <c r="T95" i="1"/>
  <c r="S95" i="1"/>
  <c r="T94" i="1"/>
  <c r="S94" i="1"/>
  <c r="T92" i="1"/>
  <c r="S92" i="1"/>
  <c r="T91" i="1"/>
  <c r="S91" i="1"/>
  <c r="T90" i="1"/>
  <c r="S90" i="1"/>
  <c r="T89" i="1"/>
  <c r="S89" i="1"/>
  <c r="S59" i="2" l="1"/>
  <c r="S62" i="2"/>
  <c r="S7" i="2"/>
  <c r="S12" i="2"/>
  <c r="T177" i="2"/>
  <c r="T337" i="2"/>
  <c r="S337" i="2"/>
  <c r="S16" i="2"/>
  <c r="T417" i="2"/>
  <c r="S177" i="2"/>
  <c r="S342" i="2"/>
  <c r="S417" i="2"/>
  <c r="T77" i="2"/>
  <c r="T150" i="2"/>
  <c r="T182" i="2"/>
  <c r="S350" i="2"/>
  <c r="T91" i="2"/>
  <c r="T117" i="2"/>
  <c r="T131" i="2"/>
  <c r="T157" i="2"/>
  <c r="T217" i="2"/>
  <c r="T297" i="2"/>
  <c r="S302" i="2"/>
  <c r="T342" i="2"/>
  <c r="T371" i="2"/>
  <c r="T397" i="2"/>
  <c r="T437" i="2"/>
  <c r="S379" i="2"/>
  <c r="S51" i="2"/>
  <c r="T339" i="2"/>
  <c r="T137" i="2"/>
  <c r="T142" i="2"/>
  <c r="S157" i="2"/>
  <c r="T179" i="2"/>
  <c r="S222" i="2"/>
  <c r="S262" i="2"/>
  <c r="T377" i="2"/>
  <c r="S419" i="2"/>
  <c r="S93" i="1"/>
  <c r="T115" i="1"/>
  <c r="T93" i="1"/>
  <c r="S98" i="1"/>
  <c r="S107" i="1"/>
  <c r="T104" i="1"/>
  <c r="T107" i="1"/>
  <c r="S10" i="1"/>
  <c r="S411" i="2"/>
  <c r="S422" i="2"/>
  <c r="S430" i="2"/>
  <c r="T419" i="2"/>
  <c r="S390" i="2"/>
  <c r="T357" i="2"/>
  <c r="S297" i="2"/>
  <c r="S310" i="2"/>
  <c r="S20" i="2"/>
  <c r="T9" i="2"/>
  <c r="T20" i="2"/>
  <c r="T25" i="2"/>
  <c r="T27" i="2"/>
  <c r="T29" i="2"/>
  <c r="T34" i="2"/>
  <c r="T36" i="2"/>
  <c r="S10" i="2"/>
  <c r="S15" i="2"/>
  <c r="S31" i="2"/>
  <c r="S35" i="2"/>
  <c r="T251" i="2"/>
  <c r="T259" i="2"/>
  <c r="S9" i="2"/>
  <c r="T21" i="2"/>
  <c r="S25" i="2"/>
  <c r="S29" i="2"/>
  <c r="S13" i="2"/>
  <c r="S24" i="2"/>
  <c r="S230" i="2"/>
  <c r="T18" i="2"/>
  <c r="T24" i="2"/>
  <c r="T26" i="2"/>
  <c r="T28" i="2"/>
  <c r="S8" i="2"/>
  <c r="S28" i="2"/>
  <c r="S33" i="2"/>
  <c r="S171" i="2"/>
  <c r="S182" i="2"/>
  <c r="S190" i="2"/>
  <c r="T10" i="2"/>
  <c r="S32" i="2"/>
  <c r="S150" i="2"/>
  <c r="S36" i="2"/>
  <c r="S14" i="2"/>
  <c r="S34" i="2"/>
  <c r="S27" i="2"/>
  <c r="T8" i="2"/>
  <c r="S26" i="2"/>
  <c r="S21" i="2"/>
  <c r="S110" i="2"/>
  <c r="T12" i="2"/>
  <c r="T14" i="2"/>
  <c r="T16" i="2"/>
  <c r="T32" i="2"/>
  <c r="T19" i="2"/>
  <c r="T13" i="2"/>
  <c r="T15" i="2"/>
  <c r="S18" i="2"/>
  <c r="T31" i="2"/>
  <c r="T33" i="2"/>
  <c r="T35" i="2"/>
  <c r="T23" i="2"/>
  <c r="S23" i="2"/>
  <c r="T7" i="2"/>
  <c r="T411" i="2"/>
  <c r="S437" i="2"/>
  <c r="S377" i="2"/>
  <c r="T390" i="2"/>
  <c r="S371" i="2"/>
  <c r="T382" i="2"/>
  <c r="T350" i="2"/>
  <c r="T331" i="2"/>
  <c r="S357" i="2"/>
  <c r="S291" i="2"/>
  <c r="T302" i="2"/>
  <c r="T317" i="2"/>
  <c r="T291" i="2"/>
  <c r="T299" i="2"/>
  <c r="T310" i="2"/>
  <c r="S257" i="2"/>
  <c r="T257" i="2"/>
  <c r="T277" i="2"/>
  <c r="T270" i="2"/>
  <c r="S251" i="2"/>
  <c r="S217" i="2"/>
  <c r="T237" i="2"/>
  <c r="S211" i="2"/>
  <c r="T222" i="2"/>
  <c r="S237" i="2"/>
  <c r="T197" i="2"/>
  <c r="T171" i="2"/>
  <c r="S197" i="2"/>
  <c r="S137" i="2"/>
  <c r="S131" i="2"/>
  <c r="S97" i="2"/>
  <c r="T97" i="2"/>
  <c r="T110" i="2"/>
  <c r="S91" i="2"/>
  <c r="T102" i="2"/>
  <c r="T57" i="2"/>
  <c r="S57" i="2"/>
  <c r="T51" i="2"/>
  <c r="S77" i="2"/>
  <c r="T70" i="2"/>
  <c r="S473" i="1"/>
  <c r="K22" i="1"/>
  <c r="O22" i="1"/>
  <c r="T38" i="1"/>
  <c r="S491" i="1"/>
  <c r="S39" i="1"/>
  <c r="S450" i="1"/>
  <c r="T391" i="1"/>
  <c r="S368" i="1"/>
  <c r="S327" i="1"/>
  <c r="S306" i="1"/>
  <c r="T327" i="1"/>
  <c r="S15" i="1"/>
  <c r="S24" i="1"/>
  <c r="M22" i="1"/>
  <c r="T9" i="1"/>
  <c r="S12" i="1"/>
  <c r="T14" i="1"/>
  <c r="T17" i="1"/>
  <c r="T23" i="1"/>
  <c r="J22" i="1"/>
  <c r="N22" i="1"/>
  <c r="S26" i="1"/>
  <c r="T28" i="1"/>
  <c r="J25" i="1"/>
  <c r="T30" i="1"/>
  <c r="S31" i="1"/>
  <c r="T32" i="1"/>
  <c r="J33" i="1"/>
  <c r="N33" i="1"/>
  <c r="S35" i="1"/>
  <c r="T221" i="1"/>
  <c r="S30" i="1"/>
  <c r="S245" i="1"/>
  <c r="T186" i="1"/>
  <c r="S29" i="1"/>
  <c r="S34" i="1"/>
  <c r="S38" i="1"/>
  <c r="T26" i="1"/>
  <c r="S9" i="1"/>
  <c r="T10" i="1"/>
  <c r="T13" i="1"/>
  <c r="S14" i="1"/>
  <c r="T15" i="1"/>
  <c r="S18" i="1"/>
  <c r="P22" i="1"/>
  <c r="I22" i="1"/>
  <c r="T24" i="1"/>
  <c r="N25" i="1"/>
  <c r="S27" i="1"/>
  <c r="S28" i="1"/>
  <c r="S32" i="1"/>
  <c r="I33" i="1"/>
  <c r="M33" i="1"/>
  <c r="S36" i="1"/>
  <c r="T8" i="1"/>
  <c r="T139" i="1"/>
  <c r="S17" i="1"/>
  <c r="T18" i="1"/>
  <c r="P25" i="1"/>
  <c r="T27" i="1"/>
  <c r="T29" i="1"/>
  <c r="K25" i="1"/>
  <c r="O25" i="1"/>
  <c r="T31" i="1"/>
  <c r="S13" i="1"/>
  <c r="T34" i="1"/>
  <c r="T12" i="1"/>
  <c r="T36" i="1"/>
  <c r="I25" i="1"/>
  <c r="M25" i="1"/>
  <c r="P33" i="1"/>
  <c r="T35" i="1"/>
  <c r="K33" i="1"/>
  <c r="O33" i="1"/>
  <c r="T39" i="1"/>
  <c r="S37" i="1"/>
  <c r="T37" i="1"/>
  <c r="S23" i="1"/>
  <c r="S8" i="1"/>
  <c r="S470" i="1"/>
  <c r="T476" i="1"/>
  <c r="S467" i="1"/>
  <c r="T429" i="1"/>
  <c r="T450" i="1"/>
  <c r="T426" i="1"/>
  <c r="S429" i="1"/>
  <c r="S435" i="1"/>
  <c r="S388" i="1"/>
  <c r="S409" i="1"/>
  <c r="S385" i="1"/>
  <c r="S391" i="1"/>
  <c r="T409" i="1"/>
  <c r="T347" i="1"/>
  <c r="T368" i="1"/>
  <c r="T344" i="1"/>
  <c r="S347" i="1"/>
  <c r="S353" i="1"/>
  <c r="S312" i="1"/>
  <c r="S286" i="1"/>
  <c r="T271" i="1"/>
  <c r="S268" i="1"/>
  <c r="T286" i="1"/>
  <c r="S224" i="1"/>
  <c r="T230" i="1"/>
  <c r="S221" i="1"/>
  <c r="S227" i="1"/>
  <c r="S204" i="1"/>
  <c r="T183" i="1"/>
  <c r="T204" i="1"/>
  <c r="T180" i="1"/>
  <c r="S183" i="1"/>
  <c r="S189" i="1"/>
  <c r="S142" i="1"/>
  <c r="S163" i="1"/>
  <c r="S139" i="1"/>
  <c r="S145" i="1"/>
  <c r="T163" i="1"/>
  <c r="T148" i="1"/>
  <c r="T101" i="1"/>
  <c r="S122" i="1"/>
  <c r="T122" i="1"/>
  <c r="T98" i="1"/>
  <c r="S101" i="1"/>
  <c r="T30" i="2" l="1"/>
  <c r="S19" i="2"/>
  <c r="S277" i="2"/>
  <c r="S397" i="2"/>
  <c r="S117" i="2"/>
  <c r="S22" i="1"/>
  <c r="T22" i="1"/>
  <c r="I40" i="1"/>
  <c r="T22" i="2"/>
  <c r="S30" i="2"/>
  <c r="S22" i="2"/>
  <c r="S11" i="2"/>
  <c r="T11" i="2"/>
  <c r="T17" i="2"/>
  <c r="S17" i="2"/>
  <c r="S317" i="2"/>
  <c r="N40" i="1"/>
  <c r="T491" i="1"/>
  <c r="J40" i="1"/>
  <c r="M40" i="1"/>
  <c r="O40" i="1"/>
  <c r="K40" i="1"/>
  <c r="P40" i="1"/>
  <c r="T33" i="1"/>
  <c r="T245" i="1"/>
  <c r="T25" i="1"/>
  <c r="S25" i="1"/>
  <c r="S33" i="1"/>
  <c r="T470" i="1"/>
  <c r="T388" i="1"/>
  <c r="T306" i="1"/>
  <c r="T265" i="1"/>
  <c r="S265" i="1"/>
  <c r="T224" i="1"/>
  <c r="T142" i="1"/>
  <c r="U35" i="4" l="1"/>
  <c r="S37" i="2"/>
  <c r="T37" i="2"/>
  <c r="S40" i="1"/>
  <c r="T40" i="1"/>
  <c r="S7" i="1"/>
  <c r="S11" i="1" l="1"/>
  <c r="S16" i="1" l="1"/>
  <c r="S19" i="1" l="1"/>
  <c r="T7" i="1" l="1"/>
  <c r="T11" i="1" l="1"/>
  <c r="T16" i="1" l="1"/>
  <c r="T19" i="1" l="1"/>
</calcChain>
</file>

<file path=xl/comments1.xml><?xml version="1.0" encoding="utf-8"?>
<comments xmlns="http://schemas.openxmlformats.org/spreadsheetml/2006/main">
  <authors>
    <author>itahara-n</author>
  </authors>
  <commentList>
    <comment ref="G6"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47"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88"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129"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170"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211"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252"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293"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334"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375"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416"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457"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List>
</comments>
</file>

<file path=xl/comments2.xml><?xml version="1.0" encoding="utf-8"?>
<comments xmlns="http://schemas.openxmlformats.org/spreadsheetml/2006/main">
  <authors>
    <author>itahara-n</author>
  </authors>
  <commentList>
    <comment ref="G6" authorId="0" shapeId="0">
      <text>
        <r>
          <rPr>
            <sz val="9"/>
            <color indexed="81"/>
            <rFont val="ＭＳ Ｐゴシック"/>
            <family val="3"/>
            <charset val="128"/>
          </rPr>
          <t>準計画ベース</t>
        </r>
      </text>
    </comment>
    <comment ref="G46" authorId="0" shapeId="0">
      <text>
        <r>
          <rPr>
            <sz val="9"/>
            <color indexed="81"/>
            <rFont val="ＭＳ Ｐゴシック"/>
            <family val="3"/>
            <charset val="128"/>
          </rPr>
          <t>準計画ベース</t>
        </r>
      </text>
    </comment>
    <comment ref="G86" authorId="0" shapeId="0">
      <text>
        <r>
          <rPr>
            <sz val="9"/>
            <color indexed="81"/>
            <rFont val="ＭＳ Ｐゴシック"/>
            <family val="3"/>
            <charset val="128"/>
          </rPr>
          <t>準計画ベース</t>
        </r>
      </text>
    </comment>
    <comment ref="G126" authorId="0" shapeId="0">
      <text>
        <r>
          <rPr>
            <sz val="9"/>
            <color indexed="81"/>
            <rFont val="ＭＳ Ｐゴシック"/>
            <family val="3"/>
            <charset val="128"/>
          </rPr>
          <t>準計画ベース</t>
        </r>
      </text>
    </comment>
    <comment ref="G166" authorId="0" shapeId="0">
      <text>
        <r>
          <rPr>
            <sz val="9"/>
            <color indexed="81"/>
            <rFont val="ＭＳ Ｐゴシック"/>
            <family val="3"/>
            <charset val="128"/>
          </rPr>
          <t>準計画ベース</t>
        </r>
      </text>
    </comment>
    <comment ref="G206" authorId="0" shapeId="0">
      <text>
        <r>
          <rPr>
            <sz val="9"/>
            <color indexed="81"/>
            <rFont val="ＭＳ Ｐゴシック"/>
            <family val="3"/>
            <charset val="128"/>
          </rPr>
          <t>準計画ベース</t>
        </r>
      </text>
    </comment>
    <comment ref="G246" authorId="0" shapeId="0">
      <text>
        <r>
          <rPr>
            <sz val="9"/>
            <color indexed="81"/>
            <rFont val="ＭＳ Ｐゴシック"/>
            <family val="3"/>
            <charset val="128"/>
          </rPr>
          <t>準計画ベース</t>
        </r>
      </text>
    </comment>
    <comment ref="G286" authorId="0" shapeId="0">
      <text>
        <r>
          <rPr>
            <sz val="9"/>
            <color indexed="81"/>
            <rFont val="ＭＳ Ｐゴシック"/>
            <family val="3"/>
            <charset val="128"/>
          </rPr>
          <t>準計画ベース</t>
        </r>
      </text>
    </comment>
    <comment ref="G326" authorId="0" shapeId="0">
      <text>
        <r>
          <rPr>
            <sz val="9"/>
            <color indexed="81"/>
            <rFont val="ＭＳ Ｐゴシック"/>
            <family val="3"/>
            <charset val="128"/>
          </rPr>
          <t>準計画ベース</t>
        </r>
      </text>
    </comment>
    <comment ref="G366" authorId="0" shapeId="0">
      <text>
        <r>
          <rPr>
            <sz val="9"/>
            <color indexed="81"/>
            <rFont val="ＭＳ Ｐゴシック"/>
            <family val="3"/>
            <charset val="128"/>
          </rPr>
          <t>準計画ベース</t>
        </r>
      </text>
    </comment>
    <comment ref="G406" authorId="0" shapeId="0">
      <text>
        <r>
          <rPr>
            <sz val="9"/>
            <color indexed="81"/>
            <rFont val="ＭＳ Ｐゴシック"/>
            <family val="3"/>
            <charset val="128"/>
          </rPr>
          <t>準計画ベース</t>
        </r>
      </text>
    </comment>
  </commentList>
</comments>
</file>

<file path=xl/comments3.xml><?xml version="1.0" encoding="utf-8"?>
<comments xmlns="http://schemas.openxmlformats.org/spreadsheetml/2006/main">
  <authors>
    <author>itahara-n</author>
  </authors>
  <commentList>
    <comment ref="D4" authorId="0" shapeId="0">
      <text>
        <r>
          <rPr>
            <sz val="9"/>
            <color indexed="81"/>
            <rFont val="ＭＳ Ｐゴシック"/>
            <family val="3"/>
            <charset val="128"/>
          </rPr>
          <t>水力・火力・原子力・新エネルギー等・その他</t>
        </r>
      </text>
    </comment>
    <comment ref="E4" authorId="0" shapeId="0">
      <text>
        <r>
          <rPr>
            <sz val="9"/>
            <color indexed="81"/>
            <rFont val="ＭＳ Ｐゴシック"/>
            <family val="3"/>
            <charset val="128"/>
          </rPr>
          <t>10万kW以上は個別</t>
        </r>
      </text>
    </comment>
    <comment ref="F4" authorId="0" shapeId="0">
      <text>
        <r>
          <rPr>
            <sz val="9"/>
            <color indexed="81"/>
            <rFont val="ＭＳ Ｐゴシック"/>
            <family val="3"/>
            <charset val="128"/>
          </rPr>
          <t>常時バックアップ
相対　等
10万kW以上は個別</t>
        </r>
      </text>
    </comment>
  </commentList>
</comments>
</file>

<file path=xl/comments4.xml><?xml version="1.0" encoding="utf-8"?>
<comments xmlns="http://schemas.openxmlformats.org/spreadsheetml/2006/main">
  <authors>
    <author>itahara-n</author>
  </authors>
  <commentList>
    <comment ref="D4" authorId="0" shapeId="0">
      <text>
        <r>
          <rPr>
            <sz val="9"/>
            <color indexed="81"/>
            <rFont val="ＭＳ Ｐゴシック"/>
            <family val="3"/>
            <charset val="128"/>
          </rPr>
          <t>水力・火力・原子力・新エネルギー等・その他</t>
        </r>
      </text>
    </comment>
    <comment ref="E4" authorId="0" shapeId="0">
      <text>
        <r>
          <rPr>
            <sz val="9"/>
            <color indexed="81"/>
            <rFont val="ＭＳ Ｐゴシック"/>
            <family val="3"/>
            <charset val="128"/>
          </rPr>
          <t>10万kW以上は個別</t>
        </r>
      </text>
    </comment>
    <comment ref="F4" authorId="0" shapeId="0">
      <text>
        <r>
          <rPr>
            <sz val="9"/>
            <color indexed="81"/>
            <rFont val="ＭＳ Ｐゴシック"/>
            <family val="3"/>
            <charset val="128"/>
          </rPr>
          <t>常時バックアップ
相対　等
10万kW以上は個別</t>
        </r>
      </text>
    </comment>
  </commentList>
</comments>
</file>

<file path=xl/sharedStrings.xml><?xml version="1.0" encoding="utf-8"?>
<sst xmlns="http://schemas.openxmlformats.org/spreadsheetml/2006/main" count="6062" uniqueCount="520">
  <si>
    <t>第１表</t>
  </si>
  <si>
    <t>年 度 別 の 最 大 電 力 供 給 計 画 表</t>
    <phoneticPr fontId="3"/>
  </si>
  <si>
    <r>
      <t>（単位：１０</t>
    </r>
    <r>
      <rPr>
        <vertAlign val="superscript"/>
        <sz val="14"/>
        <rFont val="ＭＳ 明朝"/>
        <family val="1"/>
        <charset val="128"/>
      </rPr>
      <t>３</t>
    </r>
    <r>
      <rPr>
        <sz val="14"/>
        <rFont val="ＭＳ 明朝"/>
        <family val="1"/>
        <charset val="128"/>
      </rPr>
      <t>ｋＷ）</t>
    </r>
  </si>
  <si>
    <t xml:space="preserve">平 成 年 度 </t>
  </si>
  <si>
    <t>２６年度</t>
    <phoneticPr fontId="3"/>
  </si>
  <si>
    <t>３０年度</t>
    <phoneticPr fontId="3"/>
  </si>
  <si>
    <t>３１年度</t>
    <phoneticPr fontId="3"/>
  </si>
  <si>
    <t xml:space="preserve"> 項    目</t>
  </si>
  <si>
    <t>（参考）</t>
  </si>
  <si>
    <t>供　給　電　力</t>
    <rPh sb="0" eb="1">
      <t>トモ</t>
    </rPh>
    <rPh sb="2" eb="3">
      <t>キュウ</t>
    </rPh>
    <rPh sb="4" eb="5">
      <t>デン</t>
    </rPh>
    <rPh sb="6" eb="7">
      <t>チカラ</t>
    </rPh>
    <phoneticPr fontId="3"/>
  </si>
  <si>
    <t>自社電源</t>
    <rPh sb="0" eb="2">
      <t>ジシャ</t>
    </rPh>
    <rPh sb="2" eb="4">
      <t>デンゲン</t>
    </rPh>
    <phoneticPr fontId="3"/>
  </si>
  <si>
    <t>水　力　発　電　所（送電端）</t>
  </si>
  <si>
    <t>火　力　発　電　所（送電端）</t>
  </si>
  <si>
    <t>原 子 力 発 電 所（送電端）</t>
  </si>
  <si>
    <t>新ｴﾈﾙｷﾞｰ等発電所（送電端）</t>
    <rPh sb="7" eb="8">
      <t>トウ</t>
    </rPh>
    <phoneticPr fontId="3"/>
  </si>
  <si>
    <t>合      計 （送電端）</t>
  </si>
  <si>
    <t>他社受電</t>
    <rPh sb="0" eb="2">
      <t>タシャ</t>
    </rPh>
    <rPh sb="2" eb="4">
      <t>ジュデン</t>
    </rPh>
    <phoneticPr fontId="3"/>
  </si>
  <si>
    <t>卸</t>
  </si>
  <si>
    <t>電 気 事 業 者</t>
  </si>
  <si>
    <t>供</t>
  </si>
  <si>
    <t>卸 供 給</t>
  </si>
  <si>
    <t>入 札 電 源</t>
  </si>
  <si>
    <t>給</t>
  </si>
  <si>
    <t>事 業 者</t>
  </si>
  <si>
    <t>料金届出電源</t>
  </si>
  <si>
    <t>そ  の  他</t>
  </si>
  <si>
    <t>合      計  （送電端）</t>
  </si>
  <si>
    <t>最大３日平均電力  （送電端）</t>
    <phoneticPr fontId="3"/>
  </si>
  <si>
    <t>　　ひっ迫時需要抑制電力（送電端）</t>
    <rPh sb="4" eb="5">
      <t>パク</t>
    </rPh>
    <rPh sb="5" eb="6">
      <t>ジ</t>
    </rPh>
    <rPh sb="6" eb="8">
      <t>ジュヨウ</t>
    </rPh>
    <rPh sb="8" eb="10">
      <t>ヨクセイ</t>
    </rPh>
    <rPh sb="10" eb="12">
      <t>デンリョク</t>
    </rPh>
    <phoneticPr fontId="3"/>
  </si>
  <si>
    <t>供  給  予  備  力 （送電端）</t>
  </si>
  <si>
    <t>水  力  発  電  所</t>
  </si>
  <si>
    <t>一　　般</t>
  </si>
  <si>
    <t>揚　　水</t>
  </si>
  <si>
    <t>火  力  発  電  所</t>
  </si>
  <si>
    <t>年  度  末</t>
    <phoneticPr fontId="3"/>
  </si>
  <si>
    <t>石　　炭</t>
  </si>
  <si>
    <t>電 源 構 成</t>
  </si>
  <si>
    <t>Ｌ Ｎ Ｇ</t>
  </si>
  <si>
    <t>石　　油</t>
  </si>
  <si>
    <t>Ｌ Ｐ Ｇ</t>
  </si>
  <si>
    <t>その他ガス</t>
  </si>
  <si>
    <t>瀝青質混合物</t>
  </si>
  <si>
    <t>原 子 力 発 電 所</t>
  </si>
  <si>
    <t>新ｴﾈﾙｷﾞｰ等発電所</t>
    <rPh sb="7" eb="8">
      <t>トウ</t>
    </rPh>
    <phoneticPr fontId="3"/>
  </si>
  <si>
    <t>風　　力</t>
  </si>
  <si>
    <t>太 陽 光</t>
    <rPh sb="4" eb="5">
      <t>ヒカリ</t>
    </rPh>
    <phoneticPr fontId="3"/>
  </si>
  <si>
    <t>地　　熱</t>
    <rPh sb="0" eb="1">
      <t>チ</t>
    </rPh>
    <rPh sb="3" eb="4">
      <t>ネツ</t>
    </rPh>
    <phoneticPr fontId="3"/>
  </si>
  <si>
    <t>バイオマス</t>
    <phoneticPr fontId="3"/>
  </si>
  <si>
    <t>廃 棄 物</t>
    <rPh sb="0" eb="1">
      <t>ハイ</t>
    </rPh>
    <rPh sb="2" eb="3">
      <t>ス</t>
    </rPh>
    <rPh sb="4" eb="5">
      <t>ブツ</t>
    </rPh>
    <phoneticPr fontId="3"/>
  </si>
  <si>
    <t>そ　の　他</t>
    <rPh sb="4" eb="5">
      <t>タ</t>
    </rPh>
    <phoneticPr fontId="3"/>
  </si>
  <si>
    <t>合　　　計</t>
  </si>
  <si>
    <t>燃料種別が区別できないもの</t>
    <rPh sb="0" eb="2">
      <t>ネンリョウ</t>
    </rPh>
    <rPh sb="2" eb="4">
      <t>シュベツ</t>
    </rPh>
    <rPh sb="5" eb="7">
      <t>クベツ</t>
    </rPh>
    <phoneticPr fontId="1"/>
  </si>
  <si>
    <t>一電・卸電気・PPSとの取引の合計</t>
    <rPh sb="0" eb="1">
      <t>イチ</t>
    </rPh>
    <rPh sb="1" eb="2">
      <t>デン</t>
    </rPh>
    <rPh sb="3" eb="4">
      <t>オロシ</t>
    </rPh>
    <rPh sb="4" eb="6">
      <t>デンキ</t>
    </rPh>
    <rPh sb="12" eb="14">
      <t>トリヒキ</t>
    </rPh>
    <rPh sb="15" eb="17">
      <t>ゴウケイ</t>
    </rPh>
    <phoneticPr fontId="1"/>
  </si>
  <si>
    <r>
      <t xml:space="preserve">供  給  予  備  率   （％）  </t>
    </r>
    <r>
      <rPr>
        <sz val="14"/>
        <color rgb="FFFF0000"/>
        <rFont val="ＭＳ 明朝"/>
        <family val="1"/>
        <charset val="128"/>
      </rPr>
      <t xml:space="preserve">
（下段：ひっ迫時需要抑制電力反映時）</t>
    </r>
    <rPh sb="23" eb="25">
      <t>ゲダン</t>
    </rPh>
    <rPh sb="28" eb="29">
      <t>パク</t>
    </rPh>
    <rPh sb="29" eb="30">
      <t>ジ</t>
    </rPh>
    <rPh sb="30" eb="32">
      <t>ジュヨウ</t>
    </rPh>
    <rPh sb="32" eb="34">
      <t>ヨクセイ</t>
    </rPh>
    <rPh sb="34" eb="36">
      <t>デンリョク</t>
    </rPh>
    <rPh sb="36" eb="38">
      <t>ハンエイ</t>
    </rPh>
    <rPh sb="38" eb="39">
      <t>ジ</t>
    </rPh>
    <phoneticPr fontId="1"/>
  </si>
  <si>
    <t>２７年度</t>
  </si>
  <si>
    <t>２８年度</t>
  </si>
  <si>
    <t>２９年度</t>
  </si>
  <si>
    <t>３２年度</t>
  </si>
  <si>
    <t>３３年度</t>
  </si>
  <si>
    <t>３４年度</t>
  </si>
  <si>
    <t>３５年度</t>
  </si>
  <si>
    <t>３６年度</t>
  </si>
  <si>
    <t>第２表</t>
  </si>
  <si>
    <t>年 度 別 の 電 力 量 供 給 計 画 表</t>
  </si>
  <si>
    <r>
      <t>（単位：１０</t>
    </r>
    <r>
      <rPr>
        <vertAlign val="superscript"/>
        <sz val="14"/>
        <rFont val="ＭＳ 明朝"/>
        <family val="1"/>
        <charset val="128"/>
      </rPr>
      <t>６</t>
    </r>
    <r>
      <rPr>
        <sz val="14"/>
        <rFont val="ＭＳ 明朝"/>
        <family val="1"/>
        <charset val="128"/>
      </rPr>
      <t>ｋＷｈ）</t>
    </r>
  </si>
  <si>
    <t xml:space="preserve"> 項　　目</t>
  </si>
  <si>
    <t>自</t>
  </si>
  <si>
    <t>社</t>
  </si>
  <si>
    <t>電</t>
  </si>
  <si>
    <t>源</t>
  </si>
  <si>
    <t>他</t>
  </si>
  <si>
    <t>力</t>
  </si>
  <si>
    <t>受</t>
  </si>
  <si>
    <t>量</t>
  </si>
  <si>
    <t>揚水式発電所の揚水用動力量</t>
  </si>
  <si>
    <t>需　 要 　電 　力   量  （送電端）</t>
  </si>
  <si>
    <t>発　電　端</t>
  </si>
  <si>
    <t>電　力　量</t>
  </si>
  <si>
    <t>地　　熱</t>
  </si>
  <si>
    <t>バイオマス</t>
    <phoneticPr fontId="3"/>
  </si>
  <si>
    <t>廃 棄 物</t>
  </si>
  <si>
    <t>非化石電源比率（％）</t>
    <rPh sb="0" eb="1">
      <t>ヒ</t>
    </rPh>
    <rPh sb="1" eb="3">
      <t>カセキ</t>
    </rPh>
    <rPh sb="3" eb="5">
      <t>デンゲン</t>
    </rPh>
    <rPh sb="5" eb="7">
      <t>ヒリツ</t>
    </rPh>
    <phoneticPr fontId="3"/>
  </si>
  <si>
    <t>　（注）　四捨五入の関係で合計と一致しない場合がある。</t>
    <phoneticPr fontId="3"/>
  </si>
  <si>
    <t>供給区域</t>
    <rPh sb="0" eb="2">
      <t>キョウキュウ</t>
    </rPh>
    <rPh sb="2" eb="4">
      <t>クイキ</t>
    </rPh>
    <phoneticPr fontId="1"/>
  </si>
  <si>
    <t>全国合計</t>
    <rPh sb="0" eb="2">
      <t>ゼンコク</t>
    </rPh>
    <rPh sb="2" eb="4">
      <t>ゴウケイ</t>
    </rPh>
    <phoneticPr fontId="1"/>
  </si>
  <si>
    <t>第３表</t>
  </si>
  <si>
    <t>月 別 の 最 大 電 力 供 給 計 画 表</t>
  </si>
  <si>
    <r>
      <t>　　　（単位：10</t>
    </r>
    <r>
      <rPr>
        <vertAlign val="superscript"/>
        <sz val="12"/>
        <rFont val="ＭＳ 明朝"/>
        <family val="1"/>
        <charset val="128"/>
      </rPr>
      <t>3</t>
    </r>
    <r>
      <rPr>
        <sz val="12"/>
        <rFont val="ＭＳ 明朝"/>
        <family val="1"/>
        <charset val="128"/>
      </rPr>
      <t>kW）</t>
    </r>
  </si>
  <si>
    <t>４</t>
  </si>
  <si>
    <t>５</t>
  </si>
  <si>
    <t>６</t>
  </si>
  <si>
    <t>７</t>
  </si>
  <si>
    <t>８</t>
  </si>
  <si>
    <t>９</t>
  </si>
  <si>
    <t>１０</t>
  </si>
  <si>
    <t>１１</t>
  </si>
  <si>
    <t>１２</t>
  </si>
  <si>
    <t>１</t>
  </si>
  <si>
    <t>２</t>
  </si>
  <si>
    <t>３</t>
  </si>
  <si>
    <t>月　別</t>
  </si>
  <si>
    <t>項　目</t>
  </si>
  <si>
    <t>月</t>
  </si>
  <si>
    <t xml:space="preserve"> 水 力 発 電 所</t>
  </si>
  <si>
    <t>発電端</t>
  </si>
  <si>
    <t>送電端</t>
  </si>
  <si>
    <t xml:space="preserve"> 火 力 発 電 所</t>
  </si>
  <si>
    <t xml:space="preserve"> 原子力 発電所</t>
  </si>
  <si>
    <t xml:space="preserve"> 新ｴﾈﾙｷﾞｰ等発電所</t>
    <rPh sb="8" eb="9">
      <t>トウ</t>
    </rPh>
    <phoneticPr fontId="12"/>
  </si>
  <si>
    <t xml:space="preserve"> 　合    計</t>
  </si>
  <si>
    <t xml:space="preserve"> 卸 電 気 事 業 者</t>
  </si>
  <si>
    <t xml:space="preserve"> 卸 供 給 事 業 者</t>
  </si>
  <si>
    <t xml:space="preserve"> 一般電気事業者間融通</t>
  </si>
  <si>
    <t>その</t>
  </si>
  <si>
    <t>　そ　　の　　他</t>
  </si>
  <si>
    <t xml:space="preserve"> 水  力  発  電  所</t>
  </si>
  <si>
    <t>合</t>
  </si>
  <si>
    <t xml:space="preserve"> 火  力  発  電  所</t>
  </si>
  <si>
    <t xml:space="preserve"> 原 子 力 発 電 所</t>
  </si>
  <si>
    <t xml:space="preserve"> 新ｴﾈﾙｷﾞｰ等 発 電 所</t>
    <rPh sb="8" eb="9">
      <t>トウ</t>
    </rPh>
    <phoneticPr fontId="12"/>
  </si>
  <si>
    <t>計</t>
  </si>
  <si>
    <t>　　　　計</t>
  </si>
  <si>
    <t>　　発　　受　　電　　計</t>
  </si>
  <si>
    <t>　　合　　　　　計（送電端）</t>
  </si>
  <si>
    <t>　　最大３日平均電力</t>
  </si>
  <si>
    <t>　　ひっ迫時需要抑制電力（送電端）</t>
    <rPh sb="4" eb="5">
      <t>パク</t>
    </rPh>
    <rPh sb="5" eb="6">
      <t>ジ</t>
    </rPh>
    <rPh sb="6" eb="8">
      <t>ジュヨウ</t>
    </rPh>
    <rPh sb="8" eb="10">
      <t>ヨクセイ</t>
    </rPh>
    <rPh sb="10" eb="12">
      <t>デンリョク</t>
    </rPh>
    <rPh sb="13" eb="15">
      <t>ソウデン</t>
    </rPh>
    <rPh sb="15" eb="16">
      <t>タン</t>
    </rPh>
    <phoneticPr fontId="12"/>
  </si>
  <si>
    <t>　　供  給  予  備  力（送電端）</t>
  </si>
  <si>
    <t>　　供  給  予  備  率（  ％  ）</t>
  </si>
  <si>
    <t>（下段：ひっ迫時需要抑制電力反映時）</t>
    <phoneticPr fontId="1"/>
  </si>
  <si>
    <t>月 別 の 電 力 量 供 給 計 画 表</t>
  </si>
  <si>
    <t>第４表</t>
  </si>
  <si>
    <r>
      <t xml:space="preserve">  （単位：10</t>
    </r>
    <r>
      <rPr>
        <vertAlign val="superscript"/>
        <sz val="12"/>
        <rFont val="ＭＳ 明朝"/>
        <family val="1"/>
        <charset val="128"/>
      </rPr>
      <t>6</t>
    </r>
    <r>
      <rPr>
        <sz val="12"/>
        <rFont val="ＭＳ 明朝"/>
        <family val="1"/>
        <charset val="128"/>
      </rPr>
      <t>kWh）</t>
    </r>
  </si>
  <si>
    <t>上</t>
  </si>
  <si>
    <t>下</t>
  </si>
  <si>
    <t>年</t>
  </si>
  <si>
    <t>　月　別</t>
  </si>
  <si>
    <t>期</t>
  </si>
  <si>
    <t>度</t>
  </si>
  <si>
    <t>　 そ　　の　　他</t>
  </si>
  <si>
    <t xml:space="preserve"> 揚水式発電所の揚水用動力量</t>
  </si>
  <si>
    <t>　発　　受　　電　　計</t>
  </si>
  <si>
    <t>　合　　　　　計（送電端）</t>
  </si>
  <si>
    <t>　需　  要　  電　  力　  量</t>
    <phoneticPr fontId="12"/>
  </si>
  <si>
    <t>送電端</t>
    <phoneticPr fontId="12"/>
  </si>
  <si>
    <t>使用端</t>
    <rPh sb="0" eb="2">
      <t>シヨウ</t>
    </rPh>
    <rPh sb="2" eb="3">
      <t>タン</t>
    </rPh>
    <phoneticPr fontId="12"/>
  </si>
  <si>
    <t xml:space="preserve">  総  合  損  失  率（  ％  ）</t>
  </si>
  <si>
    <t>第８表</t>
  </si>
  <si>
    <t>電気の取引に関する計画書（一般電気事業者を相手方とする卸供給に係る取引）</t>
    <rPh sb="3" eb="4">
      <t>トリ</t>
    </rPh>
    <rPh sb="4" eb="5">
      <t>イン</t>
    </rPh>
    <rPh sb="11" eb="12">
      <t>ショ</t>
    </rPh>
    <phoneticPr fontId="20"/>
  </si>
  <si>
    <t>区　　分</t>
  </si>
  <si>
    <t>原動力
の種類</t>
    <phoneticPr fontId="20"/>
  </si>
  <si>
    <t>発電所及び取引の名称　　</t>
    <rPh sb="3" eb="4">
      <t>オヨ</t>
    </rPh>
    <rPh sb="5" eb="7">
      <t>トリヒキ</t>
    </rPh>
    <phoneticPr fontId="20"/>
  </si>
  <si>
    <t>項　　目</t>
  </si>
  <si>
    <t>契 約 期 間 等</t>
    <rPh sb="8" eb="9">
      <t>トウ</t>
    </rPh>
    <phoneticPr fontId="20"/>
  </si>
  <si>
    <t>２７年度</t>
    <phoneticPr fontId="20"/>
  </si>
  <si>
    <t>２８年度</t>
    <phoneticPr fontId="20"/>
  </si>
  <si>
    <t>３０年度</t>
  </si>
  <si>
    <t>３１年度</t>
  </si>
  <si>
    <t>送　　電　　分</t>
    <rPh sb="0" eb="1">
      <t>ソウ</t>
    </rPh>
    <rPh sb="3" eb="4">
      <t>デン</t>
    </rPh>
    <rPh sb="6" eb="7">
      <t>ブン</t>
    </rPh>
    <phoneticPr fontId="20"/>
  </si>
  <si>
    <t>継続取引</t>
    <rPh sb="2" eb="4">
      <t>トリヒキ</t>
    </rPh>
    <phoneticPr fontId="20"/>
  </si>
  <si>
    <t>最大受給電力</t>
  </si>
  <si>
    <t>年間受給電力量</t>
  </si>
  <si>
    <t>新規取引</t>
    <phoneticPr fontId="20"/>
  </si>
  <si>
    <t>合　　計</t>
  </si>
  <si>
    <t>受　電　分</t>
    <rPh sb="0" eb="1">
      <t>ウケ</t>
    </rPh>
    <rPh sb="2" eb="3">
      <t>デン</t>
    </rPh>
    <rPh sb="4" eb="5">
      <t>ブン</t>
    </rPh>
    <phoneticPr fontId="20"/>
  </si>
  <si>
    <t>継続取引</t>
    <phoneticPr fontId="20"/>
  </si>
  <si>
    <t>送 受 電 差 引</t>
    <phoneticPr fontId="20"/>
  </si>
  <si>
    <t>電気の取引に関する計画書（卸電気事業者を相手方とする卸供給に係る取引）</t>
    <rPh sb="11" eb="12">
      <t>ショ</t>
    </rPh>
    <phoneticPr fontId="3"/>
  </si>
  <si>
    <t>原動力
の種類</t>
    <phoneticPr fontId="20"/>
  </si>
  <si>
    <t xml:space="preserve">事業者
</t>
    <phoneticPr fontId="20"/>
  </si>
  <si>
    <t>契 約 期 間 等</t>
    <rPh sb="8" eb="9">
      <t>トウ</t>
    </rPh>
    <phoneticPr fontId="3"/>
  </si>
  <si>
    <t>継続取引</t>
    <phoneticPr fontId="3"/>
  </si>
  <si>
    <t>新規取引</t>
    <phoneticPr fontId="3"/>
  </si>
  <si>
    <t>合計</t>
    <rPh sb="0" eb="2">
      <t>ゴウケイ</t>
    </rPh>
    <phoneticPr fontId="3"/>
  </si>
  <si>
    <t>電気の取引に関する計画書（卸供給事業者を相手方とする卸供給に係る取引）</t>
    <rPh sb="0" eb="2">
      <t>デンキ</t>
    </rPh>
    <rPh sb="11" eb="12">
      <t>ショ</t>
    </rPh>
    <phoneticPr fontId="3"/>
  </si>
  <si>
    <t>原動力
の種類</t>
    <phoneticPr fontId="20"/>
  </si>
  <si>
    <t xml:space="preserve">事業者
</t>
    <phoneticPr fontId="20"/>
  </si>
  <si>
    <t>継続取引</t>
    <phoneticPr fontId="3"/>
  </si>
  <si>
    <t>新規取引</t>
    <phoneticPr fontId="3"/>
  </si>
  <si>
    <t>（注）　受給に係る契約期間の終了後も、引き続き当該契約と同一の供給条件での取引を</t>
    <rPh sb="1" eb="2">
      <t>チュウ</t>
    </rPh>
    <rPh sb="4" eb="6">
      <t>ジュキュウ</t>
    </rPh>
    <rPh sb="7" eb="8">
      <t>カカワ</t>
    </rPh>
    <rPh sb="9" eb="11">
      <t>ケイヤク</t>
    </rPh>
    <rPh sb="11" eb="13">
      <t>キカン</t>
    </rPh>
    <rPh sb="14" eb="17">
      <t>シュウリョウゴ</t>
    </rPh>
    <rPh sb="19" eb="20">
      <t>ヒ</t>
    </rPh>
    <rPh sb="21" eb="22">
      <t>ツヅ</t>
    </rPh>
    <rPh sb="23" eb="25">
      <t>トウガイ</t>
    </rPh>
    <rPh sb="25" eb="27">
      <t>ケイヤク</t>
    </rPh>
    <rPh sb="28" eb="30">
      <t>ドウイツ</t>
    </rPh>
    <rPh sb="31" eb="33">
      <t>キョウキュウ</t>
    </rPh>
    <rPh sb="33" eb="35">
      <t>ジョウケン</t>
    </rPh>
    <rPh sb="37" eb="39">
      <t>トリヒキ</t>
    </rPh>
    <phoneticPr fontId="3"/>
  </si>
  <si>
    <t>行う旨の契約が締結される蓋然性が高い計画を[ ]を付して再掲した。</t>
    <rPh sb="7" eb="9">
      <t>テイケツ</t>
    </rPh>
    <rPh sb="12" eb="15">
      <t>ガイゼンセイ</t>
    </rPh>
    <rPh sb="16" eb="17">
      <t>タカ</t>
    </rPh>
    <rPh sb="18" eb="20">
      <t>ケイカク</t>
    </rPh>
    <rPh sb="25" eb="26">
      <t>フ</t>
    </rPh>
    <rPh sb="28" eb="30">
      <t>サイケイ</t>
    </rPh>
    <phoneticPr fontId="3"/>
  </si>
  <si>
    <t>原動力
の種類</t>
    <phoneticPr fontId="20"/>
  </si>
  <si>
    <t>（注）</t>
    <rPh sb="1" eb="2">
      <t>チュウ</t>
    </rPh>
    <phoneticPr fontId="22"/>
  </si>
  <si>
    <t>供給区域</t>
    <rPh sb="0" eb="2">
      <t>キョウキュウ</t>
    </rPh>
    <rPh sb="2" eb="4">
      <t>クイキ</t>
    </rPh>
    <phoneticPr fontId="1"/>
  </si>
  <si>
    <t>全国合計</t>
    <rPh sb="0" eb="2">
      <t>ゼンコク</t>
    </rPh>
    <rPh sb="2" eb="4">
      <t>ゴウケイ</t>
    </rPh>
    <phoneticPr fontId="1"/>
  </si>
  <si>
    <r>
      <t>（単位：１０</t>
    </r>
    <r>
      <rPr>
        <vertAlign val="superscript"/>
        <sz val="12"/>
        <rFont val="ＭＳ 明朝"/>
        <family val="1"/>
        <charset val="128"/>
      </rPr>
      <t>３</t>
    </r>
    <r>
      <rPr>
        <sz val="12"/>
        <rFont val="ＭＳ 明朝"/>
        <family val="1"/>
        <charset val="128"/>
      </rPr>
      <t>ｋＷ，１０</t>
    </r>
    <r>
      <rPr>
        <vertAlign val="superscript"/>
        <sz val="12"/>
        <rFont val="ＭＳ 明朝"/>
        <family val="1"/>
        <charset val="128"/>
      </rPr>
      <t>６</t>
    </r>
    <r>
      <rPr>
        <sz val="12"/>
        <rFont val="ＭＳ 明朝"/>
        <family val="1"/>
        <charset val="128"/>
      </rPr>
      <t>ｋＷｈ）</t>
    </r>
  </si>
  <si>
    <t xml:space="preserve">　　 </t>
  </si>
  <si>
    <t xml:space="preserve"> 　</t>
  </si>
  <si>
    <t>火　力　計</t>
  </si>
  <si>
    <t>(内燃力等</t>
  </si>
  <si>
    <t>内 燃 力 等</t>
  </si>
  <si>
    <t xml:space="preserve"> 項 目</t>
  </si>
  <si>
    <t>　　を除く)</t>
  </si>
  <si>
    <t xml:space="preserve">石　炭 </t>
    <phoneticPr fontId="12"/>
  </si>
  <si>
    <r>
      <t>発電用消費量（湿炭）(10</t>
    </r>
    <r>
      <rPr>
        <vertAlign val="superscript"/>
        <sz val="12"/>
        <rFont val="ＭＳ 明朝"/>
        <family val="1"/>
        <charset val="128"/>
      </rPr>
      <t>3</t>
    </r>
    <r>
      <rPr>
        <sz val="12"/>
        <rFont val="ＭＳ 明朝"/>
        <family val="1"/>
        <charset val="128"/>
      </rPr>
      <t>t)</t>
    </r>
  </si>
  <si>
    <t xml:space="preserve"> </t>
  </si>
  <si>
    <t>平均発熱量(乾炭)(kJ/kg)</t>
    <phoneticPr fontId="12"/>
  </si>
  <si>
    <t xml:space="preserve">　   </t>
  </si>
  <si>
    <t xml:space="preserve">     </t>
  </si>
  <si>
    <t xml:space="preserve"> 湿  分  率  (％)  </t>
  </si>
  <si>
    <t>重　油</t>
  </si>
  <si>
    <t>平均発熱量(kJ/l)</t>
    <phoneticPr fontId="12"/>
  </si>
  <si>
    <t>原　油</t>
  </si>
  <si>
    <t xml:space="preserve"> 　  </t>
  </si>
  <si>
    <t>軽　油</t>
  </si>
  <si>
    <t xml:space="preserve">平均発熱量(kJ/l) </t>
    <phoneticPr fontId="12"/>
  </si>
  <si>
    <t xml:space="preserve"> 液化天然</t>
    <phoneticPr fontId="12"/>
  </si>
  <si>
    <t>ｶﾞｽ</t>
    <phoneticPr fontId="12"/>
  </si>
  <si>
    <t xml:space="preserve">平均発熱量(kJ/kg) </t>
    <phoneticPr fontId="12"/>
  </si>
  <si>
    <t>コークス炉</t>
    <rPh sb="4" eb="5">
      <t>ロ</t>
    </rPh>
    <phoneticPr fontId="12"/>
  </si>
  <si>
    <t>木  質</t>
    <rPh sb="0" eb="1">
      <t>キ</t>
    </rPh>
    <rPh sb="3" eb="4">
      <t>シツ</t>
    </rPh>
    <phoneticPr fontId="12"/>
  </si>
  <si>
    <r>
      <t>発電用消費量(10</t>
    </r>
    <r>
      <rPr>
        <vertAlign val="superscript"/>
        <sz val="12"/>
        <rFont val="ＭＳ 明朝"/>
        <family val="1"/>
        <charset val="128"/>
      </rPr>
      <t>3</t>
    </r>
    <r>
      <rPr>
        <sz val="12"/>
        <rFont val="ＭＳ 明朝"/>
        <family val="1"/>
        <charset val="128"/>
      </rPr>
      <t>乾t)</t>
    </r>
    <rPh sb="10" eb="11">
      <t>イヌイ</t>
    </rPh>
    <phoneticPr fontId="12"/>
  </si>
  <si>
    <t>ﾊﾞｲｵﾏｽ</t>
    <phoneticPr fontId="12"/>
  </si>
  <si>
    <t>平均発熱量(kJ/乾kg)</t>
    <rPh sb="9" eb="10">
      <t>イヌイ</t>
    </rPh>
    <phoneticPr fontId="12"/>
  </si>
  <si>
    <t xml:space="preserve"> 利    用     率   (％) </t>
  </si>
  <si>
    <t xml:space="preserve"> 熱    効     率   (％)</t>
  </si>
  <si>
    <t xml:space="preserve"> 重 油 換 算 消 費 率 (l/kWh)</t>
  </si>
  <si>
    <t>（注）　石炭の欄および供給電力量（発電端）の欄の[ ]内にバイオマス燃焼分を別掲した。</t>
    <rPh sb="1" eb="2">
      <t>チュウ</t>
    </rPh>
    <rPh sb="4" eb="6">
      <t>セキタン</t>
    </rPh>
    <rPh sb="7" eb="8">
      <t>ラン</t>
    </rPh>
    <rPh sb="11" eb="13">
      <t>キョウキュウ</t>
    </rPh>
    <rPh sb="13" eb="16">
      <t>デンリョクリョウ</t>
    </rPh>
    <rPh sb="17" eb="20">
      <t>ハツデンタン</t>
    </rPh>
    <rPh sb="22" eb="23">
      <t>ラン</t>
    </rPh>
    <rPh sb="27" eb="28">
      <t>ナイ</t>
    </rPh>
    <rPh sb="34" eb="36">
      <t>ネンショウ</t>
    </rPh>
    <rPh sb="36" eb="37">
      <t>ブン</t>
    </rPh>
    <rPh sb="38" eb="40">
      <t>ベッケイ</t>
    </rPh>
    <phoneticPr fontId="12"/>
  </si>
  <si>
    <r>
      <t>発電用消費量(10</t>
    </r>
    <r>
      <rPr>
        <vertAlign val="superscript"/>
        <sz val="12"/>
        <rFont val="ＭＳ 明朝"/>
        <family val="1"/>
        <charset val="128"/>
      </rPr>
      <t>3</t>
    </r>
    <r>
      <rPr>
        <sz val="12"/>
        <rFont val="ＭＳ 明朝"/>
        <family val="1"/>
        <charset val="128"/>
      </rPr>
      <t>kl)</t>
    </r>
  </si>
  <si>
    <r>
      <t>発電用消費量(10</t>
    </r>
    <r>
      <rPr>
        <vertAlign val="superscript"/>
        <sz val="12"/>
        <rFont val="ＭＳ 明朝"/>
        <family val="1"/>
        <charset val="128"/>
      </rPr>
      <t>6</t>
    </r>
    <r>
      <rPr>
        <sz val="12"/>
        <rFont val="ＭＳ 明朝"/>
        <family val="1"/>
        <charset val="128"/>
      </rPr>
      <t>m</t>
    </r>
    <r>
      <rPr>
        <vertAlign val="superscript"/>
        <sz val="12"/>
        <rFont val="ＭＳ 明朝"/>
        <family val="1"/>
        <charset val="128"/>
      </rPr>
      <t>3</t>
    </r>
    <r>
      <rPr>
        <sz val="12"/>
        <rFont val="ＭＳ 明朝"/>
        <family val="1"/>
        <charset val="128"/>
      </rPr>
      <t>N)</t>
    </r>
  </si>
  <si>
    <r>
      <t xml:space="preserve"> 供給電力量(発電端)(10</t>
    </r>
    <r>
      <rPr>
        <vertAlign val="superscript"/>
        <sz val="12"/>
        <rFont val="ＭＳ 明朝"/>
        <family val="1"/>
        <charset val="128"/>
      </rPr>
      <t>6</t>
    </r>
    <r>
      <rPr>
        <sz val="12"/>
        <rFont val="ＭＳ 明朝"/>
        <family val="1"/>
        <charset val="128"/>
      </rPr>
      <t>kWh)</t>
    </r>
  </si>
  <si>
    <r>
      <t xml:space="preserve"> 総合重油換算量(10</t>
    </r>
    <r>
      <rPr>
        <vertAlign val="superscript"/>
        <sz val="12"/>
        <rFont val="ＭＳ 明朝"/>
        <family val="1"/>
        <charset val="128"/>
      </rPr>
      <t>3</t>
    </r>
    <r>
      <rPr>
        <sz val="12"/>
        <rFont val="ＭＳ 明朝"/>
        <family val="1"/>
        <charset val="128"/>
      </rPr>
      <t xml:space="preserve">kl) </t>
    </r>
  </si>
  <si>
    <t xml:space="preserve">                 発電所名</t>
    <phoneticPr fontId="1"/>
  </si>
  <si>
    <t xml:space="preserve"> 　　　　      燃焼方式</t>
    <phoneticPr fontId="1"/>
  </si>
  <si>
    <t>火 力 発 電 所 燃 料 計 画 明 細 書</t>
  </si>
  <si>
    <t xml:space="preserve">期 別 </t>
  </si>
  <si>
    <t>上　　　　　　期</t>
  </si>
  <si>
    <t>下　　　　　　期</t>
  </si>
  <si>
    <t>年　　　度</t>
  </si>
  <si>
    <t>受 入 量</t>
  </si>
  <si>
    <t>発 電 用</t>
  </si>
  <si>
    <t>貯 蔵 量</t>
  </si>
  <si>
    <t xml:space="preserve"> 項 目               </t>
  </si>
  <si>
    <t>消 費 量</t>
  </si>
  <si>
    <t xml:space="preserve"> 石    炭    (湿 炭) </t>
  </si>
  <si>
    <r>
      <t xml:space="preserve">    　　　　　 (10</t>
    </r>
    <r>
      <rPr>
        <vertAlign val="superscript"/>
        <sz val="14"/>
        <rFont val="ＭＳ 明朝"/>
        <family val="1"/>
        <charset val="128"/>
      </rPr>
      <t>3</t>
    </r>
    <r>
      <rPr>
        <sz val="14"/>
        <rFont val="ＭＳ 明朝"/>
        <family val="1"/>
        <charset val="128"/>
      </rPr>
      <t xml:space="preserve">t)     </t>
    </r>
  </si>
  <si>
    <t xml:space="preserve"> 重         　油    </t>
  </si>
  <si>
    <r>
      <t xml:space="preserve">    　　　　　(10</t>
    </r>
    <r>
      <rPr>
        <vertAlign val="superscript"/>
        <sz val="14"/>
        <rFont val="ＭＳ 明朝"/>
        <family val="1"/>
        <charset val="128"/>
      </rPr>
      <t>3</t>
    </r>
    <r>
      <rPr>
        <sz val="14"/>
        <rFont val="ＭＳ 明朝"/>
        <family val="1"/>
        <charset val="128"/>
      </rPr>
      <t xml:space="preserve">kl)    </t>
    </r>
  </si>
  <si>
    <t xml:space="preserve"> 原         　油  </t>
  </si>
  <si>
    <t xml:space="preserve"> 軽         　油 </t>
  </si>
  <si>
    <r>
      <t xml:space="preserve">    　　　　  (10</t>
    </r>
    <r>
      <rPr>
        <vertAlign val="superscript"/>
        <sz val="14"/>
        <rFont val="ＭＳ 明朝"/>
        <family val="1"/>
        <charset val="128"/>
      </rPr>
      <t>3</t>
    </r>
    <r>
      <rPr>
        <sz val="14"/>
        <rFont val="ＭＳ 明朝"/>
        <family val="1"/>
        <charset val="128"/>
      </rPr>
      <t xml:space="preserve">kl)    </t>
    </r>
  </si>
  <si>
    <t>　　　　　　　　　</t>
  </si>
  <si>
    <t xml:space="preserve"> 液 化 天 然 ガ ス</t>
    <rPh sb="1" eb="2">
      <t>エキ</t>
    </rPh>
    <rPh sb="3" eb="4">
      <t>カ</t>
    </rPh>
    <rPh sb="5" eb="6">
      <t>テン</t>
    </rPh>
    <rPh sb="7" eb="8">
      <t>ゼン</t>
    </rPh>
    <phoneticPr fontId="12"/>
  </si>
  <si>
    <r>
      <t xml:space="preserve">    　　　　　 (10</t>
    </r>
    <r>
      <rPr>
        <vertAlign val="superscript"/>
        <sz val="14"/>
        <rFont val="ＭＳ 明朝"/>
        <family val="1"/>
        <charset val="128"/>
      </rPr>
      <t>3</t>
    </r>
    <r>
      <rPr>
        <sz val="14"/>
        <rFont val="ＭＳ 明朝"/>
        <family val="1"/>
        <charset val="128"/>
      </rPr>
      <t xml:space="preserve">t)     </t>
    </r>
    <phoneticPr fontId="12"/>
  </si>
  <si>
    <r>
      <t xml:space="preserve">            （10</t>
    </r>
    <r>
      <rPr>
        <vertAlign val="superscript"/>
        <sz val="14"/>
        <rFont val="ＭＳ 明朝"/>
        <family val="1"/>
        <charset val="128"/>
      </rPr>
      <t>6</t>
    </r>
    <r>
      <rPr>
        <sz val="14"/>
        <rFont val="ＭＳ 明朝"/>
        <family val="1"/>
        <charset val="128"/>
      </rPr>
      <t>m</t>
    </r>
    <r>
      <rPr>
        <vertAlign val="superscript"/>
        <sz val="14"/>
        <rFont val="ＭＳ 明朝"/>
        <family val="1"/>
        <charset val="128"/>
      </rPr>
      <t>3</t>
    </r>
    <r>
      <rPr>
        <sz val="14"/>
        <rFont val="ＭＳ 明朝"/>
        <family val="1"/>
        <charset val="128"/>
      </rPr>
      <t xml:space="preserve">N）  </t>
    </r>
  </si>
  <si>
    <t>（注）　石炭の欄の[ ]内にバイオマス燃焼分を別掲した。</t>
    <rPh sb="1" eb="2">
      <t>チュウ</t>
    </rPh>
    <rPh sb="4" eb="6">
      <t>セキタン</t>
    </rPh>
    <rPh sb="7" eb="8">
      <t>ラン</t>
    </rPh>
    <rPh sb="12" eb="13">
      <t>ナイ</t>
    </rPh>
    <rPh sb="19" eb="21">
      <t>ネンショウ</t>
    </rPh>
    <rPh sb="21" eb="22">
      <t>ブン</t>
    </rPh>
    <rPh sb="23" eb="25">
      <t>ベッケイ</t>
    </rPh>
    <phoneticPr fontId="12"/>
  </si>
  <si>
    <t>様式第３６（第４６条関係）</t>
  </si>
  <si>
    <t>電気の取引に関する計画書（一般電気事業者以外の者との取引）</t>
    <rPh sb="3" eb="5">
      <t>トリヒキ</t>
    </rPh>
    <rPh sb="11" eb="12">
      <t>ショ</t>
    </rPh>
    <rPh sb="26" eb="28">
      <t>トリヒキ</t>
    </rPh>
    <phoneticPr fontId="12"/>
  </si>
  <si>
    <t>原動力</t>
  </si>
  <si>
    <t>発電所</t>
    <rPh sb="0" eb="2">
      <t>ハツデン</t>
    </rPh>
    <rPh sb="2" eb="3">
      <t>ショ</t>
    </rPh>
    <phoneticPr fontId="12"/>
  </si>
  <si>
    <t>上 期</t>
  </si>
  <si>
    <t>下 期</t>
  </si>
  <si>
    <t>年 度</t>
  </si>
  <si>
    <t>区  分</t>
  </si>
  <si>
    <t>事業者</t>
    <phoneticPr fontId="12"/>
  </si>
  <si>
    <t>及び取引</t>
    <phoneticPr fontId="12"/>
  </si>
  <si>
    <t>の種類</t>
  </si>
  <si>
    <t>の名称</t>
    <rPh sb="1" eb="3">
      <t>メイショウ</t>
    </rPh>
    <phoneticPr fontId="12"/>
  </si>
  <si>
    <t xml:space="preserve"> 計</t>
  </si>
  <si>
    <r>
      <t>最大受給電力(10</t>
    </r>
    <r>
      <rPr>
        <vertAlign val="superscript"/>
        <sz val="11"/>
        <rFont val="ＭＳ 明朝"/>
        <family val="1"/>
        <charset val="128"/>
      </rPr>
      <t>3</t>
    </r>
    <r>
      <rPr>
        <sz val="11"/>
        <rFont val="ＭＳ 明朝"/>
        <family val="1"/>
        <charset val="128"/>
      </rPr>
      <t>kW)</t>
    </r>
    <rPh sb="3" eb="4">
      <t>キュウ</t>
    </rPh>
    <phoneticPr fontId="12"/>
  </si>
  <si>
    <r>
      <t>受給電力量 (10</t>
    </r>
    <r>
      <rPr>
        <vertAlign val="superscript"/>
        <sz val="11"/>
        <rFont val="ＭＳ 明朝"/>
        <family val="1"/>
        <charset val="128"/>
      </rPr>
      <t>6</t>
    </r>
    <r>
      <rPr>
        <sz val="11"/>
        <rFont val="ＭＳ 明朝"/>
        <family val="1"/>
        <charset val="128"/>
      </rPr>
      <t>kWh)</t>
    </r>
    <rPh sb="1" eb="2">
      <t>キュウ</t>
    </rPh>
    <phoneticPr fontId="12"/>
  </si>
  <si>
    <t>卸電気</t>
  </si>
  <si>
    <t>事業者</t>
  </si>
  <si>
    <t>と　の</t>
    <phoneticPr fontId="12"/>
  </si>
  <si>
    <t>取　引</t>
    <rPh sb="0" eb="1">
      <t>トリ</t>
    </rPh>
    <rPh sb="2" eb="3">
      <t>イン</t>
    </rPh>
    <phoneticPr fontId="12"/>
  </si>
  <si>
    <t>(卸供給</t>
  </si>
  <si>
    <t>に限る)</t>
  </si>
  <si>
    <t>小 計</t>
  </si>
  <si>
    <t>卸供給</t>
  </si>
  <si>
    <t>と　の</t>
    <phoneticPr fontId="12"/>
  </si>
  <si>
    <t>その他</t>
  </si>
  <si>
    <t>の取引</t>
    <rPh sb="1" eb="3">
      <t>トリヒキ</t>
    </rPh>
    <phoneticPr fontId="12"/>
  </si>
  <si>
    <t>合　計</t>
  </si>
  <si>
    <t>合 計</t>
  </si>
  <si>
    <t>その他の取引の欄において、常時バックアップの推計分や卸電力取引所におけるスポット取引に係る送電分</t>
    <rPh sb="2" eb="3">
      <t>タ</t>
    </rPh>
    <rPh sb="4" eb="6">
      <t>トリヒキ</t>
    </rPh>
    <rPh sb="7" eb="8">
      <t>ラン</t>
    </rPh>
    <rPh sb="13" eb="15">
      <t>ジョウジ</t>
    </rPh>
    <rPh sb="22" eb="24">
      <t>スイケイ</t>
    </rPh>
    <rPh sb="24" eb="25">
      <t>ブン</t>
    </rPh>
    <rPh sb="26" eb="27">
      <t>オロシ</t>
    </rPh>
    <rPh sb="27" eb="29">
      <t>デンリョク</t>
    </rPh>
    <rPh sb="29" eb="31">
      <t>トリヒキ</t>
    </rPh>
    <rPh sb="31" eb="32">
      <t>ショ</t>
    </rPh>
    <rPh sb="40" eb="42">
      <t>トリヒキ</t>
    </rPh>
    <rPh sb="43" eb="44">
      <t>カカ</t>
    </rPh>
    <rPh sb="45" eb="47">
      <t>ソウデン</t>
    </rPh>
    <rPh sb="47" eb="48">
      <t>ブン</t>
    </rPh>
    <phoneticPr fontId="22"/>
  </si>
  <si>
    <t>については、[ ]を付して再掲した。</t>
    <rPh sb="10" eb="11">
      <t>フ</t>
    </rPh>
    <rPh sb="13" eb="15">
      <t>サイケイ</t>
    </rPh>
    <phoneticPr fontId="12"/>
  </si>
  <si>
    <t>区</t>
  </si>
  <si>
    <t>　 事業者及び取引の名称</t>
    <rPh sb="2" eb="5">
      <t>ジギョウシャ</t>
    </rPh>
    <rPh sb="7" eb="9">
      <t>トリヒキ</t>
    </rPh>
    <phoneticPr fontId="22"/>
  </si>
  <si>
    <t>分</t>
  </si>
  <si>
    <r>
      <t>最大受給電力(10</t>
    </r>
    <r>
      <rPr>
        <vertAlign val="superscript"/>
        <sz val="11"/>
        <rFont val="ＭＳ 明朝"/>
        <family val="1"/>
        <charset val="128"/>
      </rPr>
      <t>3</t>
    </r>
    <r>
      <rPr>
        <sz val="11"/>
        <color theme="1"/>
        <rFont val="ＭＳ Ｐゴシック"/>
        <family val="2"/>
        <charset val="128"/>
        <scheme val="minor"/>
      </rPr>
      <t>kW)</t>
    </r>
    <phoneticPr fontId="22"/>
  </si>
  <si>
    <r>
      <t>受給電力量 (10</t>
    </r>
    <r>
      <rPr>
        <vertAlign val="superscript"/>
        <sz val="11"/>
        <rFont val="ＭＳ 明朝"/>
        <family val="1"/>
        <charset val="128"/>
      </rPr>
      <t>6</t>
    </r>
    <r>
      <rPr>
        <sz val="11"/>
        <color theme="1"/>
        <rFont val="ＭＳ Ｐゴシック"/>
        <family val="2"/>
        <charset val="128"/>
        <scheme val="minor"/>
      </rPr>
      <t>kWh)</t>
    </r>
    <phoneticPr fontId="22"/>
  </si>
  <si>
    <t>送</t>
  </si>
  <si>
    <r>
      <t>最大受給電力(10</t>
    </r>
    <r>
      <rPr>
        <vertAlign val="superscript"/>
        <sz val="11"/>
        <rFont val="ＭＳ 明朝"/>
        <family val="1"/>
        <charset val="128"/>
      </rPr>
      <t>3</t>
    </r>
    <r>
      <rPr>
        <sz val="11"/>
        <color theme="1"/>
        <rFont val="ＭＳ Ｐゴシック"/>
        <family val="2"/>
        <charset val="128"/>
        <scheme val="minor"/>
      </rPr>
      <t>kW)</t>
    </r>
    <phoneticPr fontId="22"/>
  </si>
  <si>
    <t>電</t>
    <phoneticPr fontId="22"/>
  </si>
  <si>
    <t>　　送　受　電　差　引</t>
  </si>
  <si>
    <t>第３表</t>
    <phoneticPr fontId="1"/>
  </si>
  <si>
    <r>
      <t>電気の取引に関する計画書</t>
    </r>
    <r>
      <rPr>
        <sz val="10"/>
        <rFont val="ＭＳ 明朝"/>
        <family val="1"/>
        <charset val="128"/>
      </rPr>
      <t>（一般電気事業者間の取引及び卸電気事業者と一般電気事業者との取引のうち卸供給以外のもの）</t>
    </r>
    <rPh sb="3" eb="4">
      <t>トリ</t>
    </rPh>
    <rPh sb="4" eb="5">
      <t>イン</t>
    </rPh>
    <rPh sb="11" eb="12">
      <t>ショ</t>
    </rPh>
    <rPh sb="22" eb="24">
      <t>トリヒキ</t>
    </rPh>
    <rPh sb="24" eb="25">
      <t>オヨ</t>
    </rPh>
    <rPh sb="42" eb="44">
      <t>トリヒキ</t>
    </rPh>
    <rPh sb="50" eb="52">
      <t>イガイ</t>
    </rPh>
    <phoneticPr fontId="22"/>
  </si>
  <si>
    <t>受</t>
    <rPh sb="0" eb="1">
      <t>ウ</t>
    </rPh>
    <phoneticPr fontId="1"/>
  </si>
  <si>
    <t>（参考）</t>
    <rPh sb="1" eb="3">
      <t>サンコウ</t>
    </rPh>
    <phoneticPr fontId="1"/>
  </si>
  <si>
    <t>平均伸び率</t>
    <rPh sb="0" eb="2">
      <t>ヘイキン</t>
    </rPh>
    <rPh sb="2" eb="3">
      <t>ノ</t>
    </rPh>
    <rPh sb="4" eb="5">
      <t>リツ</t>
    </rPh>
    <phoneticPr fontId="1"/>
  </si>
  <si>
    <t>H26→H36</t>
    <phoneticPr fontId="1"/>
  </si>
  <si>
    <t>H26→H31</t>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</si>
  <si>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</si>
  <si>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</si>
  <si>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</si>
  <si>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</si>
  <si>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</si>
  <si>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</si>
  <si>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</si>
  <si>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</si>
  <si>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</si>
  <si>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</si>
  <si>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様式第３２</t>
    <phoneticPr fontId="1"/>
  </si>
  <si>
    <t>様式第３２</t>
    <phoneticPr fontId="1"/>
  </si>
  <si>
    <t>平成　年　月　日</t>
    <rPh sb="0" eb="2">
      <t>ヘイセイ</t>
    </rPh>
    <rPh sb="3" eb="4">
      <t>ネン</t>
    </rPh>
    <rPh sb="5" eb="6">
      <t>ガツ</t>
    </rPh>
    <rPh sb="7" eb="8">
      <t>ニチ</t>
    </rPh>
    <phoneticPr fontId="1"/>
  </si>
  <si>
    <t>経済産業大臣　殿</t>
    <rPh sb="0" eb="2">
      <t>ケイザイ</t>
    </rPh>
    <rPh sb="2" eb="4">
      <t>サンギョウ</t>
    </rPh>
    <rPh sb="4" eb="6">
      <t>ダイジン</t>
    </rPh>
    <rPh sb="7" eb="8">
      <t>ドノ</t>
    </rPh>
    <phoneticPr fontId="1"/>
  </si>
  <si>
    <t>住所</t>
    <rPh sb="0" eb="2">
      <t>ジュウショ</t>
    </rPh>
    <phoneticPr fontId="1"/>
  </si>
  <si>
    <t>氏名</t>
    <rPh sb="0" eb="2">
      <t>シメイ</t>
    </rPh>
    <phoneticPr fontId="1"/>
  </si>
  <si>
    <t>㊞</t>
    <phoneticPr fontId="1"/>
  </si>
  <si>
    <t>他社受電は送電端</t>
    <rPh sb="0" eb="2">
      <t>タシャ</t>
    </rPh>
    <rPh sb="2" eb="4">
      <t>ジュデン</t>
    </rPh>
    <rPh sb="5" eb="6">
      <t>ソウ</t>
    </rPh>
    <rPh sb="6" eb="7">
      <t>デン</t>
    </rPh>
    <rPh sb="7" eb="8">
      <t>タン</t>
    </rPh>
    <phoneticPr fontId="1"/>
  </si>
  <si>
    <t>　合　　　　　計（需要端）</t>
    <rPh sb="9" eb="11">
      <t>ジュヨウ</t>
    </rPh>
    <phoneticPr fontId="1"/>
  </si>
  <si>
    <t>北海道(８月）</t>
    <rPh sb="0" eb="3">
      <t>ホッカイドウ</t>
    </rPh>
    <rPh sb="5" eb="6">
      <t>ガツ</t>
    </rPh>
    <phoneticPr fontId="1"/>
  </si>
  <si>
    <t>北海道(１２月）</t>
    <rPh sb="0" eb="3">
      <t>ホッカイドウ</t>
    </rPh>
    <rPh sb="6" eb="7">
      <t>ガツ</t>
    </rPh>
    <phoneticPr fontId="1"/>
  </si>
  <si>
    <t>（届出書）</t>
    <rPh sb="1" eb="4">
      <t>トドケデショ</t>
    </rPh>
    <phoneticPr fontId="1"/>
  </si>
  <si>
    <t>様式第３２</t>
    <rPh sb="0" eb="2">
      <t>ヨウシキ</t>
    </rPh>
    <rPh sb="2" eb="3">
      <t>ダイ</t>
    </rPh>
    <phoneticPr fontId="1"/>
  </si>
  <si>
    <t>第１表</t>
    <rPh sb="0" eb="1">
      <t>ダイ</t>
    </rPh>
    <rPh sb="2" eb="3">
      <t>ヒョウ</t>
    </rPh>
    <phoneticPr fontId="1"/>
  </si>
  <si>
    <t>第２表</t>
    <rPh sb="0" eb="1">
      <t>ダイ</t>
    </rPh>
    <rPh sb="2" eb="3">
      <t>ヒョウ</t>
    </rPh>
    <phoneticPr fontId="1"/>
  </si>
  <si>
    <t>第３表</t>
    <rPh sb="0" eb="1">
      <t>ダイ</t>
    </rPh>
    <rPh sb="2" eb="3">
      <t>ヒョウ</t>
    </rPh>
    <phoneticPr fontId="1"/>
  </si>
  <si>
    <t>第４表</t>
    <rPh sb="0" eb="1">
      <t>ダイ</t>
    </rPh>
    <rPh sb="2" eb="3">
      <t>ヒョウ</t>
    </rPh>
    <phoneticPr fontId="1"/>
  </si>
  <si>
    <t>第５表</t>
    <rPh sb="0" eb="1">
      <t>ダイ</t>
    </rPh>
    <rPh sb="2" eb="3">
      <t>ヒョウ</t>
    </rPh>
    <phoneticPr fontId="1"/>
  </si>
  <si>
    <t>第６の１表</t>
    <rPh sb="0" eb="1">
      <t>ダイ</t>
    </rPh>
    <rPh sb="4" eb="5">
      <t>ヒョウ</t>
    </rPh>
    <phoneticPr fontId="1"/>
  </si>
  <si>
    <t>第６の２表</t>
    <rPh sb="0" eb="1">
      <t>ダイ</t>
    </rPh>
    <rPh sb="4" eb="5">
      <t>ヒョウ</t>
    </rPh>
    <phoneticPr fontId="1"/>
  </si>
  <si>
    <t>第７表</t>
    <rPh sb="0" eb="1">
      <t>ダイ</t>
    </rPh>
    <rPh sb="2" eb="3">
      <t>ヒョウ</t>
    </rPh>
    <phoneticPr fontId="1"/>
  </si>
  <si>
    <t>第８表</t>
    <rPh sb="0" eb="1">
      <t>ダイ</t>
    </rPh>
    <rPh sb="2" eb="3">
      <t>ヒョウ</t>
    </rPh>
    <phoneticPr fontId="1"/>
  </si>
  <si>
    <t>第９の１表</t>
    <rPh sb="0" eb="1">
      <t>ダイ</t>
    </rPh>
    <rPh sb="4" eb="5">
      <t>ヒョウ</t>
    </rPh>
    <phoneticPr fontId="1"/>
  </si>
  <si>
    <t>第９の２表</t>
    <rPh sb="0" eb="1">
      <t>ダイ</t>
    </rPh>
    <rPh sb="4" eb="5">
      <t>ヒョウ</t>
    </rPh>
    <phoneticPr fontId="1"/>
  </si>
  <si>
    <t>（添付書類）</t>
    <rPh sb="1" eb="3">
      <t>テンプ</t>
    </rPh>
    <rPh sb="3" eb="5">
      <t>ショルイ</t>
    </rPh>
    <phoneticPr fontId="1"/>
  </si>
  <si>
    <t>様式第３３</t>
    <rPh sb="0" eb="2">
      <t>ヨウシキ</t>
    </rPh>
    <rPh sb="2" eb="3">
      <t>ダイ</t>
    </rPh>
    <phoneticPr fontId="1"/>
  </si>
  <si>
    <t>様式第３３の２</t>
    <rPh sb="0" eb="2">
      <t>ヨウシキ</t>
    </rPh>
    <rPh sb="2" eb="3">
      <t>ダイ</t>
    </rPh>
    <phoneticPr fontId="1"/>
  </si>
  <si>
    <t>様式第３４</t>
    <rPh sb="0" eb="2">
      <t>ヨウシキ</t>
    </rPh>
    <rPh sb="2" eb="3">
      <t>ダイ</t>
    </rPh>
    <phoneticPr fontId="1"/>
  </si>
  <si>
    <t>様式第３５</t>
    <rPh sb="0" eb="2">
      <t>ヨウシキ</t>
    </rPh>
    <rPh sb="2" eb="3">
      <t>ダイ</t>
    </rPh>
    <phoneticPr fontId="1"/>
  </si>
  <si>
    <t>様式第３６</t>
    <rPh sb="0" eb="2">
      <t>ヨウシキ</t>
    </rPh>
    <rPh sb="2" eb="3">
      <t>ダイ</t>
    </rPh>
    <phoneticPr fontId="1"/>
  </si>
  <si>
    <t>様式第３８</t>
    <rPh sb="0" eb="2">
      <t>ヨウシキ</t>
    </rPh>
    <rPh sb="2" eb="3">
      <t>ダイ</t>
    </rPh>
    <phoneticPr fontId="1"/>
  </si>
  <si>
    <t>様式第３８の２</t>
    <rPh sb="0" eb="2">
      <t>ヨウシキ</t>
    </rPh>
    <rPh sb="2" eb="3">
      <t>ダイ</t>
    </rPh>
    <phoneticPr fontId="1"/>
  </si>
  <si>
    <t>年度別の最大電力供給計画表</t>
    <rPh sb="0" eb="2">
      <t>ネンド</t>
    </rPh>
    <rPh sb="2" eb="3">
      <t>ベツ</t>
    </rPh>
    <rPh sb="4" eb="6">
      <t>サイダイ</t>
    </rPh>
    <rPh sb="6" eb="8">
      <t>デンリョク</t>
    </rPh>
    <rPh sb="8" eb="10">
      <t>キョウキュウ</t>
    </rPh>
    <rPh sb="10" eb="12">
      <t>ケイカク</t>
    </rPh>
    <rPh sb="12" eb="13">
      <t>ヒョウ</t>
    </rPh>
    <phoneticPr fontId="1"/>
  </si>
  <si>
    <t>P●</t>
    <phoneticPr fontId="1"/>
  </si>
  <si>
    <t>年度別の電力量供給計画表</t>
    <rPh sb="0" eb="2">
      <t>ネンド</t>
    </rPh>
    <rPh sb="2" eb="3">
      <t>ベツ</t>
    </rPh>
    <rPh sb="4" eb="6">
      <t>デンリョク</t>
    </rPh>
    <rPh sb="6" eb="7">
      <t>リョウ</t>
    </rPh>
    <rPh sb="7" eb="9">
      <t>キョウキュウ</t>
    </rPh>
    <rPh sb="9" eb="11">
      <t>ケイカク</t>
    </rPh>
    <rPh sb="11" eb="12">
      <t>ヒョウ</t>
    </rPh>
    <phoneticPr fontId="1"/>
  </si>
  <si>
    <t>月別の最大電力供給計画表</t>
    <rPh sb="0" eb="2">
      <t>ツキベツ</t>
    </rPh>
    <rPh sb="1" eb="2">
      <t>ベツ</t>
    </rPh>
    <rPh sb="3" eb="5">
      <t>サイダイ</t>
    </rPh>
    <rPh sb="5" eb="7">
      <t>デンリョク</t>
    </rPh>
    <rPh sb="7" eb="9">
      <t>キョウキュウ</t>
    </rPh>
    <rPh sb="9" eb="11">
      <t>ケイカク</t>
    </rPh>
    <rPh sb="11" eb="12">
      <t>ヒョウ</t>
    </rPh>
    <phoneticPr fontId="1"/>
  </si>
  <si>
    <t>月別の電力量供給計画表</t>
    <rPh sb="0" eb="1">
      <t>ツキ</t>
    </rPh>
    <rPh sb="1" eb="2">
      <t>ベツ</t>
    </rPh>
    <rPh sb="3" eb="5">
      <t>デンリョク</t>
    </rPh>
    <rPh sb="5" eb="6">
      <t>リョウ</t>
    </rPh>
    <rPh sb="6" eb="8">
      <t>キョウキュウ</t>
    </rPh>
    <rPh sb="8" eb="10">
      <t>ケイカク</t>
    </rPh>
    <rPh sb="10" eb="11">
      <t>ヒョウ</t>
    </rPh>
    <phoneticPr fontId="1"/>
  </si>
  <si>
    <t>発電所の開発等についての計画書</t>
    <rPh sb="0" eb="2">
      <t>ハツデン</t>
    </rPh>
    <rPh sb="2" eb="3">
      <t>ショ</t>
    </rPh>
    <rPh sb="4" eb="6">
      <t>カイハツ</t>
    </rPh>
    <rPh sb="6" eb="7">
      <t>トウ</t>
    </rPh>
    <rPh sb="12" eb="15">
      <t>ケイカクショ</t>
    </rPh>
    <phoneticPr fontId="1"/>
  </si>
  <si>
    <t>主要送電線路の整備計画書</t>
    <rPh sb="0" eb="2">
      <t>シュヨウ</t>
    </rPh>
    <rPh sb="2" eb="4">
      <t>ソウデン</t>
    </rPh>
    <rPh sb="4" eb="6">
      <t>センロ</t>
    </rPh>
    <rPh sb="7" eb="9">
      <t>セイビ</t>
    </rPh>
    <rPh sb="9" eb="12">
      <t>ケイカクショ</t>
    </rPh>
    <phoneticPr fontId="1"/>
  </si>
  <si>
    <t>該当なし</t>
    <rPh sb="0" eb="2">
      <t>ガイトウ</t>
    </rPh>
    <phoneticPr fontId="1"/>
  </si>
  <si>
    <t>主要変電所の整備計画書</t>
    <rPh sb="0" eb="2">
      <t>シュヨウ</t>
    </rPh>
    <rPh sb="2" eb="4">
      <t>ヘンデン</t>
    </rPh>
    <rPh sb="4" eb="5">
      <t>ショ</t>
    </rPh>
    <rPh sb="6" eb="8">
      <t>セイビ</t>
    </rPh>
    <rPh sb="8" eb="11">
      <t>ケイカクショ</t>
    </rPh>
    <phoneticPr fontId="1"/>
  </si>
  <si>
    <t>発電所の開発についての長期計画書</t>
    <rPh sb="0" eb="2">
      <t>ハツデン</t>
    </rPh>
    <rPh sb="2" eb="3">
      <t>ショ</t>
    </rPh>
    <rPh sb="4" eb="6">
      <t>カイハツ</t>
    </rPh>
    <rPh sb="11" eb="13">
      <t>チョウキ</t>
    </rPh>
    <rPh sb="13" eb="16">
      <t>ケイカクショ</t>
    </rPh>
    <phoneticPr fontId="1"/>
  </si>
  <si>
    <t>電気の取引に関する計画書</t>
    <rPh sb="0" eb="2">
      <t>デンキ</t>
    </rPh>
    <rPh sb="3" eb="5">
      <t>トリヒキ</t>
    </rPh>
    <rPh sb="6" eb="7">
      <t>カン</t>
    </rPh>
    <rPh sb="9" eb="12">
      <t>ケイカクショ</t>
    </rPh>
    <phoneticPr fontId="1"/>
  </si>
  <si>
    <t>合計</t>
    <rPh sb="0" eb="2">
      <t>ゴウケイ</t>
    </rPh>
    <phoneticPr fontId="1"/>
  </si>
  <si>
    <t>合　計</t>
    <rPh sb="0" eb="1">
      <t>ア</t>
    </rPh>
    <rPh sb="2" eb="3">
      <t>ケイ</t>
    </rPh>
    <phoneticPr fontId="1"/>
  </si>
  <si>
    <t>その他の取引の欄において、常時バックアップの推計分や卸電力取引所におけるスポット取引に係る送電分については、[ ]を付して再掲した。</t>
    <rPh sb="2" eb="3">
      <t>タ</t>
    </rPh>
    <rPh sb="4" eb="6">
      <t>トリヒキ</t>
    </rPh>
    <rPh sb="7" eb="8">
      <t>ラン</t>
    </rPh>
    <rPh sb="13" eb="15">
      <t>ジョウジ</t>
    </rPh>
    <rPh sb="22" eb="24">
      <t>スイケイ</t>
    </rPh>
    <rPh sb="24" eb="25">
      <t>ブン</t>
    </rPh>
    <rPh sb="26" eb="27">
      <t>オロシ</t>
    </rPh>
    <rPh sb="27" eb="29">
      <t>デンリョク</t>
    </rPh>
    <rPh sb="29" eb="31">
      <t>トリヒキ</t>
    </rPh>
    <rPh sb="31" eb="32">
      <t>ショ</t>
    </rPh>
    <rPh sb="40" eb="42">
      <t>トリヒキ</t>
    </rPh>
    <phoneticPr fontId="22"/>
  </si>
  <si>
    <r>
      <t>最大受給電力(10</t>
    </r>
    <r>
      <rPr>
        <vertAlign val="superscript"/>
        <sz val="12"/>
        <rFont val="ＭＳ 明朝"/>
        <family val="1"/>
        <charset val="128"/>
      </rPr>
      <t>3</t>
    </r>
    <r>
      <rPr>
        <sz val="12"/>
        <rFont val="ＭＳ 明朝"/>
        <family val="1"/>
        <charset val="128"/>
      </rPr>
      <t>kW)</t>
    </r>
    <phoneticPr fontId="1"/>
  </si>
  <si>
    <r>
      <t>年間受給電力量 (10</t>
    </r>
    <r>
      <rPr>
        <vertAlign val="superscript"/>
        <sz val="12"/>
        <rFont val="ＭＳ 明朝"/>
        <family val="1"/>
        <charset val="128"/>
      </rPr>
      <t>6</t>
    </r>
    <r>
      <rPr>
        <sz val="12"/>
        <rFont val="ＭＳ 明朝"/>
        <family val="1"/>
        <charset val="128"/>
      </rPr>
      <t>kWh)</t>
    </r>
    <rPh sb="0" eb="2">
      <t>ネンカン</t>
    </rPh>
    <phoneticPr fontId="1"/>
  </si>
  <si>
    <t>事業者</t>
    <phoneticPr fontId="20"/>
  </si>
  <si>
    <t>継続取引
及び
新規取引</t>
    <rPh sb="0" eb="2">
      <t>ケイゾク</t>
    </rPh>
    <rPh sb="2" eb="4">
      <t>トリヒキ</t>
    </rPh>
    <rPh sb="5" eb="6">
      <t>オヨ</t>
    </rPh>
    <rPh sb="8" eb="10">
      <t>シンキ</t>
    </rPh>
    <rPh sb="10" eb="12">
      <t>トリヒキ</t>
    </rPh>
    <phoneticPr fontId="1"/>
  </si>
  <si>
    <t>様式第３２</t>
    <phoneticPr fontId="1"/>
  </si>
  <si>
    <t>様式第３２</t>
    <rPh sb="0" eb="2">
      <t>ヨウシキ</t>
    </rPh>
    <rPh sb="2" eb="3">
      <t>ダイ</t>
    </rPh>
    <phoneticPr fontId="1"/>
  </si>
  <si>
    <t>事業者</t>
    <phoneticPr fontId="20"/>
  </si>
  <si>
    <t>発電所及び
取引の名称　　</t>
    <rPh sb="3" eb="4">
      <t>オヨ</t>
    </rPh>
    <rPh sb="6" eb="8">
      <t>トリヒキ</t>
    </rPh>
    <phoneticPr fontId="20"/>
  </si>
  <si>
    <r>
      <t>最大受給電力(10</t>
    </r>
    <r>
      <rPr>
        <vertAlign val="superscript"/>
        <sz val="12"/>
        <rFont val="ＭＳ Ｐ明朝"/>
        <family val="1"/>
        <charset val="128"/>
      </rPr>
      <t>3</t>
    </r>
    <r>
      <rPr>
        <sz val="12"/>
        <rFont val="ＭＳ Ｐ明朝"/>
        <family val="1"/>
        <charset val="128"/>
      </rPr>
      <t>kW)</t>
    </r>
    <phoneticPr fontId="1"/>
  </si>
  <si>
    <r>
      <t>年間受給電力量 (10</t>
    </r>
    <r>
      <rPr>
        <vertAlign val="superscript"/>
        <sz val="12"/>
        <rFont val="ＭＳ Ｐ明朝"/>
        <family val="1"/>
        <charset val="128"/>
      </rPr>
      <t>6</t>
    </r>
    <r>
      <rPr>
        <sz val="12"/>
        <rFont val="ＭＳ Ｐ明朝"/>
        <family val="1"/>
        <charset val="128"/>
      </rPr>
      <t>kWh)</t>
    </r>
    <rPh sb="0" eb="2">
      <t>ネンカン</t>
    </rPh>
    <phoneticPr fontId="1"/>
  </si>
  <si>
    <t>水力</t>
    <rPh sb="0" eb="2">
      <t>スイリョク</t>
    </rPh>
    <phoneticPr fontId="1"/>
  </si>
  <si>
    <t>火力</t>
    <rPh sb="0" eb="2">
      <t>カリョク</t>
    </rPh>
    <phoneticPr fontId="1"/>
  </si>
  <si>
    <t>原子力</t>
    <rPh sb="0" eb="3">
      <t>ゲンシリョク</t>
    </rPh>
    <phoneticPr fontId="1"/>
  </si>
  <si>
    <t>新エネルギー等</t>
    <rPh sb="0" eb="1">
      <t>シン</t>
    </rPh>
    <rPh sb="6" eb="7">
      <t>トウ</t>
    </rPh>
    <phoneticPr fontId="1"/>
  </si>
  <si>
    <t>その他</t>
    <rPh sb="2" eb="3">
      <t>タ</t>
    </rPh>
    <phoneticPr fontId="1"/>
  </si>
  <si>
    <t>供給区域需要電力量想定書</t>
    <rPh sb="0" eb="2">
      <t>キョウキュウ</t>
    </rPh>
    <rPh sb="2" eb="4">
      <t>クイキ</t>
    </rPh>
    <rPh sb="4" eb="6">
      <t>ジュヨウ</t>
    </rPh>
    <rPh sb="6" eb="8">
      <t>デンリョク</t>
    </rPh>
    <rPh sb="8" eb="9">
      <t>リョウ</t>
    </rPh>
    <rPh sb="9" eb="11">
      <t>ソウテイ</t>
    </rPh>
    <rPh sb="11" eb="12">
      <t>ショ</t>
    </rPh>
    <phoneticPr fontId="1"/>
  </si>
  <si>
    <t>自社需要電力量想定書</t>
    <rPh sb="0" eb="2">
      <t>ジシャ</t>
    </rPh>
    <rPh sb="2" eb="4">
      <t>ジュヨウ</t>
    </rPh>
    <rPh sb="4" eb="6">
      <t>デンリョク</t>
    </rPh>
    <rPh sb="6" eb="7">
      <t>リョウ</t>
    </rPh>
    <rPh sb="7" eb="9">
      <t>ソウテイ</t>
    </rPh>
    <rPh sb="9" eb="10">
      <t>ショ</t>
    </rPh>
    <phoneticPr fontId="1"/>
  </si>
  <si>
    <t>送電端＋送電端</t>
    <rPh sb="0" eb="1">
      <t>ソウ</t>
    </rPh>
    <rPh sb="1" eb="2">
      <t>デン</t>
    </rPh>
    <rPh sb="2" eb="3">
      <t>タン</t>
    </rPh>
    <rPh sb="4" eb="6">
      <t>ソウデン</t>
    </rPh>
    <rPh sb="6" eb="7">
      <t>タン</t>
    </rPh>
    <phoneticPr fontId="1"/>
  </si>
  <si>
    <t>発電端＋他者受電（送電端）</t>
    <rPh sb="0" eb="2">
      <t>ハツデン</t>
    </rPh>
    <rPh sb="2" eb="3">
      <t>タン</t>
    </rPh>
    <rPh sb="4" eb="6">
      <t>タシャ</t>
    </rPh>
    <rPh sb="6" eb="8">
      <t>ジュデン</t>
    </rPh>
    <rPh sb="9" eb="10">
      <t>ソウ</t>
    </rPh>
    <rPh sb="10" eb="11">
      <t>デン</t>
    </rPh>
    <rPh sb="11" eb="12">
      <t>タン</t>
    </rPh>
    <phoneticPr fontId="1"/>
  </si>
  <si>
    <t>△で記入（書式設定ずみ）</t>
    <rPh sb="2" eb="4">
      <t>キニュウ</t>
    </rPh>
    <rPh sb="5" eb="7">
      <t>ショシキ</t>
    </rPh>
    <rPh sb="7" eb="9">
      <t>セッテイ</t>
    </rPh>
    <phoneticPr fontId="1"/>
  </si>
  <si>
    <t>他社受電は送電端</t>
    <rPh sb="0" eb="2">
      <t>タシャ</t>
    </rPh>
    <rPh sb="2" eb="4">
      <t>ジュデン</t>
    </rPh>
    <rPh sb="5" eb="7">
      <t>ソウデン</t>
    </rPh>
    <rPh sb="7" eb="8">
      <t>タン</t>
    </rPh>
    <phoneticPr fontId="1"/>
  </si>
  <si>
    <t>供給地点の電気の使用者の需要電力量</t>
    <rPh sb="0" eb="2">
      <t>キョウキュウ</t>
    </rPh>
    <rPh sb="2" eb="4">
      <t>チテン</t>
    </rPh>
    <rPh sb="5" eb="7">
      <t>デンキ</t>
    </rPh>
    <rPh sb="8" eb="10">
      <t>シヨウ</t>
    </rPh>
    <rPh sb="10" eb="11">
      <t>シャ</t>
    </rPh>
    <rPh sb="12" eb="14">
      <t>ジュヨウ</t>
    </rPh>
    <rPh sb="14" eb="16">
      <t>デンリョク</t>
    </rPh>
    <rPh sb="16" eb="17">
      <t>リョウ</t>
    </rPh>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</si>
  <si>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</si>
  <si>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</si>
  <si>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</si>
  <si>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</si>
  <si>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</si>
  <si>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</si>
  <si>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</si>
  <si>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</si>
  <si>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</si>
  <si>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</si>
  <si>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施行規則案では対象外</t>
    <rPh sb="0" eb="2">
      <t>セコウ</t>
    </rPh>
    <rPh sb="2" eb="4">
      <t>キソク</t>
    </rPh>
    <rPh sb="4" eb="5">
      <t>アン</t>
    </rPh>
    <rPh sb="7" eb="10">
      <t>タイショウガイ</t>
    </rPh>
    <phoneticPr fontId="1"/>
  </si>
  <si>
    <t>初年度において実施する入札による電気の調達規模及び調達期間に関する計画並びに当該入札の上限価格及びその算定の考え方</t>
    <rPh sb="0" eb="3">
      <t>ショネンド</t>
    </rPh>
    <rPh sb="7" eb="9">
      <t>ジッシ</t>
    </rPh>
    <rPh sb="11" eb="13">
      <t>ニュウサツ</t>
    </rPh>
    <rPh sb="16" eb="18">
      <t>デンキ</t>
    </rPh>
    <rPh sb="19" eb="21">
      <t>チョウタツ</t>
    </rPh>
    <rPh sb="21" eb="23">
      <t>キボ</t>
    </rPh>
    <rPh sb="23" eb="24">
      <t>オヨ</t>
    </rPh>
    <rPh sb="25" eb="27">
      <t>チョウタツ</t>
    </rPh>
    <rPh sb="27" eb="29">
      <t>キカン</t>
    </rPh>
    <rPh sb="30" eb="31">
      <t>カン</t>
    </rPh>
    <rPh sb="33" eb="35">
      <t>ケイカク</t>
    </rPh>
    <rPh sb="35" eb="36">
      <t>ナラ</t>
    </rPh>
    <rPh sb="38" eb="40">
      <t>トウガイ</t>
    </rPh>
    <rPh sb="40" eb="42">
      <t>ニュウサツ</t>
    </rPh>
    <rPh sb="43" eb="45">
      <t>ジョウゲン</t>
    </rPh>
    <rPh sb="45" eb="47">
      <t>カカク</t>
    </rPh>
    <rPh sb="47" eb="48">
      <t>オヨ</t>
    </rPh>
    <rPh sb="51" eb="53">
      <t>サンテイ</t>
    </rPh>
    <rPh sb="54" eb="55">
      <t>カンガ</t>
    </rPh>
    <rPh sb="56" eb="57">
      <t>カタ</t>
    </rPh>
    <phoneticPr fontId="1"/>
  </si>
  <si>
    <t>第２年度以降９年間において実施する入札による電気の調達規模及び調達期間に関する計画</t>
    <rPh sb="0" eb="1">
      <t>ダイ</t>
    </rPh>
    <rPh sb="2" eb="4">
      <t>ネンド</t>
    </rPh>
    <rPh sb="4" eb="6">
      <t>イコウ</t>
    </rPh>
    <rPh sb="7" eb="9">
      <t>ネンカン</t>
    </rPh>
    <rPh sb="13" eb="15">
      <t>ジッシ</t>
    </rPh>
    <rPh sb="17" eb="19">
      <t>ニュウサツ</t>
    </rPh>
    <rPh sb="22" eb="24">
      <t>デンキ</t>
    </rPh>
    <rPh sb="25" eb="27">
      <t>チョウタツ</t>
    </rPh>
    <rPh sb="27" eb="29">
      <t>キボ</t>
    </rPh>
    <rPh sb="29" eb="30">
      <t>オヨ</t>
    </rPh>
    <rPh sb="31" eb="33">
      <t>チョウタツ</t>
    </rPh>
    <rPh sb="33" eb="35">
      <t>キカン</t>
    </rPh>
    <rPh sb="36" eb="37">
      <t>カン</t>
    </rPh>
    <rPh sb="39" eb="41">
      <t>ケイカク</t>
    </rPh>
    <phoneticPr fontId="1"/>
  </si>
  <si>
    <t>第１表　揚水式水力発電所発電計画明細書</t>
    <rPh sb="0" eb="1">
      <t>ダイ</t>
    </rPh>
    <rPh sb="2" eb="3">
      <t>ヒョウ</t>
    </rPh>
    <rPh sb="4" eb="7">
      <t>ヨウスイシキ</t>
    </rPh>
    <rPh sb="7" eb="9">
      <t>スイリョク</t>
    </rPh>
    <rPh sb="9" eb="11">
      <t>ハツデン</t>
    </rPh>
    <rPh sb="11" eb="12">
      <t>ショ</t>
    </rPh>
    <rPh sb="12" eb="14">
      <t>ハツデン</t>
    </rPh>
    <rPh sb="14" eb="16">
      <t>ケイカク</t>
    </rPh>
    <rPh sb="16" eb="19">
      <t>メイサイショ</t>
    </rPh>
    <phoneticPr fontId="1"/>
  </si>
  <si>
    <t>第２表　火力発電所発電・補修計画明細書</t>
    <rPh sb="0" eb="1">
      <t>ダイ</t>
    </rPh>
    <rPh sb="2" eb="3">
      <t>ヒョウ</t>
    </rPh>
    <rPh sb="4" eb="6">
      <t>カリョク</t>
    </rPh>
    <rPh sb="6" eb="8">
      <t>ハツデン</t>
    </rPh>
    <rPh sb="8" eb="9">
      <t>ショ</t>
    </rPh>
    <rPh sb="9" eb="11">
      <t>ハツデン</t>
    </rPh>
    <rPh sb="12" eb="14">
      <t>ホシュウ</t>
    </rPh>
    <rPh sb="14" eb="16">
      <t>ケイカク</t>
    </rPh>
    <rPh sb="16" eb="19">
      <t>メイサイショ</t>
    </rPh>
    <phoneticPr fontId="1"/>
  </si>
  <si>
    <t>第３表　原子力発電所発電・補修計画明細書</t>
    <rPh sb="0" eb="1">
      <t>ダイ</t>
    </rPh>
    <rPh sb="2" eb="3">
      <t>ヒョウ</t>
    </rPh>
    <rPh sb="4" eb="7">
      <t>ゲンシリョク</t>
    </rPh>
    <rPh sb="7" eb="9">
      <t>ハツデン</t>
    </rPh>
    <rPh sb="9" eb="10">
      <t>ショ</t>
    </rPh>
    <rPh sb="10" eb="12">
      <t>ハツデン</t>
    </rPh>
    <rPh sb="13" eb="15">
      <t>ホシュウ</t>
    </rPh>
    <rPh sb="15" eb="17">
      <t>ケイカク</t>
    </rPh>
    <rPh sb="17" eb="20">
      <t>メイサイショ</t>
    </rPh>
    <phoneticPr fontId="1"/>
  </si>
  <si>
    <t>第１表　火力発電所燃料計画明細書</t>
    <rPh sb="0" eb="1">
      <t>ダイ</t>
    </rPh>
    <rPh sb="2" eb="3">
      <t>ヒョウ</t>
    </rPh>
    <rPh sb="4" eb="6">
      <t>カリョク</t>
    </rPh>
    <rPh sb="6" eb="8">
      <t>ハツデン</t>
    </rPh>
    <rPh sb="8" eb="9">
      <t>ショ</t>
    </rPh>
    <rPh sb="9" eb="11">
      <t>ネンリョウ</t>
    </rPh>
    <rPh sb="11" eb="13">
      <t>ケイカク</t>
    </rPh>
    <rPh sb="13" eb="16">
      <t>メイサイショ</t>
    </rPh>
    <phoneticPr fontId="1"/>
  </si>
  <si>
    <t>第２表　火力発電所燃料計画明細書</t>
    <rPh sb="0" eb="1">
      <t>ダイ</t>
    </rPh>
    <rPh sb="2" eb="3">
      <t>ヒョウ</t>
    </rPh>
    <rPh sb="4" eb="6">
      <t>カリョク</t>
    </rPh>
    <rPh sb="6" eb="8">
      <t>ハツデン</t>
    </rPh>
    <rPh sb="8" eb="9">
      <t>ショ</t>
    </rPh>
    <rPh sb="9" eb="11">
      <t>ネンリョウ</t>
    </rPh>
    <rPh sb="11" eb="13">
      <t>ケイカク</t>
    </rPh>
    <rPh sb="13" eb="16">
      <t>メイサイショ</t>
    </rPh>
    <phoneticPr fontId="1"/>
  </si>
  <si>
    <t>受入量・発電用消費量・貯蔵量</t>
    <rPh sb="0" eb="1">
      <t>ウ</t>
    </rPh>
    <rPh sb="1" eb="2">
      <t>イ</t>
    </rPh>
    <rPh sb="2" eb="3">
      <t>リョウ</t>
    </rPh>
    <rPh sb="4" eb="7">
      <t>ハツデンヨウ</t>
    </rPh>
    <rPh sb="7" eb="10">
      <t>ショウヒリョウ</t>
    </rPh>
    <rPh sb="11" eb="13">
      <t>チョゾウ</t>
    </rPh>
    <rPh sb="13" eb="14">
      <t>リョウ</t>
    </rPh>
    <phoneticPr fontId="1"/>
  </si>
  <si>
    <t>発電所別明細</t>
    <rPh sb="0" eb="2">
      <t>ハツデン</t>
    </rPh>
    <rPh sb="2" eb="3">
      <t>ショ</t>
    </rPh>
    <rPh sb="3" eb="4">
      <t>ベツ</t>
    </rPh>
    <rPh sb="4" eb="6">
      <t>メイサイ</t>
    </rPh>
    <phoneticPr fontId="1"/>
  </si>
  <si>
    <t>電力系統の状況</t>
    <rPh sb="0" eb="2">
      <t>デンリョク</t>
    </rPh>
    <rPh sb="2" eb="4">
      <t>ケイトウ</t>
    </rPh>
    <rPh sb="5" eb="7">
      <t>ジョウキョウ</t>
    </rPh>
    <phoneticPr fontId="1"/>
  </si>
  <si>
    <t>最大需要電力発生時における会社間連系線の状況</t>
    <rPh sb="0" eb="2">
      <t>サイダイ</t>
    </rPh>
    <rPh sb="2" eb="4">
      <t>ジュヨウ</t>
    </rPh>
    <rPh sb="4" eb="6">
      <t>デンリョク</t>
    </rPh>
    <rPh sb="6" eb="8">
      <t>ハッセイ</t>
    </rPh>
    <rPh sb="8" eb="9">
      <t>ジ</t>
    </rPh>
    <rPh sb="13" eb="15">
      <t>カイシャ</t>
    </rPh>
    <rPh sb="15" eb="16">
      <t>カン</t>
    </rPh>
    <rPh sb="16" eb="18">
      <t>レンケイ</t>
    </rPh>
    <rPh sb="18" eb="19">
      <t>セン</t>
    </rPh>
    <rPh sb="20" eb="22">
      <t>ジョウキョウ</t>
    </rPh>
    <phoneticPr fontId="1"/>
  </si>
  <si>
    <t>電力潮流図</t>
    <rPh sb="0" eb="2">
      <t>デンリョク</t>
    </rPh>
    <rPh sb="2" eb="4">
      <t>チョウリュウ</t>
    </rPh>
    <rPh sb="4" eb="5">
      <t>ズ</t>
    </rPh>
    <phoneticPr fontId="1"/>
  </si>
  <si>
    <t>北海道（12月）</t>
    <rPh sb="0" eb="3">
      <t>ホッカイドウ</t>
    </rPh>
    <rPh sb="6" eb="7">
      <t>ガツ</t>
    </rPh>
    <phoneticPr fontId="1"/>
  </si>
  <si>
    <t>北海道（8月）</t>
    <rPh sb="0" eb="3">
      <t>ホッカイドウ</t>
    </rPh>
    <rPh sb="5" eb="6">
      <t>ガツ</t>
    </rPh>
    <phoneticPr fontId="1"/>
  </si>
  <si>
    <t>様式第３５</t>
    <phoneticPr fontId="1"/>
  </si>
  <si>
    <t>第１表</t>
    <phoneticPr fontId="1"/>
  </si>
  <si>
    <t>第２表</t>
    <phoneticPr fontId="1"/>
  </si>
  <si>
    <t>名　称　及　び</t>
    <rPh sb="0" eb="1">
      <t>メイ</t>
    </rPh>
    <rPh sb="2" eb="3">
      <t>ショウ</t>
    </rPh>
    <rPh sb="4" eb="5">
      <t>オヨ</t>
    </rPh>
    <phoneticPr fontId="3"/>
  </si>
  <si>
    <t>所　在　地</t>
  </si>
  <si>
    <t>種　類</t>
  </si>
  <si>
    <t>最 大 出 力</t>
  </si>
  <si>
    <t>年間可能発電電力量</t>
    <rPh sb="0" eb="2">
      <t>ネンカン</t>
    </rPh>
    <rPh sb="2" eb="4">
      <t>カノウ</t>
    </rPh>
    <rPh sb="4" eb="6">
      <t>ハツデン</t>
    </rPh>
    <rPh sb="6" eb="8">
      <t>デンリョク</t>
    </rPh>
    <rPh sb="8" eb="9">
      <t>リョウ</t>
    </rPh>
    <phoneticPr fontId="3"/>
  </si>
  <si>
    <t>工事費概算額</t>
    <rPh sb="0" eb="3">
      <t>コウジヒ</t>
    </rPh>
    <rPh sb="3" eb="5">
      <t>ガイサン</t>
    </rPh>
    <rPh sb="5" eb="6">
      <t>ガク</t>
    </rPh>
    <phoneticPr fontId="3"/>
  </si>
  <si>
    <t>着　工</t>
    <phoneticPr fontId="3"/>
  </si>
  <si>
    <t>使用開始</t>
    <phoneticPr fontId="3"/>
  </si>
  <si>
    <t>設　備　番　号</t>
    <rPh sb="0" eb="1">
      <t>セツ</t>
    </rPh>
    <rPh sb="2" eb="3">
      <t>ビ</t>
    </rPh>
    <rPh sb="4" eb="5">
      <t>バン</t>
    </rPh>
    <rPh sb="6" eb="7">
      <t>ゴウ</t>
    </rPh>
    <phoneticPr fontId="3"/>
  </si>
  <si>
    <t>(kW)</t>
  </si>
  <si>
    <t>(百万円)</t>
  </si>
  <si>
    <t>年　月</t>
    <rPh sb="0" eb="1">
      <t>トシ</t>
    </rPh>
    <rPh sb="2" eb="3">
      <t>ツキ</t>
    </rPh>
    <phoneticPr fontId="3"/>
  </si>
  <si>
    <t>年　　月</t>
    <rPh sb="0" eb="1">
      <t>トシ</t>
    </rPh>
    <rPh sb="3" eb="4">
      <t>ツキ</t>
    </rPh>
    <phoneticPr fontId="3"/>
  </si>
  <si>
    <t xml:space="preserve"> 工 事 中</t>
  </si>
  <si>
    <t xml:space="preserve"> 着工準備中</t>
  </si>
  <si>
    <t>最大出力の欄には、発電所の合計認可出力を記載した。</t>
    <rPh sb="0" eb="2">
      <t>サイダイ</t>
    </rPh>
    <rPh sb="2" eb="4">
      <t>シュツリョク</t>
    </rPh>
    <rPh sb="5" eb="6">
      <t>ラン</t>
    </rPh>
    <rPh sb="9" eb="11">
      <t>ハツデン</t>
    </rPh>
    <rPh sb="11" eb="12">
      <t>ショ</t>
    </rPh>
    <rPh sb="13" eb="15">
      <t>ゴウケイ</t>
    </rPh>
    <rPh sb="15" eb="17">
      <t>ニンカ</t>
    </rPh>
    <rPh sb="17" eb="19">
      <t>シュツリョク</t>
    </rPh>
    <rPh sb="20" eb="22">
      <t>キサイ</t>
    </rPh>
    <phoneticPr fontId="3"/>
  </si>
  <si>
    <t>火力発電所</t>
  </si>
  <si>
    <t>所　内　率</t>
    <phoneticPr fontId="3"/>
  </si>
  <si>
    <t>着　工</t>
    <phoneticPr fontId="3"/>
  </si>
  <si>
    <t>使用開始</t>
    <phoneticPr fontId="3"/>
  </si>
  <si>
    <t>(%)</t>
    <phoneticPr fontId="3"/>
  </si>
  <si>
    <t>発 電 所 の 開 発 等 に つ い て の 計 画 書</t>
    <rPh sb="28" eb="29">
      <t>ショ</t>
    </rPh>
    <phoneticPr fontId="3"/>
  </si>
  <si>
    <r>
      <t>(10</t>
    </r>
    <r>
      <rPr>
        <vertAlign val="superscript"/>
        <sz val="14"/>
        <rFont val="ＭＳ Ｐ明朝"/>
        <family val="1"/>
        <charset val="128"/>
      </rPr>
      <t>3</t>
    </r>
    <r>
      <rPr>
        <sz val="14"/>
        <rFont val="ＭＳ Ｐ明朝"/>
        <family val="1"/>
        <charset val="128"/>
      </rPr>
      <t>kWh)</t>
    </r>
    <phoneticPr fontId="3"/>
  </si>
  <si>
    <t>新エネルギー等発電所</t>
    <rPh sb="0" eb="1">
      <t>シン</t>
    </rPh>
    <rPh sb="6" eb="7">
      <t>トウ</t>
    </rPh>
    <rPh sb="7" eb="9">
      <t>ハツデン</t>
    </rPh>
    <rPh sb="9" eb="10">
      <t>ショ</t>
    </rPh>
    <phoneticPr fontId="3"/>
  </si>
  <si>
    <t>水力発電所</t>
    <rPh sb="0" eb="2">
      <t>スイリョク</t>
    </rPh>
    <rPh sb="2" eb="4">
      <t>ハツデン</t>
    </rPh>
    <rPh sb="4" eb="5">
      <t>ショ</t>
    </rPh>
    <phoneticPr fontId="3"/>
  </si>
  <si>
    <t>発電所の開発についての長期計画書</t>
    <rPh sb="0" eb="2">
      <t>ハツデン</t>
    </rPh>
    <rPh sb="2" eb="3">
      <t>ショ</t>
    </rPh>
    <rPh sb="4" eb="6">
      <t>カイハツ</t>
    </rPh>
    <rPh sb="11" eb="13">
      <t>チョウキ</t>
    </rPh>
    <rPh sb="13" eb="16">
      <t>ケイカクショ</t>
    </rPh>
    <phoneticPr fontId="3"/>
  </si>
  <si>
    <t>様式第３４</t>
    <rPh sb="0" eb="2">
      <t>ヨウシキ</t>
    </rPh>
    <rPh sb="2" eb="3">
      <t>ダイ</t>
    </rPh>
    <phoneticPr fontId="22"/>
  </si>
  <si>
    <t>火 力 発 電 所 発 電・補 修 計 画 明 細 書</t>
  </si>
  <si>
    <t>　　補　　　　修　　　　計　　　　画</t>
  </si>
  <si>
    <t>年　度</t>
  </si>
  <si>
    <t xml:space="preserve"> 発電所名</t>
  </si>
  <si>
    <t xml:space="preserve"> ボイラー及び</t>
  </si>
  <si>
    <t xml:space="preserve">  出　力</t>
  </si>
  <si>
    <t>備　　考</t>
  </si>
  <si>
    <t xml:space="preserve"> タービンの番号</t>
  </si>
  <si>
    <r>
      <t xml:space="preserve"> (10</t>
    </r>
    <r>
      <rPr>
        <vertAlign val="superscript"/>
        <sz val="14"/>
        <rFont val="ＭＳ Ｐ明朝"/>
        <family val="1"/>
        <charset val="128"/>
      </rPr>
      <t>3</t>
    </r>
    <r>
      <rPr>
        <sz val="14"/>
        <rFont val="ＭＳ Ｐ明朝"/>
        <family val="1"/>
        <charset val="128"/>
      </rPr>
      <t>kW)</t>
    </r>
  </si>
  <si>
    <t>発　　電　　能　　力</t>
  </si>
  <si>
    <r>
      <t xml:space="preserve"> 　　　　　　 (10</t>
    </r>
    <r>
      <rPr>
        <vertAlign val="superscript"/>
        <sz val="14"/>
        <rFont val="ＭＳ Ｐ明朝"/>
        <family val="1"/>
        <charset val="128"/>
      </rPr>
      <t>3</t>
    </r>
    <r>
      <rPr>
        <sz val="14"/>
        <rFont val="ＭＳ Ｐ明朝"/>
        <family val="1"/>
        <charset val="128"/>
      </rPr>
      <t>kW)</t>
    </r>
  </si>
  <si>
    <t xml:space="preserve"> 補修期間における月別減少出力</t>
  </si>
  <si>
    <t>供　給　電　力 （発電端）</t>
  </si>
  <si>
    <t>供 給 電 力 量 （発電端）</t>
  </si>
  <si>
    <r>
      <t xml:space="preserve"> 　　　　　　(10</t>
    </r>
    <r>
      <rPr>
        <vertAlign val="superscript"/>
        <sz val="14"/>
        <rFont val="ＭＳ Ｐ明朝"/>
        <family val="1"/>
        <charset val="128"/>
      </rPr>
      <t>6</t>
    </r>
    <r>
      <rPr>
        <sz val="14"/>
        <rFont val="ＭＳ Ｐ明朝"/>
        <family val="1"/>
        <charset val="128"/>
      </rPr>
      <t>kWh)</t>
    </r>
  </si>
  <si>
    <t>供給電力量（発電端）における年度計の欄にバイオマス混焼分を[ ]内に別掲した。</t>
    <rPh sb="0" eb="2">
      <t>キョウキュウ</t>
    </rPh>
    <rPh sb="2" eb="5">
      <t>デンリョクリョウ</t>
    </rPh>
    <rPh sb="6" eb="9">
      <t>ハツデンタン</t>
    </rPh>
    <rPh sb="14" eb="16">
      <t>ネンド</t>
    </rPh>
    <rPh sb="16" eb="17">
      <t>ケイ</t>
    </rPh>
    <rPh sb="18" eb="19">
      <t>ラン</t>
    </rPh>
    <rPh sb="25" eb="27">
      <t>コンショウ</t>
    </rPh>
    <rPh sb="27" eb="28">
      <t>ブン</t>
    </rPh>
    <rPh sb="32" eb="33">
      <t>ナイ</t>
    </rPh>
    <rPh sb="34" eb="36">
      <t>ベッケイ</t>
    </rPh>
    <phoneticPr fontId="22"/>
  </si>
  <si>
    <t>各社の宛先は国（経産大臣）</t>
    <rPh sb="0" eb="2">
      <t>カクシャ</t>
    </rPh>
    <rPh sb="3" eb="5">
      <t>アテサキ</t>
    </rPh>
    <rPh sb="6" eb="7">
      <t>クニ</t>
    </rPh>
    <rPh sb="8" eb="10">
      <t>ケイサン</t>
    </rPh>
    <rPh sb="10" eb="12">
      <t>ダイジン</t>
    </rPh>
    <phoneticPr fontId="1"/>
  </si>
  <si>
    <t>※名称及び代表者の氏名を記入</t>
    <rPh sb="1" eb="3">
      <t>メイショウ</t>
    </rPh>
    <rPh sb="3" eb="4">
      <t>オヨ</t>
    </rPh>
    <rPh sb="5" eb="8">
      <t>ダイヒョウシャ</t>
    </rPh>
    <rPh sb="9" eb="11">
      <t>シメイ</t>
    </rPh>
    <rPh sb="12" eb="14">
      <t>キニュウ</t>
    </rPh>
    <phoneticPr fontId="1"/>
  </si>
  <si>
    <t>→11年度目以降の計画を記載</t>
    <rPh sb="3" eb="5">
      <t>ネンド</t>
    </rPh>
    <rPh sb="5" eb="6">
      <t>メ</t>
    </rPh>
    <rPh sb="6" eb="8">
      <t>イコウ</t>
    </rPh>
    <rPh sb="9" eb="11">
      <t>ケイカク</t>
    </rPh>
    <rPh sb="12" eb="14">
      <t>キサイ</t>
    </rPh>
    <phoneticPr fontId="1"/>
  </si>
  <si>
    <t>記載対象だが該当事項がない場合は「該当なし」と記載</t>
    <rPh sb="0" eb="2">
      <t>キサイ</t>
    </rPh>
    <rPh sb="2" eb="4">
      <t>タイショウ</t>
    </rPh>
    <rPh sb="6" eb="8">
      <t>ガイトウ</t>
    </rPh>
    <rPh sb="8" eb="10">
      <t>ジコウ</t>
    </rPh>
    <rPh sb="13" eb="15">
      <t>バアイ</t>
    </rPh>
    <rPh sb="17" eb="19">
      <t>ガイトウ</t>
    </rPh>
    <rPh sb="23" eb="25">
      <t>キサイ</t>
    </rPh>
    <phoneticPr fontId="1"/>
  </si>
  <si>
    <t>書式設定ずみ</t>
    <rPh sb="0" eb="2">
      <t>ショシキ</t>
    </rPh>
    <rPh sb="2" eb="4">
      <t>セッテイ</t>
    </rPh>
    <phoneticPr fontId="1"/>
  </si>
  <si>
    <r>
      <t>発電用消費量(10</t>
    </r>
    <r>
      <rPr>
        <vertAlign val="superscript"/>
        <sz val="12"/>
        <rFont val="ＭＳ 明朝"/>
        <family val="1"/>
        <charset val="128"/>
      </rPr>
      <t>3</t>
    </r>
    <r>
      <rPr>
        <sz val="12"/>
        <rFont val="ＭＳ 明朝"/>
        <family val="1"/>
        <charset val="128"/>
      </rPr>
      <t>t)</t>
    </r>
    <phoneticPr fontId="12"/>
  </si>
  <si>
    <r>
      <t>平均発熱量(kJ/m</t>
    </r>
    <r>
      <rPr>
        <vertAlign val="superscript"/>
        <sz val="12"/>
        <rFont val="ＭＳ 明朝"/>
        <family val="1"/>
        <charset val="128"/>
      </rPr>
      <t>3</t>
    </r>
    <r>
      <rPr>
        <sz val="12"/>
        <rFont val="ＭＳ 明朝"/>
        <family val="1"/>
        <charset val="128"/>
      </rPr>
      <t>N)</t>
    </r>
    <phoneticPr fontId="12"/>
  </si>
  <si>
    <t>発電原価及びその内訳</t>
    <rPh sb="0" eb="2">
      <t>ハツデン</t>
    </rPh>
    <rPh sb="2" eb="4">
      <t>ゲンカ</t>
    </rPh>
    <rPh sb="4" eb="5">
      <t>オヨ</t>
    </rPh>
    <rPh sb="8" eb="10">
      <t>ウチワケ</t>
    </rPh>
    <phoneticPr fontId="1"/>
  </si>
  <si>
    <t>着工予定年月</t>
    <rPh sb="0" eb="2">
      <t>チャッコウ</t>
    </rPh>
    <rPh sb="2" eb="4">
      <t>ヨテイ</t>
    </rPh>
    <rPh sb="4" eb="6">
      <t>ネンゲツ</t>
    </rPh>
    <phoneticPr fontId="1"/>
  </si>
  <si>
    <t>発電所名</t>
    <rPh sb="0" eb="2">
      <t>ハツデン</t>
    </rPh>
    <rPh sb="2" eb="3">
      <t>ショ</t>
    </rPh>
    <rPh sb="3" eb="4">
      <t>メイ</t>
    </rPh>
    <phoneticPr fontId="1"/>
  </si>
  <si>
    <t>発電原価（送電端）</t>
    <rPh sb="0" eb="2">
      <t>ハツデン</t>
    </rPh>
    <rPh sb="2" eb="4">
      <t>ゲンカ</t>
    </rPh>
    <rPh sb="5" eb="6">
      <t>ソウ</t>
    </rPh>
    <rPh sb="6" eb="7">
      <t>デン</t>
    </rPh>
    <rPh sb="7" eb="8">
      <t>タン</t>
    </rPh>
    <phoneticPr fontId="1"/>
  </si>
  <si>
    <t>円/kWh</t>
    <rPh sb="0" eb="1">
      <t>エン</t>
    </rPh>
    <phoneticPr fontId="1"/>
  </si>
  <si>
    <t>(資本費率）</t>
    <rPh sb="1" eb="3">
      <t>シホン</t>
    </rPh>
    <rPh sb="3" eb="4">
      <t>ヒ</t>
    </rPh>
    <rPh sb="4" eb="5">
      <t>リツ</t>
    </rPh>
    <phoneticPr fontId="1"/>
  </si>
  <si>
    <t>(運転・維持費率）</t>
    <rPh sb="1" eb="3">
      <t>ウンテン</t>
    </rPh>
    <rPh sb="4" eb="7">
      <t>イジヒ</t>
    </rPh>
    <rPh sb="7" eb="8">
      <t>リツ</t>
    </rPh>
    <phoneticPr fontId="1"/>
  </si>
  <si>
    <t>(燃料費率）</t>
    <rPh sb="1" eb="4">
      <t>ネンリョウヒ</t>
    </rPh>
    <rPh sb="4" eb="5">
      <t>リツ</t>
    </rPh>
    <phoneticPr fontId="1"/>
  </si>
  <si>
    <t>最大出力
(kW)</t>
    <rPh sb="0" eb="2">
      <t>サイダイ</t>
    </rPh>
    <rPh sb="2" eb="4">
      <t>シュツリョク</t>
    </rPh>
    <phoneticPr fontId="1"/>
  </si>
  <si>
    <t>建設費
（百万円）</t>
    <rPh sb="0" eb="3">
      <t>ケンセツヒ</t>
    </rPh>
    <rPh sb="5" eb="8">
      <t>ヒャクマンエン</t>
    </rPh>
    <phoneticPr fontId="1"/>
  </si>
  <si>
    <t>№</t>
    <phoneticPr fontId="1"/>
  </si>
  <si>
    <t>月</t>
    <rPh sb="0" eb="1">
      <t>ガツ</t>
    </rPh>
    <phoneticPr fontId="1"/>
  </si>
  <si>
    <t>送電分△</t>
    <rPh sb="0" eb="2">
      <t>ソウデン</t>
    </rPh>
    <rPh sb="2" eb="3">
      <t>ブン</t>
    </rPh>
    <phoneticPr fontId="1"/>
  </si>
  <si>
    <t>目　次　(例)</t>
    <rPh sb="0" eb="1">
      <t>メ</t>
    </rPh>
    <rPh sb="2" eb="3">
      <t>ツギ</t>
    </rPh>
    <rPh sb="5" eb="6">
      <t>レイ</t>
    </rPh>
    <phoneticPr fontId="1"/>
  </si>
  <si>
    <t>電気の取引に関する計画書</t>
    <rPh sb="6" eb="7">
      <t>カン</t>
    </rPh>
    <rPh sb="11" eb="12">
      <t>ショ</t>
    </rPh>
    <phoneticPr fontId="20"/>
  </si>
  <si>
    <t>更新履歴</t>
    <rPh sb="0" eb="2">
      <t>コウシン</t>
    </rPh>
    <rPh sb="2" eb="4">
      <t>リレキ</t>
    </rPh>
    <phoneticPr fontId="1"/>
  </si>
  <si>
    <t>石 炭 系</t>
    <rPh sb="4" eb="5">
      <t>ケイ</t>
    </rPh>
    <phoneticPr fontId="12"/>
  </si>
  <si>
    <t>　Ｌ Ｎ Ｇ 系</t>
    <rPh sb="7" eb="8">
      <t>ケイ</t>
    </rPh>
    <phoneticPr fontId="12"/>
  </si>
  <si>
    <t>石　油　系</t>
    <rPh sb="0" eb="1">
      <t>イシ</t>
    </rPh>
    <rPh sb="2" eb="3">
      <t>アブラ</t>
    </rPh>
    <rPh sb="4" eb="5">
      <t>ケイ</t>
    </rPh>
    <phoneticPr fontId="12"/>
  </si>
  <si>
    <t>第１年度の月別。（様式第３２第８表の月別展開）</t>
    <rPh sb="0" eb="1">
      <t>ダイ</t>
    </rPh>
    <rPh sb="2" eb="4">
      <t>ネンド</t>
    </rPh>
    <rPh sb="5" eb="7">
      <t>ツキベツ</t>
    </rPh>
    <rPh sb="9" eb="11">
      <t>ヨウシキ</t>
    </rPh>
    <rPh sb="11" eb="12">
      <t>ダイ</t>
    </rPh>
    <rPh sb="14" eb="15">
      <t>ダイ</t>
    </rPh>
    <rPh sb="16" eb="17">
      <t>ヒョウ</t>
    </rPh>
    <rPh sb="18" eb="20">
      <t>ツキベツ</t>
    </rPh>
    <rPh sb="20" eb="22">
      <t>テンカイ</t>
    </rPh>
    <phoneticPr fontId="1"/>
  </si>
  <si>
    <t>rev.1</t>
    <phoneticPr fontId="1"/>
  </si>
  <si>
    <t>2/16説明会版から様式35-2に記載欄を追記。備考欄を印刷表示領域外に追記し、HPにアップ</t>
  </si>
  <si>
    <t>記載要領を参照のこと</t>
    <rPh sb="0" eb="2">
      <t>キサイ</t>
    </rPh>
    <rPh sb="2" eb="4">
      <t>ヨウリョウ</t>
    </rPh>
    <rPh sb="5" eb="7">
      <t>サンショウ</t>
    </rPh>
    <phoneticPr fontId="1"/>
  </si>
  <si>
    <t>rev.2</t>
    <phoneticPr fontId="1"/>
  </si>
  <si>
    <t>様式第32第8表および様式第36第2表につき、ゼロを入力すると空欄になっていた書式をゼロを入力できるように変更。</t>
    <rPh sb="0" eb="2">
      <t>ヨウシキ</t>
    </rPh>
    <rPh sb="2" eb="3">
      <t>ダイ</t>
    </rPh>
    <rPh sb="5" eb="6">
      <t>ダイ</t>
    </rPh>
    <rPh sb="7" eb="8">
      <t>ヒョウ</t>
    </rPh>
    <rPh sb="11" eb="13">
      <t>ヨウシキ</t>
    </rPh>
    <rPh sb="13" eb="14">
      <t>ダイ</t>
    </rPh>
    <rPh sb="16" eb="17">
      <t>ダイ</t>
    </rPh>
    <rPh sb="18" eb="19">
      <t>ヒョウ</t>
    </rPh>
    <rPh sb="26" eb="28">
      <t>ニュウリョク</t>
    </rPh>
    <rPh sb="31" eb="33">
      <t>クウラン</t>
    </rPh>
    <rPh sb="39" eb="41">
      <t>ショシキ</t>
    </rPh>
    <rPh sb="45" eb="47">
      <t>ニュウリョク</t>
    </rPh>
    <rPh sb="53" eb="55">
      <t>ヘンコウ</t>
    </rPh>
    <phoneticPr fontId="1"/>
  </si>
  <si>
    <r>
      <t>受給電力量 (10</t>
    </r>
    <r>
      <rPr>
        <vertAlign val="superscript"/>
        <sz val="12"/>
        <rFont val="ＭＳ Ｐ明朝"/>
        <family val="1"/>
        <charset val="128"/>
      </rPr>
      <t>6</t>
    </r>
    <r>
      <rPr>
        <sz val="12"/>
        <rFont val="ＭＳ Ｐ明朝"/>
        <family val="1"/>
        <charset val="128"/>
      </rPr>
      <t>kWh)</t>
    </r>
    <rPh sb="0" eb="2">
      <t>ジュキュウ</t>
    </rPh>
    <phoneticPr fontId="1"/>
  </si>
  <si>
    <t>rev.3</t>
  </si>
  <si>
    <t>様式第36第2表（月別）内の「年間受給電力量」の記載を「受給電力量」に修正</t>
    <rPh sb="0" eb="2">
      <t>ヨウシキ</t>
    </rPh>
    <rPh sb="2" eb="3">
      <t>ダイ</t>
    </rPh>
    <rPh sb="5" eb="6">
      <t>ダイ</t>
    </rPh>
    <rPh sb="7" eb="8">
      <t>ヒョウ</t>
    </rPh>
    <rPh sb="9" eb="11">
      <t>ツキベツ</t>
    </rPh>
    <rPh sb="12" eb="13">
      <t>ナイ</t>
    </rPh>
    <rPh sb="15" eb="17">
      <t>ネンカン</t>
    </rPh>
    <rPh sb="17" eb="19">
      <t>ジュキュウ</t>
    </rPh>
    <rPh sb="19" eb="21">
      <t>デンリョク</t>
    </rPh>
    <rPh sb="21" eb="22">
      <t>リョウ</t>
    </rPh>
    <rPh sb="24" eb="26">
      <t>キサイ</t>
    </rPh>
    <rPh sb="28" eb="30">
      <t>ジュキュウ</t>
    </rPh>
    <rPh sb="30" eb="32">
      <t>デンリョク</t>
    </rPh>
    <rPh sb="32" eb="33">
      <t>リョウ</t>
    </rPh>
    <rPh sb="35" eb="37">
      <t>シュウセイ</t>
    </rPh>
    <phoneticPr fontId="1"/>
  </si>
  <si>
    <t>同、欄外の注を削除（一般電気事業者を想定した記載であったため）</t>
    <rPh sb="0" eb="1">
      <t>ドウ</t>
    </rPh>
    <rPh sb="2" eb="4">
      <t>ランガイ</t>
    </rPh>
    <rPh sb="5" eb="6">
      <t>チュウ</t>
    </rPh>
    <rPh sb="7" eb="9">
      <t>サクジョ</t>
    </rPh>
    <rPh sb="10" eb="12">
      <t>イッパン</t>
    </rPh>
    <rPh sb="12" eb="14">
      <t>デンキ</t>
    </rPh>
    <rPh sb="14" eb="17">
      <t>ジギョウシャ</t>
    </rPh>
    <rPh sb="18" eb="20">
      <t>ソウテイ</t>
    </rPh>
    <rPh sb="22" eb="24">
      <t>キサイ</t>
    </rPh>
    <phoneticPr fontId="1"/>
  </si>
  <si>
    <t>様式第35代1表及び第2表に燃料種別を追加</t>
    <rPh sb="0" eb="2">
      <t>ヨウシキ</t>
    </rPh>
    <rPh sb="2" eb="3">
      <t>ダイ</t>
    </rPh>
    <rPh sb="5" eb="6">
      <t>ダイ</t>
    </rPh>
    <rPh sb="7" eb="8">
      <t>ヒョウ</t>
    </rPh>
    <rPh sb="8" eb="9">
      <t>オヨ</t>
    </rPh>
    <rPh sb="10" eb="11">
      <t>ダイ</t>
    </rPh>
    <rPh sb="12" eb="13">
      <t>ヒョウ</t>
    </rPh>
    <rPh sb="14" eb="16">
      <t>ネンリョウ</t>
    </rPh>
    <rPh sb="16" eb="18">
      <t>シュベツ</t>
    </rPh>
    <rPh sb="19" eb="21">
      <t>ツイカ</t>
    </rPh>
    <phoneticPr fontId="1"/>
  </si>
  <si>
    <t>　ナ　　フ　　サ</t>
    <phoneticPr fontId="1"/>
  </si>
  <si>
    <t>　天　然　ガ　ス　液</t>
    <rPh sb="1" eb="2">
      <t>テン</t>
    </rPh>
    <rPh sb="3" eb="4">
      <t>ゼン</t>
    </rPh>
    <rPh sb="9" eb="10">
      <t>エキ</t>
    </rPh>
    <phoneticPr fontId="1"/>
  </si>
  <si>
    <t xml:space="preserve"> 液 化 石 油 ガ ス</t>
    <rPh sb="1" eb="2">
      <t>エキ</t>
    </rPh>
    <rPh sb="3" eb="4">
      <t>カ</t>
    </rPh>
    <rPh sb="5" eb="6">
      <t>イシ</t>
    </rPh>
    <rPh sb="7" eb="8">
      <t>アブラ</t>
    </rPh>
    <phoneticPr fontId="12"/>
  </si>
  <si>
    <r>
      <t xml:space="preserve">    　　　　　 (10</t>
    </r>
    <r>
      <rPr>
        <vertAlign val="superscript"/>
        <sz val="14"/>
        <rFont val="ＭＳ 明朝"/>
        <family val="1"/>
        <charset val="128"/>
      </rPr>
      <t>3</t>
    </r>
    <r>
      <rPr>
        <sz val="14"/>
        <rFont val="ＭＳ 明朝"/>
        <family val="1"/>
        <charset val="128"/>
      </rPr>
      <t xml:space="preserve">t)     </t>
    </r>
    <phoneticPr fontId="12"/>
  </si>
  <si>
    <r>
      <t xml:space="preserve">    　　　　　 (10</t>
    </r>
    <r>
      <rPr>
        <vertAlign val="superscript"/>
        <sz val="14"/>
        <rFont val="ＭＳ 明朝"/>
        <family val="1"/>
        <charset val="128"/>
      </rPr>
      <t>3</t>
    </r>
    <r>
      <rPr>
        <sz val="14"/>
        <rFont val="ＭＳ 明朝"/>
        <family val="1"/>
        <charset val="128"/>
      </rPr>
      <t xml:space="preserve">t)     </t>
    </r>
    <phoneticPr fontId="12"/>
  </si>
  <si>
    <t>瀝 青 質 混 合 物</t>
    <rPh sb="0" eb="1">
      <t>シタタ</t>
    </rPh>
    <rPh sb="2" eb="3">
      <t>アオ</t>
    </rPh>
    <rPh sb="4" eb="5">
      <t>シツ</t>
    </rPh>
    <rPh sb="6" eb="7">
      <t>コン</t>
    </rPh>
    <rPh sb="8" eb="9">
      <t>ゴウ</t>
    </rPh>
    <rPh sb="10" eb="11">
      <t>モノ</t>
    </rPh>
    <phoneticPr fontId="12"/>
  </si>
  <si>
    <t xml:space="preserve"> そ の 他 ガ ス</t>
    <rPh sb="5" eb="6">
      <t>タ</t>
    </rPh>
    <phoneticPr fontId="1"/>
  </si>
  <si>
    <t>(コークス炉ガス、天然ガス、等を種類別に記載）</t>
    <rPh sb="5" eb="6">
      <t>ロ</t>
    </rPh>
    <rPh sb="9" eb="11">
      <t>テンネン</t>
    </rPh>
    <rPh sb="14" eb="15">
      <t>トウ</t>
    </rPh>
    <rPh sb="16" eb="19">
      <t>シュルイベツ</t>
    </rPh>
    <rPh sb="20" eb="22">
      <t>キサイ</t>
    </rPh>
    <phoneticPr fontId="1"/>
  </si>
  <si>
    <t>ナフサ</t>
    <phoneticPr fontId="1"/>
  </si>
  <si>
    <t>天然</t>
    <rPh sb="0" eb="2">
      <t>テンネン</t>
    </rPh>
    <phoneticPr fontId="1"/>
  </si>
  <si>
    <t>ガス液</t>
    <rPh sb="2" eb="3">
      <t>エキ</t>
    </rPh>
    <phoneticPr fontId="1"/>
  </si>
  <si>
    <t xml:space="preserve"> 液化石油</t>
    <rPh sb="3" eb="5">
      <t>セキユ</t>
    </rPh>
    <phoneticPr fontId="12"/>
  </si>
  <si>
    <r>
      <t>発電用消費量(10</t>
    </r>
    <r>
      <rPr>
        <vertAlign val="superscript"/>
        <sz val="12"/>
        <rFont val="ＭＳ 明朝"/>
        <family val="1"/>
        <charset val="128"/>
      </rPr>
      <t>3</t>
    </r>
    <r>
      <rPr>
        <sz val="12"/>
        <rFont val="ＭＳ 明朝"/>
        <family val="1"/>
        <charset val="128"/>
      </rPr>
      <t>t)</t>
    </r>
    <phoneticPr fontId="12"/>
  </si>
  <si>
    <t>ｶﾞｽ</t>
    <phoneticPr fontId="12"/>
  </si>
  <si>
    <t xml:space="preserve">平均発熱量(kJ/kg) </t>
    <phoneticPr fontId="12"/>
  </si>
  <si>
    <t>歴青質</t>
    <rPh sb="0" eb="2">
      <t>レキセイ</t>
    </rPh>
    <rPh sb="2" eb="3">
      <t>シツ</t>
    </rPh>
    <phoneticPr fontId="12"/>
  </si>
  <si>
    <r>
      <t>発電用消費量(10</t>
    </r>
    <r>
      <rPr>
        <vertAlign val="superscript"/>
        <sz val="12"/>
        <rFont val="ＭＳ 明朝"/>
        <family val="1"/>
        <charset val="128"/>
      </rPr>
      <t>3</t>
    </r>
    <r>
      <rPr>
        <sz val="12"/>
        <rFont val="ＭＳ 明朝"/>
        <family val="1"/>
        <charset val="128"/>
      </rPr>
      <t>t)</t>
    </r>
    <phoneticPr fontId="12"/>
  </si>
  <si>
    <t>混合物</t>
    <rPh sb="0" eb="3">
      <t>コンゴウブツ</t>
    </rPh>
    <phoneticPr fontId="12"/>
  </si>
  <si>
    <t>その他</t>
    <rPh sb="2" eb="3">
      <t>タ</t>
    </rPh>
    <phoneticPr fontId="12"/>
  </si>
  <si>
    <t>ガス</t>
    <phoneticPr fontId="12"/>
  </si>
  <si>
    <r>
      <t>平均発熱量(kJ/m</t>
    </r>
    <r>
      <rPr>
        <vertAlign val="superscript"/>
        <sz val="12"/>
        <rFont val="ＭＳ 明朝"/>
        <family val="1"/>
        <charset val="128"/>
      </rPr>
      <t>3</t>
    </r>
    <r>
      <rPr>
        <sz val="12"/>
        <rFont val="ＭＳ 明朝"/>
        <family val="1"/>
        <charset val="128"/>
      </rPr>
      <t>N)</t>
    </r>
    <phoneticPr fontId="12"/>
  </si>
  <si>
    <t>rev.4</t>
    <phoneticPr fontId="1"/>
  </si>
  <si>
    <t>様式第32第７表がシート保護され入力不可となっていたため、保護を解除</t>
    <rPh sb="0" eb="2">
      <t>ヨウシキ</t>
    </rPh>
    <rPh sb="2" eb="3">
      <t>ダイ</t>
    </rPh>
    <rPh sb="5" eb="6">
      <t>ダイ</t>
    </rPh>
    <rPh sb="7" eb="8">
      <t>ヒョウ</t>
    </rPh>
    <rPh sb="12" eb="14">
      <t>ホゴ</t>
    </rPh>
    <rPh sb="16" eb="18">
      <t>ニュウリョク</t>
    </rPh>
    <rPh sb="18" eb="20">
      <t>フカ</t>
    </rPh>
    <rPh sb="29" eb="31">
      <t>ホゴ</t>
    </rPh>
    <rPh sb="32" eb="34">
      <t>カイジョ</t>
    </rPh>
    <phoneticPr fontId="1"/>
  </si>
  <si>
    <t>rev.41</t>
    <phoneticPr fontId="1"/>
  </si>
  <si>
    <t>rev4バージョンで全シートの保護を解除したもの</t>
    <rPh sb="10" eb="11">
      <t>ゼン</t>
    </rPh>
    <rPh sb="15" eb="17">
      <t>ホゴ</t>
    </rPh>
    <rPh sb="18" eb="20">
      <t>カイジョ</t>
    </rPh>
    <phoneticPr fontId="1"/>
  </si>
  <si>
    <t>（様式第32第1表～第4表の全国合計表の各セルの値が0.5未満となる場合に空白表記となるため、手修正するためのもの）</t>
    <rPh sb="1" eb="3">
      <t>ヨウシキ</t>
    </rPh>
    <rPh sb="3" eb="4">
      <t>ダイ</t>
    </rPh>
    <rPh sb="6" eb="7">
      <t>ダイ</t>
    </rPh>
    <rPh sb="8" eb="9">
      <t>ヒョウ</t>
    </rPh>
    <rPh sb="10" eb="11">
      <t>ダイ</t>
    </rPh>
    <rPh sb="12" eb="13">
      <t>ヒョウ</t>
    </rPh>
    <rPh sb="14" eb="16">
      <t>ゼンコク</t>
    </rPh>
    <rPh sb="16" eb="18">
      <t>ゴウケイ</t>
    </rPh>
    <rPh sb="18" eb="19">
      <t>ヒョウ</t>
    </rPh>
    <rPh sb="20" eb="21">
      <t>カク</t>
    </rPh>
    <rPh sb="24" eb="25">
      <t>アタイ</t>
    </rPh>
    <rPh sb="29" eb="31">
      <t>ミマン</t>
    </rPh>
    <rPh sb="34" eb="36">
      <t>バアイ</t>
    </rPh>
    <rPh sb="37" eb="39">
      <t>クウハク</t>
    </rPh>
    <rPh sb="39" eb="41">
      <t>ヒョウキ</t>
    </rPh>
    <rPh sb="47" eb="48">
      <t>テ</t>
    </rPh>
    <rPh sb="48" eb="50">
      <t>シュウセイ</t>
    </rPh>
    <phoneticPr fontId="1"/>
  </si>
  <si>
    <t>記載対象がある場合には、ページ番号（様式第３２第１表の「全国合計」をP1とし、以降の様式のページ番号は累計番号とする）を入力する</t>
    <rPh sb="0" eb="2">
      <t>キサイ</t>
    </rPh>
    <rPh sb="2" eb="4">
      <t>タイショウ</t>
    </rPh>
    <rPh sb="7" eb="9">
      <t>バアイ</t>
    </rPh>
    <rPh sb="15" eb="17">
      <t>バンゴウ</t>
    </rPh>
    <rPh sb="18" eb="20">
      <t>ヨウシキ</t>
    </rPh>
    <rPh sb="20" eb="21">
      <t>ダイ</t>
    </rPh>
    <rPh sb="23" eb="24">
      <t>ダイ</t>
    </rPh>
    <rPh sb="25" eb="26">
      <t>ヒョウ</t>
    </rPh>
    <rPh sb="28" eb="30">
      <t>ゼンコク</t>
    </rPh>
    <rPh sb="30" eb="32">
      <t>ゴウケイ</t>
    </rPh>
    <rPh sb="39" eb="41">
      <t>イコウ</t>
    </rPh>
    <rPh sb="42" eb="44">
      <t>ヨウシキ</t>
    </rPh>
    <rPh sb="48" eb="50">
      <t>バンゴウ</t>
    </rPh>
    <rPh sb="51" eb="53">
      <t>ルイケイ</t>
    </rPh>
    <rPh sb="53" eb="55">
      <t>バンゴウ</t>
    </rPh>
    <rPh sb="60" eb="62">
      <t>ニュウリョク</t>
    </rPh>
    <phoneticPr fontId="1"/>
  </si>
  <si>
    <t>rev.42</t>
    <phoneticPr fontId="1"/>
  </si>
  <si>
    <t>A4見開きで印刷できるよう、改ページプレビューを設定</t>
    <rPh sb="2" eb="4">
      <t>ミヒラ</t>
    </rPh>
    <rPh sb="6" eb="8">
      <t>インサツ</t>
    </rPh>
    <rPh sb="14" eb="15">
      <t>カイ</t>
    </rPh>
    <rPh sb="24" eb="26">
      <t>セッテイ</t>
    </rPh>
    <phoneticPr fontId="1"/>
  </si>
  <si>
    <t>rev.43</t>
    <phoneticPr fontId="1"/>
  </si>
  <si>
    <t>一部計算式の追加</t>
    <rPh sb="0" eb="2">
      <t>イチブ</t>
    </rPh>
    <rPh sb="2" eb="4">
      <t>ケイサン</t>
    </rPh>
    <rPh sb="4" eb="5">
      <t>シキ</t>
    </rPh>
    <rPh sb="6" eb="8">
      <t>ツイカ</t>
    </rPh>
    <phoneticPr fontId="1"/>
  </si>
  <si>
    <t>非化石電源比率の算定方法を参照（有効数字2桁で表示）</t>
    <rPh sb="0" eb="1">
      <t>ヒ</t>
    </rPh>
    <rPh sb="1" eb="3">
      <t>カセキ</t>
    </rPh>
    <rPh sb="3" eb="5">
      <t>デンゲン</t>
    </rPh>
    <rPh sb="5" eb="7">
      <t>ヒリツ</t>
    </rPh>
    <rPh sb="8" eb="10">
      <t>サンテイ</t>
    </rPh>
    <rPh sb="10" eb="12">
      <t>ホウホウ</t>
    </rPh>
    <rPh sb="13" eb="15">
      <t>サンショウ</t>
    </rPh>
    <rPh sb="16" eb="18">
      <t>ユウコウ</t>
    </rPh>
    <rPh sb="18" eb="20">
      <t>スウジ</t>
    </rPh>
    <rPh sb="21" eb="22">
      <t>ケタ</t>
    </rPh>
    <rPh sb="23" eb="25">
      <t>ヒョウジ</t>
    </rPh>
    <phoneticPr fontId="1"/>
  </si>
  <si>
    <t>rev.44</t>
    <phoneticPr fontId="1"/>
  </si>
  <si>
    <t>様式第32第1～4,8表、および様式第36第2表について、rev41の手修正をしないで済むよう修正。</t>
    <rPh sb="0" eb="2">
      <t>ヨウシキ</t>
    </rPh>
    <rPh sb="2" eb="3">
      <t>ダイ</t>
    </rPh>
    <rPh sb="5" eb="6">
      <t>ダイ</t>
    </rPh>
    <rPh sb="11" eb="12">
      <t>ヒョウ</t>
    </rPh>
    <rPh sb="16" eb="18">
      <t>ヨウシキ</t>
    </rPh>
    <rPh sb="18" eb="19">
      <t>ダイ</t>
    </rPh>
    <rPh sb="21" eb="22">
      <t>ダイ</t>
    </rPh>
    <rPh sb="23" eb="24">
      <t>ヒョウ</t>
    </rPh>
    <rPh sb="35" eb="36">
      <t>テ</t>
    </rPh>
    <rPh sb="36" eb="38">
      <t>シュウセイ</t>
    </rPh>
    <rPh sb="43" eb="44">
      <t>ス</t>
    </rPh>
    <rPh sb="47" eb="49">
      <t>シュウセイ</t>
    </rPh>
    <phoneticPr fontId="1"/>
  </si>
  <si>
    <t>供給計画変更届出書</t>
    <rPh sb="0" eb="2">
      <t>キョウキュウ</t>
    </rPh>
    <rPh sb="2" eb="4">
      <t>ケイカク</t>
    </rPh>
    <rPh sb="4" eb="6">
      <t>ヘンコウ</t>
    </rPh>
    <rPh sb="6" eb="9">
      <t>トドケデショ</t>
    </rPh>
    <phoneticPr fontId="1"/>
  </si>
  <si>
    <t>変更の内容</t>
    <rPh sb="0" eb="2">
      <t>ヘンコウ</t>
    </rPh>
    <rPh sb="3" eb="5">
      <t>ナイヨウ</t>
    </rPh>
    <phoneticPr fontId="1"/>
  </si>
  <si>
    <t>（別紙）</t>
    <rPh sb="1" eb="3">
      <t>ベッシ</t>
    </rPh>
    <phoneticPr fontId="1"/>
  </si>
  <si>
    <t>供給計画変更理由書</t>
    <rPh sb="0" eb="2">
      <t>キョウキュウ</t>
    </rPh>
    <rPh sb="2" eb="4">
      <t>ケイカク</t>
    </rPh>
    <rPh sb="4" eb="6">
      <t>ヘンコウ</t>
    </rPh>
    <rPh sb="6" eb="9">
      <t>リユウショ</t>
    </rPh>
    <phoneticPr fontId="1"/>
  </si>
  <si>
    <t>様式自由</t>
    <rPh sb="0" eb="2">
      <t>ヨウシキ</t>
    </rPh>
    <rPh sb="2" eb="4">
      <t>ジユウ</t>
    </rPh>
    <phoneticPr fontId="1"/>
  </si>
  <si>
    <t>変更を必要とする理由を記載</t>
    <rPh sb="0" eb="2">
      <t>ヘンコウ</t>
    </rPh>
    <rPh sb="3" eb="5">
      <t>ヒツヨウ</t>
    </rPh>
    <rPh sb="8" eb="10">
      <t>リユウ</t>
    </rPh>
    <rPh sb="11" eb="13">
      <t>キサイ</t>
    </rPh>
    <phoneticPr fontId="1"/>
  </si>
  <si>
    <t>変更箇所（様式第○第△表）を明示</t>
    <rPh sb="0" eb="2">
      <t>ヘンコウ</t>
    </rPh>
    <rPh sb="2" eb="4">
      <t>カショ</t>
    </rPh>
    <rPh sb="5" eb="7">
      <t>ヨウシキ</t>
    </rPh>
    <rPh sb="7" eb="8">
      <t>ダイ</t>
    </rPh>
    <rPh sb="9" eb="10">
      <t>ダイ</t>
    </rPh>
    <rPh sb="11" eb="12">
      <t>ヒョウ</t>
    </rPh>
    <rPh sb="14" eb="16">
      <t>メイジ</t>
    </rPh>
    <phoneticPr fontId="1"/>
  </si>
  <si>
    <t>P●</t>
    <phoneticPr fontId="1"/>
  </si>
  <si>
    <t>平成２７年度の供給計画を次のとおり変更したので、電気事業法第２９条第３項の規定により届け出ます。</t>
    <rPh sb="0" eb="2">
      <t>ヘイセイ</t>
    </rPh>
    <rPh sb="4" eb="6">
      <t>ネンド</t>
    </rPh>
    <rPh sb="7" eb="9">
      <t>キョウキュウ</t>
    </rPh>
    <rPh sb="9" eb="11">
      <t>ケイカク</t>
    </rPh>
    <rPh sb="12" eb="13">
      <t>ツギ</t>
    </rPh>
    <rPh sb="17" eb="19">
      <t>ヘンコウ</t>
    </rPh>
    <rPh sb="24" eb="26">
      <t>デンキ</t>
    </rPh>
    <rPh sb="26" eb="29">
      <t>ジギョウホウ</t>
    </rPh>
    <rPh sb="29" eb="30">
      <t>ダイ</t>
    </rPh>
    <rPh sb="32" eb="33">
      <t>ジョウ</t>
    </rPh>
    <rPh sb="33" eb="34">
      <t>ダイ</t>
    </rPh>
    <rPh sb="35" eb="36">
      <t>コウ</t>
    </rPh>
    <rPh sb="37" eb="39">
      <t>キテイ</t>
    </rPh>
    <rPh sb="42" eb="43">
      <t>トド</t>
    </rPh>
    <rPh sb="44" eb="45">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</si>
</sst>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quot;△&quot;#,##0"/>
    <numFmt numFmtId="177" formatCode="#,##0.0"/>
    <numFmt numFmtId="178" formatCode="#,##0;&quot;△ &quot;#,##0"/>
    <numFmt numFmtId="179" formatCode="0.000"/>
    <numFmt numFmtId="180" formatCode="&quot;[&quot;#,##0&quot;]&quot;;&quot;[△&quot;#,##0&quot;]&quot;"/>
    <numFmt numFmtId="181" formatCode="0.0%"/>
    <numFmt numFmtId="182" formatCode="&quot;(&quot;0.0%&quot;)&quot;"/>
    <numFmt numFmtId="183" formatCode="#,##0;&quot;△&quot;#,##0;&quot;－&quot;"/>
    <numFmt numFmtId="184" formatCode="#,##0.0;&quot;△&quot;#,##0.0;&quot;－&quot;"/>
    <numFmt numFmtId="185" formatCode="\(#,##0\);&quot;(△&quot;#,##0\)"/>
    <numFmt numFmtId="186" formatCode="0_);\(0\)"/>
    <numFmt numFmtId="187" formatCode="#,###"/>
    <numFmt numFmtId="188" formatCode="&quot;[&quot;#,###&quot;]&quot;"/>
    <numFmt numFmtId="189" formatCode="0.0%;&quot;△&quot;0.0%"/>
    <numFmt numFmtId="190" formatCode="&quot;(&quot;0.0%&quot;)&quot;;&quot;(△&quot;0.0%&quot;)&quot;"/>
  </numFmts>
  <fonts count="44">
    <font>
      <sz val="11"/>
      <color theme="1"/>
      <name val="ＭＳ Ｐゴシック"/>
      <family val="2"/>
      <charset val="128"/>
      <scheme val="minor"/>
    </font>
    <font>
      <sz val="6"/>
      <name val="ＭＳ Ｐゴシック"/>
      <family val="2"/>
      <charset val="128"/>
      <scheme val="minor"/>
    </font>
    <font>
      <sz val="14"/>
      <name val="ＭＳ 明朝"/>
      <family val="1"/>
      <charset val="128"/>
    </font>
    <font>
      <sz val="6"/>
      <name val="明朝"/>
      <family val="1"/>
      <charset val="128"/>
    </font>
    <font>
      <vertAlign val="superscript"/>
      <sz val="14"/>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sz val="14"/>
      <color rgb="FFFF0000"/>
      <name val="ＭＳ 明朝"/>
      <family val="1"/>
      <charset val="128"/>
    </font>
    <font>
      <u/>
      <sz val="14"/>
      <name val="ＭＳ 明朝"/>
      <family val="1"/>
      <charset val="128"/>
    </font>
    <font>
      <sz val="12"/>
      <name val="ＭＳ 明朝"/>
      <family val="1"/>
      <charset val="128"/>
    </font>
    <font>
      <vertAlign val="superscript"/>
      <sz val="12"/>
      <name val="ＭＳ 明朝"/>
      <family val="1"/>
      <charset val="128"/>
    </font>
    <font>
      <sz val="7"/>
      <name val="明朝"/>
      <family val="3"/>
      <charset val="128"/>
    </font>
    <font>
      <sz val="12"/>
      <color indexed="9"/>
      <name val="ＭＳ 明朝"/>
      <family val="1"/>
      <charset val="128"/>
    </font>
    <font>
      <sz val="11"/>
      <name val="ＭＳ 明朝"/>
      <family val="1"/>
      <charset val="128"/>
    </font>
    <font>
      <sz val="12"/>
      <color theme="1"/>
      <name val="ＭＳ Ｐゴシック"/>
      <family val="2"/>
      <charset val="128"/>
      <scheme val="minor"/>
    </font>
    <font>
      <u/>
      <sz val="12"/>
      <name val="ＭＳ 明朝"/>
      <family val="1"/>
      <charset val="128"/>
    </font>
    <font>
      <sz val="12"/>
      <color rgb="FFFF0000"/>
      <name val="ＭＳ 明朝"/>
      <family val="1"/>
      <charset val="128"/>
    </font>
    <font>
      <sz val="12"/>
      <name val="明朝"/>
      <family val="3"/>
      <charset val="128"/>
    </font>
    <font>
      <sz val="12"/>
      <name val="明朝"/>
      <family val="1"/>
      <charset val="128"/>
    </font>
    <font>
      <sz val="6"/>
      <name val="ＭＳ Ｐ明朝"/>
      <family val="1"/>
      <charset val="128"/>
    </font>
    <font>
      <sz val="11"/>
      <name val="明朝"/>
      <family val="1"/>
      <charset val="128"/>
    </font>
    <font>
      <sz val="6"/>
      <name val="ＭＳ 明朝"/>
      <family val="1"/>
      <charset val="128"/>
    </font>
    <font>
      <sz val="12"/>
      <name val="ＭＳ Ｐ明朝"/>
      <family val="1"/>
      <charset val="128"/>
    </font>
    <font>
      <vertAlign val="superscript"/>
      <sz val="11"/>
      <name val="ＭＳ 明朝"/>
      <family val="1"/>
      <charset val="128"/>
    </font>
    <font>
      <sz val="12"/>
      <name val="ＭＳ ゴシック"/>
      <family val="3"/>
      <charset val="128"/>
    </font>
    <font>
      <sz val="10"/>
      <name val="ＭＳ 明朝"/>
      <family val="1"/>
      <charset val="128"/>
    </font>
    <font>
      <sz val="10.5"/>
      <name val="ＭＳ 明朝"/>
      <family val="1"/>
      <charset val="128"/>
    </font>
    <font>
      <sz val="12"/>
      <color indexed="12"/>
      <name val="ＭＳ 明朝"/>
      <family val="1"/>
      <charset val="128"/>
    </font>
    <font>
      <sz val="12"/>
      <color rgb="FF0070C0"/>
      <name val="ＭＳ 明朝"/>
      <family val="1"/>
      <charset val="128"/>
    </font>
    <font>
      <sz val="14"/>
      <color rgb="FF0070C0"/>
      <name val="ＭＳ 明朝"/>
      <family val="1"/>
      <charset val="128"/>
    </font>
    <font>
      <sz val="11"/>
      <color theme="1"/>
      <name val="ＭＳ Ｐ明朝"/>
      <family val="1"/>
      <charset val="128"/>
    </font>
    <font>
      <sz val="14"/>
      <color theme="1"/>
      <name val="ＭＳ Ｐ明朝"/>
      <family val="1"/>
      <charset val="128"/>
    </font>
    <font>
      <sz val="18"/>
      <color theme="1"/>
      <name val="ＭＳ Ｐ明朝"/>
      <family val="1"/>
      <charset val="128"/>
    </font>
    <font>
      <vertAlign val="superscript"/>
      <sz val="12"/>
      <name val="ＭＳ Ｐ明朝"/>
      <family val="1"/>
      <charset val="128"/>
    </font>
    <font>
      <sz val="12"/>
      <color rgb="FFFF0000"/>
      <name val="ＭＳ Ｐ明朝"/>
      <family val="1"/>
      <charset val="128"/>
    </font>
    <font>
      <u/>
      <sz val="12"/>
      <name val="ＭＳ Ｐ明朝"/>
      <family val="1"/>
      <charset val="128"/>
    </font>
    <font>
      <sz val="14"/>
      <color rgb="FFFF0000"/>
      <name val="ＭＳ Ｐ明朝"/>
      <family val="1"/>
      <charset val="128"/>
    </font>
    <font>
      <sz val="11"/>
      <color rgb="FFFF0000"/>
      <name val="ＭＳ Ｐ明朝"/>
      <family val="1"/>
      <charset val="128"/>
    </font>
    <font>
      <sz val="12"/>
      <color rgb="FFFF0000"/>
      <name val="ＭＳ Ｐゴシック"/>
      <family val="3"/>
      <charset val="128"/>
    </font>
    <font>
      <sz val="20"/>
      <color theme="1"/>
      <name val="ＭＳ Ｐ明朝"/>
      <family val="1"/>
      <charset val="128"/>
    </font>
    <font>
      <sz val="14"/>
      <name val="ＭＳ Ｐ明朝"/>
      <family val="1"/>
      <charset val="128"/>
    </font>
    <font>
      <vertAlign val="superscript"/>
      <sz val="14"/>
      <name val="ＭＳ Ｐ明朝"/>
      <family val="1"/>
      <charset val="128"/>
    </font>
    <font>
      <sz val="10"/>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indexed="9"/>
      </patternFill>
    </fill>
    <fill>
      <patternFill patternType="solid">
        <fgColor theme="8" tint="0.79998168889431442"/>
        <bgColor indexed="64"/>
      </patternFill>
    </fill>
    <fill>
      <patternFill patternType="solid">
        <fgColor theme="9" tint="0.79998168889431442"/>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diagonal/>
    </border>
    <border diagonalUp="1">
      <left style="thin">
        <color indexed="64"/>
      </left>
      <right style="hair">
        <color indexed="64"/>
      </right>
      <top style="thin">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1" fillId="0" borderId="0"/>
    <xf numFmtId="0" fontId="10" fillId="5" borderId="0"/>
  </cellStyleXfs>
  <cellXfs count="1016">
    <xf numFmtId="0" fontId="0" fillId="0" borderId="0" xfId="0">
      <alignment vertical="center"/>
    </xf>
    <xf numFmtId="0" fontId="2" fillId="2" borderId="0" xfId="0" applyFont="1" applyFill="1" applyAlignment="1">
      <alignment vertical="center"/>
    </xf>
    <xf numFmtId="0" fontId="10" fillId="2" borderId="0" xfId="0" applyFont="1" applyFill="1" applyAlignment="1">
      <alignment vertical="center"/>
    </xf>
    <xf numFmtId="0" fontId="16" fillId="3" borderId="0" xfId="0" applyFont="1" applyFill="1" applyAlignment="1">
      <alignment horizontal="center" vertical="center"/>
    </xf>
    <xf numFmtId="0" fontId="10" fillId="2" borderId="0" xfId="0" applyFont="1" applyFill="1" applyAlignment="1"/>
    <xf numFmtId="0" fontId="10" fillId="2" borderId="0" xfId="0" applyFont="1" applyFill="1" applyBorder="1" applyAlignment="1"/>
    <xf numFmtId="0" fontId="10" fillId="2" borderId="0" xfId="0" applyFont="1" applyFill="1" applyAlignment="1">
      <alignment horizontal="centerContinuous"/>
    </xf>
    <xf numFmtId="0" fontId="10" fillId="2" borderId="0" xfId="0" applyFont="1" applyFill="1" applyBorder="1" applyAlignment="1">
      <alignment horizontal="centerContinuous"/>
    </xf>
    <xf numFmtId="0" fontId="16" fillId="2" borderId="0" xfId="0" applyFont="1" applyFill="1" applyAlignment="1">
      <alignment horizontal="center" vertical="center"/>
    </xf>
    <xf numFmtId="0" fontId="10" fillId="2" borderId="0" xfId="0" applyFont="1" applyFill="1" applyBorder="1" applyAlignment="1">
      <alignment horizontal="center"/>
    </xf>
    <xf numFmtId="0" fontId="10" fillId="2" borderId="1" xfId="0" applyFont="1" applyFill="1" applyBorder="1" applyAlignment="1"/>
    <xf numFmtId="0" fontId="10" fillId="2" borderId="2" xfId="0" applyFont="1" applyFill="1" applyBorder="1" applyAlignment="1"/>
    <xf numFmtId="0" fontId="10" fillId="2" borderId="1" xfId="0" applyFont="1" applyFill="1" applyBorder="1" applyAlignment="1">
      <alignment horizontal="center"/>
    </xf>
    <xf numFmtId="0" fontId="10" fillId="2" borderId="17"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4" xfId="0" applyFont="1" applyFill="1" applyBorder="1" applyAlignment="1"/>
    <xf numFmtId="0" fontId="10" fillId="2" borderId="14" xfId="0" applyFont="1" applyFill="1" applyBorder="1" applyAlignment="1">
      <alignment horizontal="center"/>
    </xf>
    <xf numFmtId="0" fontId="10" fillId="2" borderId="20" xfId="0" applyFont="1" applyFill="1" applyBorder="1" applyAlignment="1">
      <alignment horizontal="center"/>
    </xf>
    <xf numFmtId="0" fontId="10" fillId="2" borderId="21" xfId="0" applyFont="1" applyFill="1" applyBorder="1" applyAlignment="1">
      <alignment horizontal="center"/>
    </xf>
    <xf numFmtId="0" fontId="10" fillId="2" borderId="5" xfId="0" applyFont="1" applyFill="1" applyBorder="1" applyAlignment="1"/>
    <xf numFmtId="0" fontId="10" fillId="2" borderId="6" xfId="0" applyFont="1" applyFill="1" applyBorder="1" applyAlignment="1"/>
    <xf numFmtId="0" fontId="10" fillId="2" borderId="5" xfId="0" applyFont="1" applyFill="1" applyBorder="1" applyAlignment="1">
      <alignment horizontal="center"/>
    </xf>
    <xf numFmtId="0" fontId="10" fillId="2" borderId="23" xfId="0" applyFont="1" applyFill="1" applyBorder="1" applyAlignment="1">
      <alignment horizontal="center"/>
    </xf>
    <xf numFmtId="0" fontId="10" fillId="2" borderId="24"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4" xfId="0" applyFont="1" applyFill="1" applyBorder="1" applyAlignment="1">
      <alignment horizontal="center"/>
    </xf>
    <xf numFmtId="0" fontId="10" fillId="2" borderId="27" xfId="0" applyFont="1" applyFill="1" applyBorder="1" applyAlignment="1">
      <alignment horizontal="center"/>
    </xf>
    <xf numFmtId="3" fontId="10" fillId="2" borderId="20" xfId="0" applyNumberFormat="1" applyFont="1" applyFill="1" applyBorder="1" applyAlignment="1">
      <alignment horizontal="center"/>
    </xf>
    <xf numFmtId="3" fontId="10" fillId="2" borderId="28" xfId="0" applyNumberFormat="1" applyFont="1" applyFill="1" applyBorder="1" applyAlignment="1">
      <alignment horizontal="center"/>
    </xf>
    <xf numFmtId="3" fontId="10" fillId="2" borderId="29" xfId="0" applyNumberFormat="1" applyFont="1" applyFill="1" applyBorder="1" applyAlignment="1">
      <alignment horizontal="center"/>
    </xf>
    <xf numFmtId="3" fontId="10" fillId="2" borderId="30" xfId="0" applyNumberFormat="1" applyFont="1" applyFill="1" applyBorder="1" applyAlignment="1">
      <alignment horizontal="center"/>
    </xf>
    <xf numFmtId="0" fontId="10" fillId="2" borderId="31" xfId="0" applyFont="1" applyFill="1" applyBorder="1" applyAlignment="1">
      <alignment horizontal="center"/>
    </xf>
    <xf numFmtId="3" fontId="10" fillId="2" borderId="34" xfId="0" applyNumberFormat="1" applyFont="1" applyFill="1" applyBorder="1" applyAlignment="1">
      <alignment horizontal="center"/>
    </xf>
    <xf numFmtId="3" fontId="10" fillId="2" borderId="36" xfId="0" applyNumberFormat="1" applyFont="1" applyFill="1" applyBorder="1" applyAlignment="1">
      <alignment horizontal="center"/>
    </xf>
    <xf numFmtId="3" fontId="10" fillId="2" borderId="27" xfId="0" applyNumberFormat="1" applyFont="1" applyFill="1" applyBorder="1" applyAlignment="1">
      <alignment horizontal="center"/>
    </xf>
    <xf numFmtId="3" fontId="10" fillId="2" borderId="37" xfId="0" applyNumberFormat="1" applyFont="1" applyFill="1" applyBorder="1" applyAlignment="1">
      <alignment horizontal="center"/>
    </xf>
    <xf numFmtId="3" fontId="10" fillId="2" borderId="28" xfId="0" applyNumberFormat="1" applyFont="1" applyFill="1" applyBorder="1" applyAlignment="1"/>
    <xf numFmtId="3" fontId="10" fillId="2" borderId="29" xfId="0" applyNumberFormat="1" applyFont="1" applyFill="1" applyBorder="1" applyAlignment="1"/>
    <xf numFmtId="3" fontId="10" fillId="2" borderId="30" xfId="0" applyNumberFormat="1" applyFont="1" applyFill="1" applyBorder="1" applyAlignment="1"/>
    <xf numFmtId="176" fontId="10" fillId="2" borderId="28" xfId="0" applyNumberFormat="1" applyFont="1" applyFill="1" applyBorder="1" applyAlignment="1">
      <alignment horizontal="center"/>
    </xf>
    <xf numFmtId="176" fontId="10" fillId="2" borderId="29" xfId="0" applyNumberFormat="1" applyFont="1" applyFill="1" applyBorder="1" applyAlignment="1">
      <alignment horizontal="center"/>
    </xf>
    <xf numFmtId="176" fontId="10" fillId="2" borderId="30" xfId="0" applyNumberFormat="1" applyFont="1" applyFill="1" applyBorder="1" applyAlignment="1">
      <alignment horizontal="center"/>
    </xf>
    <xf numFmtId="3" fontId="10" fillId="2" borderId="44" xfId="0" applyNumberFormat="1" applyFont="1" applyFill="1" applyBorder="1" applyAlignment="1">
      <alignment horizontal="center"/>
    </xf>
    <xf numFmtId="0" fontId="10" fillId="2" borderId="45" xfId="0" applyFont="1" applyFill="1" applyBorder="1" applyAlignment="1">
      <alignment horizontal="center"/>
    </xf>
    <xf numFmtId="176" fontId="10" fillId="2" borderId="28" xfId="0" applyNumberFormat="1" applyFont="1" applyFill="1" applyBorder="1" applyAlignment="1"/>
    <xf numFmtId="176" fontId="10" fillId="2" borderId="29" xfId="0" applyNumberFormat="1" applyFont="1" applyFill="1" applyBorder="1" applyAlignment="1"/>
    <xf numFmtId="176" fontId="10" fillId="2" borderId="30" xfId="0" applyNumberFormat="1" applyFont="1" applyFill="1" applyBorder="1" applyAlignment="1"/>
    <xf numFmtId="0" fontId="10" fillId="2" borderId="8" xfId="0" applyFont="1" applyFill="1" applyBorder="1" applyAlignment="1">
      <alignment horizontal="center"/>
    </xf>
    <xf numFmtId="0" fontId="10" fillId="2" borderId="54" xfId="0" applyFont="1" applyFill="1" applyBorder="1" applyAlignment="1">
      <alignment horizontal="center"/>
    </xf>
    <xf numFmtId="176" fontId="10" fillId="2" borderId="35" xfId="0" applyNumberFormat="1" applyFont="1" applyFill="1" applyBorder="1" applyAlignment="1">
      <alignment horizontal="center"/>
    </xf>
    <xf numFmtId="176" fontId="10" fillId="2" borderId="37" xfId="0" applyNumberFormat="1" applyFont="1" applyFill="1" applyBorder="1" applyAlignment="1">
      <alignment horizontal="center"/>
    </xf>
    <xf numFmtId="0" fontId="10" fillId="2" borderId="59" xfId="0" applyFont="1" applyFill="1" applyBorder="1" applyAlignment="1">
      <alignment horizontal="center"/>
    </xf>
    <xf numFmtId="176" fontId="10" fillId="2" borderId="65" xfId="0" applyNumberFormat="1" applyFont="1" applyFill="1" applyBorder="1" applyAlignment="1">
      <alignment horizontal="center"/>
    </xf>
    <xf numFmtId="0" fontId="10" fillId="2" borderId="13" xfId="0" applyFont="1" applyFill="1" applyBorder="1" applyAlignment="1"/>
    <xf numFmtId="0" fontId="10" fillId="2" borderId="15" xfId="0" applyFont="1" applyFill="1" applyBorder="1" applyAlignment="1"/>
    <xf numFmtId="0" fontId="10" fillId="2" borderId="4" xfId="0" applyFont="1" applyFill="1" applyBorder="1" applyAlignment="1">
      <alignment vertical="center"/>
    </xf>
    <xf numFmtId="0" fontId="10" fillId="2" borderId="8" xfId="0" applyFont="1" applyFill="1" applyBorder="1" applyAlignment="1">
      <alignment vertical="center"/>
    </xf>
    <xf numFmtId="0" fontId="10" fillId="2" borderId="13" xfId="0" applyFont="1" applyFill="1" applyBorder="1" applyAlignment="1">
      <alignment vertical="center"/>
    </xf>
    <xf numFmtId="0" fontId="10" fillId="2" borderId="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19" fillId="2" borderId="0" xfId="0" applyFont="1" applyFill="1" applyAlignment="1">
      <alignment vertical="center"/>
    </xf>
    <xf numFmtId="0" fontId="10" fillId="2" borderId="0" xfId="0" applyFont="1" applyFill="1" applyAlignment="1">
      <alignment horizontal="right" vertical="center"/>
    </xf>
    <xf numFmtId="0" fontId="10" fillId="2" borderId="1" xfId="0" applyFont="1" applyFill="1" applyBorder="1" applyAlignment="1">
      <alignment horizontal="centerContinuous" vertical="center"/>
    </xf>
    <xf numFmtId="0" fontId="10" fillId="2" borderId="3" xfId="0" applyFont="1" applyFill="1" applyBorder="1" applyAlignment="1">
      <alignment horizontal="centerContinuous"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Continuous" vertical="center"/>
    </xf>
    <xf numFmtId="0" fontId="10" fillId="2" borderId="10" xfId="0" applyFont="1" applyFill="1" applyBorder="1" applyAlignment="1">
      <alignment horizontal="centerContinuous"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Continuous" vertical="center"/>
    </xf>
    <xf numFmtId="0" fontId="10" fillId="2" borderId="3" xfId="0" applyFont="1" applyFill="1" applyBorder="1" applyAlignment="1">
      <alignment horizontal="center"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12" xfId="0" applyFont="1" applyFill="1" applyBorder="1" applyAlignment="1">
      <alignment horizontal="center" vertical="center" wrapText="1"/>
    </xf>
    <xf numFmtId="178" fontId="10" fillId="2" borderId="12" xfId="1" applyNumberFormat="1" applyFont="1" applyFill="1" applyBorder="1" applyAlignment="1">
      <alignment horizontal="center" vertical="center"/>
    </xf>
    <xf numFmtId="0" fontId="10" fillId="2" borderId="14" xfId="0" applyFont="1" applyFill="1" applyBorder="1" applyAlignment="1">
      <alignment horizontal="centerContinuous" vertical="center"/>
    </xf>
    <xf numFmtId="0" fontId="10" fillId="2" borderId="15" xfId="0" applyFont="1" applyFill="1" applyBorder="1" applyAlignment="1">
      <alignment horizontal="centerContinuous" vertical="center"/>
    </xf>
    <xf numFmtId="0" fontId="10" fillId="2" borderId="12" xfId="0" applyFont="1" applyFill="1" applyBorder="1" applyAlignment="1">
      <alignment horizontal="center" vertical="center" shrinkToFit="1"/>
    </xf>
    <xf numFmtId="0" fontId="10" fillId="2" borderId="14" xfId="0" applyFont="1" applyFill="1" applyBorder="1" applyAlignment="1">
      <alignment vertical="center"/>
    </xf>
    <xf numFmtId="178" fontId="10" fillId="2" borderId="9" xfId="1" applyNumberFormat="1" applyFont="1" applyFill="1" applyBorder="1" applyAlignment="1">
      <alignment vertical="center"/>
    </xf>
    <xf numFmtId="0" fontId="10" fillId="2" borderId="15" xfId="0" applyFont="1" applyFill="1" applyBorder="1" applyAlignment="1">
      <alignment vertical="center"/>
    </xf>
    <xf numFmtId="178" fontId="10" fillId="2" borderId="12" xfId="1" applyNumberFormat="1" applyFont="1" applyFill="1" applyBorder="1" applyAlignment="1">
      <alignment vertical="center"/>
    </xf>
    <xf numFmtId="178" fontId="10" fillId="2" borderId="12" xfId="0" applyNumberFormat="1" applyFont="1" applyFill="1" applyBorder="1" applyAlignment="1">
      <alignment horizontal="center" vertical="center"/>
    </xf>
    <xf numFmtId="178" fontId="10" fillId="2" borderId="9" xfId="0" applyNumberFormat="1"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vertical="center"/>
    </xf>
    <xf numFmtId="0" fontId="10" fillId="2" borderId="3" xfId="0" applyFont="1" applyFill="1" applyBorder="1" applyAlignment="1">
      <alignment vertical="center"/>
    </xf>
    <xf numFmtId="178" fontId="10" fillId="2" borderId="9" xfId="1" applyNumberFormat="1" applyFont="1" applyFill="1" applyBorder="1" applyAlignment="1">
      <alignment horizontal="center" vertical="center"/>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38" fontId="10" fillId="2" borderId="0" xfId="1" applyFont="1" applyFill="1" applyAlignment="1">
      <alignment vertical="center"/>
    </xf>
    <xf numFmtId="0" fontId="25" fillId="2" borderId="4" xfId="3" applyFont="1" applyFill="1" applyBorder="1" applyAlignment="1">
      <alignment horizontal="center" vertical="center" shrinkToFit="1"/>
    </xf>
    <xf numFmtId="0" fontId="10" fillId="2" borderId="4" xfId="0" applyFont="1" applyFill="1" applyBorder="1" applyAlignment="1">
      <alignment horizontal="center" vertical="center" wrapText="1"/>
    </xf>
    <xf numFmtId="178" fontId="10" fillId="2" borderId="4" xfId="0" applyNumberFormat="1" applyFont="1" applyFill="1" applyBorder="1" applyAlignment="1">
      <alignment horizontal="center" vertical="center"/>
    </xf>
    <xf numFmtId="178" fontId="10" fillId="2" borderId="3" xfId="0" applyNumberFormat="1" applyFont="1" applyFill="1" applyBorder="1" applyAlignment="1">
      <alignment horizontal="center" vertical="center"/>
    </xf>
    <xf numFmtId="0" fontId="25" fillId="2" borderId="13" xfId="3" applyFont="1" applyFill="1" applyBorder="1" applyAlignment="1">
      <alignment horizontal="center" vertical="center" shrinkToFit="1"/>
    </xf>
    <xf numFmtId="178" fontId="10" fillId="2" borderId="1" xfId="0" applyNumberFormat="1" applyFont="1" applyFill="1" applyBorder="1" applyAlignment="1">
      <alignment horizontal="center" vertical="center"/>
    </xf>
    <xf numFmtId="178" fontId="10" fillId="2" borderId="12" xfId="0" applyNumberFormat="1" applyFont="1" applyFill="1" applyBorder="1" applyAlignment="1">
      <alignment vertical="center"/>
    </xf>
    <xf numFmtId="178" fontId="10" fillId="2" borderId="11" xfId="0" applyNumberFormat="1" applyFont="1" applyFill="1" applyBorder="1" applyAlignment="1">
      <alignment vertical="center"/>
    </xf>
    <xf numFmtId="178" fontId="10" fillId="2" borderId="4" xfId="1" applyNumberFormat="1" applyFont="1" applyFill="1" applyBorder="1" applyAlignment="1">
      <alignment vertical="center"/>
    </xf>
    <xf numFmtId="178" fontId="10" fillId="2" borderId="3" xfId="1" applyNumberFormat="1" applyFont="1" applyFill="1" applyBorder="1" applyAlignment="1">
      <alignment vertical="center"/>
    </xf>
    <xf numFmtId="178" fontId="10" fillId="2" borderId="4" xfId="0" applyNumberFormat="1" applyFont="1" applyFill="1" applyBorder="1" applyAlignment="1">
      <alignment vertical="center"/>
    </xf>
    <xf numFmtId="178" fontId="10" fillId="2" borderId="3" xfId="0" applyNumberFormat="1" applyFont="1" applyFill="1" applyBorder="1" applyAlignment="1">
      <alignment vertical="center"/>
    </xf>
    <xf numFmtId="178" fontId="10" fillId="2" borderId="11"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vertical="center"/>
    </xf>
    <xf numFmtId="0" fontId="25" fillId="2" borderId="8" xfId="3" applyFont="1" applyFill="1" applyBorder="1" applyAlignment="1">
      <alignment horizontal="center" vertical="center" shrinkToFit="1"/>
    </xf>
    <xf numFmtId="0" fontId="10" fillId="2" borderId="14" xfId="0" applyFont="1" applyFill="1" applyBorder="1" applyAlignment="1">
      <alignment horizontal="center" vertical="center"/>
    </xf>
    <xf numFmtId="0" fontId="10" fillId="2" borderId="20" xfId="0" applyFont="1" applyFill="1" applyBorder="1" applyAlignment="1"/>
    <xf numFmtId="0" fontId="10" fillId="2" borderId="17" xfId="0" applyFont="1" applyFill="1" applyBorder="1" applyAlignment="1"/>
    <xf numFmtId="0" fontId="10" fillId="2" borderId="60" xfId="0" applyFont="1" applyFill="1" applyBorder="1" applyAlignment="1"/>
    <xf numFmtId="0" fontId="10" fillId="2" borderId="45" xfId="0" applyFont="1" applyFill="1" applyBorder="1" applyAlignment="1"/>
    <xf numFmtId="3" fontId="10" fillId="2" borderId="48" xfId="0" applyNumberFormat="1" applyFont="1" applyFill="1" applyBorder="1" applyAlignment="1"/>
    <xf numFmtId="3" fontId="10" fillId="2" borderId="44" xfId="0" applyNumberFormat="1" applyFont="1" applyFill="1" applyBorder="1" applyAlignment="1"/>
    <xf numFmtId="3" fontId="10" fillId="2" borderId="56" xfId="0" applyNumberFormat="1" applyFont="1" applyFill="1" applyBorder="1" applyAlignment="1"/>
    <xf numFmtId="0" fontId="10" fillId="2" borderId="23" xfId="0" applyFont="1" applyFill="1" applyBorder="1" applyAlignment="1"/>
    <xf numFmtId="0" fontId="0" fillId="2" borderId="0" xfId="0" applyFill="1" applyAlignment="1"/>
    <xf numFmtId="0" fontId="0" fillId="2" borderId="0" xfId="0" applyFill="1" applyAlignment="1">
      <alignment horizontal="centerContinuous"/>
    </xf>
    <xf numFmtId="0" fontId="10" fillId="2" borderId="14" xfId="0" applyFont="1" applyFill="1" applyBorder="1" applyAlignment="1">
      <alignment horizontal="centerContinuous"/>
    </xf>
    <xf numFmtId="0" fontId="10" fillId="2" borderId="57" xfId="0" applyFont="1" applyFill="1" applyBorder="1" applyAlignment="1">
      <alignment horizontal="center"/>
    </xf>
    <xf numFmtId="0" fontId="10" fillId="2" borderId="18" xfId="0" applyFont="1" applyFill="1" applyBorder="1" applyAlignment="1">
      <alignment horizontal="left" shrinkToFit="1"/>
    </xf>
    <xf numFmtId="0" fontId="14" fillId="2" borderId="63" xfId="0" applyFont="1" applyFill="1" applyBorder="1" applyAlignment="1">
      <alignment horizontal="left"/>
    </xf>
    <xf numFmtId="3" fontId="10" fillId="2" borderId="62" xfId="0" applyNumberFormat="1" applyFont="1" applyFill="1" applyBorder="1" applyAlignment="1">
      <alignment horizontal="center"/>
    </xf>
    <xf numFmtId="3" fontId="10" fillId="2" borderId="43" xfId="0" applyNumberFormat="1" applyFont="1" applyFill="1" applyBorder="1" applyAlignment="1">
      <alignment horizontal="center"/>
    </xf>
    <xf numFmtId="3" fontId="10" fillId="2" borderId="63" xfId="0" applyNumberFormat="1" applyFont="1" applyFill="1" applyBorder="1" applyAlignment="1">
      <alignment horizontal="center"/>
    </xf>
    <xf numFmtId="3" fontId="10" fillId="2" borderId="69" xfId="0" applyNumberFormat="1" applyFont="1" applyFill="1" applyBorder="1" applyAlignment="1"/>
    <xf numFmtId="3" fontId="10" fillId="2" borderId="65" xfId="0" applyNumberFormat="1" applyFont="1" applyFill="1" applyBorder="1" applyAlignment="1"/>
    <xf numFmtId="0" fontId="10" fillId="2" borderId="45" xfId="0" applyFont="1" applyFill="1" applyBorder="1" applyAlignment="1">
      <alignment horizontal="left" shrinkToFit="1"/>
    </xf>
    <xf numFmtId="0" fontId="14" fillId="2" borderId="37" xfId="0" applyFont="1" applyFill="1" applyBorder="1" applyAlignment="1">
      <alignment horizontal="left"/>
    </xf>
    <xf numFmtId="3" fontId="10" fillId="2" borderId="65" xfId="0" applyNumberFormat="1" applyFont="1" applyFill="1" applyBorder="1" applyAlignment="1">
      <alignment horizontal="center"/>
    </xf>
    <xf numFmtId="0" fontId="26" fillId="2" borderId="21" xfId="0" applyFont="1" applyFill="1" applyBorder="1" applyAlignment="1">
      <alignment horizontal="left"/>
    </xf>
    <xf numFmtId="0" fontId="14" fillId="2" borderId="30" xfId="0" applyFont="1" applyFill="1" applyBorder="1" applyAlignment="1">
      <alignment horizontal="left"/>
    </xf>
    <xf numFmtId="3" fontId="10" fillId="2" borderId="70" xfId="0" applyNumberFormat="1" applyFont="1" applyFill="1" applyBorder="1" applyAlignment="1"/>
    <xf numFmtId="0" fontId="26" fillId="2" borderId="31" xfId="0" applyFont="1" applyFill="1" applyBorder="1" applyAlignment="1">
      <alignment horizontal="left" shrinkToFit="1"/>
    </xf>
    <xf numFmtId="3" fontId="10" fillId="2" borderId="70" xfId="0" applyNumberFormat="1" applyFont="1" applyFill="1" applyBorder="1" applyAlignment="1">
      <alignment horizontal="center"/>
    </xf>
    <xf numFmtId="0" fontId="14" fillId="2" borderId="14" xfId="0" applyFont="1" applyFill="1" applyBorder="1" applyAlignment="1">
      <alignment horizontal="left"/>
    </xf>
    <xf numFmtId="0" fontId="14" fillId="2" borderId="45" xfId="0" applyFont="1" applyFill="1" applyBorder="1" applyAlignment="1">
      <alignment horizontal="center" shrinkToFit="1"/>
    </xf>
    <xf numFmtId="0" fontId="10" fillId="2" borderId="31" xfId="0" applyFont="1" applyFill="1" applyBorder="1" applyAlignment="1">
      <alignment horizontal="left"/>
    </xf>
    <xf numFmtId="0" fontId="26" fillId="2" borderId="0" xfId="0" applyFont="1" applyFill="1" applyAlignment="1"/>
    <xf numFmtId="0" fontId="14" fillId="2" borderId="46" xfId="0" applyFont="1" applyFill="1" applyBorder="1" applyAlignment="1">
      <alignment horizontal="left"/>
    </xf>
    <xf numFmtId="3" fontId="10" fillId="2" borderId="40" xfId="0" applyNumberFormat="1" applyFont="1" applyFill="1" applyBorder="1" applyAlignment="1">
      <alignment horizontal="center"/>
    </xf>
    <xf numFmtId="3" fontId="10" fillId="2" borderId="41" xfId="0" applyNumberFormat="1" applyFont="1" applyFill="1" applyBorder="1" applyAlignment="1">
      <alignment horizontal="center"/>
    </xf>
    <xf numFmtId="3" fontId="10" fillId="2" borderId="42" xfId="0" applyNumberFormat="1" applyFont="1" applyFill="1" applyBorder="1" applyAlignment="1">
      <alignment horizontal="center"/>
    </xf>
    <xf numFmtId="3" fontId="10" fillId="2" borderId="66" xfId="0" applyNumberFormat="1" applyFont="1" applyFill="1" applyBorder="1" applyAlignment="1">
      <alignment horizontal="center"/>
    </xf>
    <xf numFmtId="0" fontId="27" fillId="2" borderId="17" xfId="0" applyFont="1" applyFill="1" applyBorder="1" applyAlignment="1">
      <alignment horizontal="left"/>
    </xf>
    <xf numFmtId="0" fontId="27" fillId="2" borderId="18" xfId="0" applyFont="1" applyFill="1" applyBorder="1" applyAlignment="1">
      <alignment horizontal="left"/>
    </xf>
    <xf numFmtId="3" fontId="10" fillId="2" borderId="71" xfId="0" applyNumberFormat="1" applyFont="1" applyFill="1" applyBorder="1" applyAlignment="1">
      <alignment horizontal="center"/>
    </xf>
    <xf numFmtId="0" fontId="26" fillId="2" borderId="45" xfId="0" applyFont="1" applyFill="1" applyBorder="1" applyAlignment="1">
      <alignment horizontal="left"/>
    </xf>
    <xf numFmtId="0" fontId="27" fillId="2" borderId="21" xfId="0" applyFont="1" applyFill="1" applyBorder="1" applyAlignment="1">
      <alignment horizontal="left"/>
    </xf>
    <xf numFmtId="0" fontId="10" fillId="2" borderId="36" xfId="0" applyFont="1" applyFill="1" applyBorder="1" applyAlignment="1">
      <alignment horizontal="center"/>
    </xf>
    <xf numFmtId="0" fontId="10" fillId="2" borderId="45" xfId="0" applyFont="1" applyFill="1" applyBorder="1" applyAlignment="1">
      <alignment horizontal="center" shrinkToFit="1"/>
    </xf>
    <xf numFmtId="0" fontId="10" fillId="2" borderId="31" xfId="0" applyFont="1" applyFill="1" applyBorder="1" applyAlignment="1">
      <alignment horizontal="center" shrinkToFit="1"/>
    </xf>
    <xf numFmtId="0" fontId="14" fillId="2" borderId="14" xfId="0" applyFont="1" applyFill="1" applyBorder="1" applyAlignment="1">
      <alignment horizontal="centerContinuous"/>
    </xf>
    <xf numFmtId="0" fontId="14" fillId="2" borderId="0" xfId="0" applyFont="1" applyFill="1" applyBorder="1" applyAlignment="1">
      <alignment horizontal="centerContinuous"/>
    </xf>
    <xf numFmtId="0" fontId="14" fillId="2" borderId="42" xfId="0" applyFont="1" applyFill="1" applyBorder="1" applyAlignment="1">
      <alignment horizontal="left"/>
    </xf>
    <xf numFmtId="3" fontId="10" fillId="2" borderId="28"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30" xfId="0" applyNumberFormat="1" applyFont="1" applyFill="1" applyBorder="1" applyAlignment="1">
      <alignment horizontal="right"/>
    </xf>
    <xf numFmtId="3" fontId="10" fillId="2" borderId="65" xfId="0" applyNumberFormat="1" applyFont="1" applyFill="1" applyBorder="1" applyAlignment="1">
      <alignment horizontal="right"/>
    </xf>
    <xf numFmtId="0" fontId="14" fillId="2" borderId="27" xfId="0" applyFont="1" applyFill="1" applyBorder="1" applyAlignment="1">
      <alignment horizontal="center"/>
    </xf>
    <xf numFmtId="176" fontId="10" fillId="2" borderId="27" xfId="0" applyNumberFormat="1" applyFont="1" applyFill="1" applyBorder="1" applyAlignment="1"/>
    <xf numFmtId="176" fontId="10" fillId="2" borderId="36" xfId="0" applyNumberFormat="1" applyFont="1" applyFill="1" applyBorder="1" applyAlignment="1"/>
    <xf numFmtId="176" fontId="10" fillId="2" borderId="37" xfId="0" applyNumberFormat="1" applyFont="1" applyFill="1" applyBorder="1" applyAlignment="1"/>
    <xf numFmtId="3" fontId="10" fillId="2" borderId="35" xfId="0" applyNumberFormat="1" applyFont="1" applyFill="1" applyBorder="1" applyAlignment="1"/>
    <xf numFmtId="176" fontId="10" fillId="2" borderId="56" xfId="0" applyNumberFormat="1" applyFont="1" applyFill="1" applyBorder="1" applyAlignment="1"/>
    <xf numFmtId="3" fontId="10" fillId="2" borderId="72" xfId="0" applyNumberFormat="1" applyFont="1" applyFill="1" applyBorder="1" applyAlignment="1"/>
    <xf numFmtId="0" fontId="0" fillId="2" borderId="20" xfId="0" applyFill="1" applyBorder="1" applyAlignment="1">
      <alignment horizontal="center"/>
    </xf>
    <xf numFmtId="180" fontId="26" fillId="2" borderId="45" xfId="0" applyNumberFormat="1" applyFont="1" applyFill="1" applyBorder="1" applyAlignment="1"/>
    <xf numFmtId="180" fontId="26" fillId="2" borderId="31" xfId="0" applyNumberFormat="1" applyFont="1" applyFill="1" applyBorder="1" applyAlignment="1"/>
    <xf numFmtId="180" fontId="26" fillId="2" borderId="46" xfId="0" applyNumberFormat="1" applyFont="1" applyFill="1" applyBorder="1" applyAlignment="1"/>
    <xf numFmtId="3" fontId="10" fillId="2" borderId="47" xfId="0" applyNumberFormat="1" applyFont="1" applyFill="1" applyBorder="1" applyAlignment="1"/>
    <xf numFmtId="180" fontId="26" fillId="2" borderId="44" xfId="0" applyNumberFormat="1" applyFont="1" applyFill="1" applyBorder="1" applyAlignment="1"/>
    <xf numFmtId="3" fontId="10" fillId="2" borderId="73" xfId="0" applyNumberFormat="1" applyFont="1" applyFill="1" applyBorder="1" applyAlignment="1"/>
    <xf numFmtId="0" fontId="14" fillId="2" borderId="20" xfId="0" applyFont="1" applyFill="1" applyBorder="1" applyAlignment="1">
      <alignment horizontal="center"/>
    </xf>
    <xf numFmtId="3" fontId="10" fillId="2" borderId="56" xfId="0" applyNumberFormat="1" applyFont="1" applyFill="1" applyBorder="1" applyAlignment="1">
      <alignment horizontal="center"/>
    </xf>
    <xf numFmtId="3" fontId="10" fillId="2" borderId="72" xfId="0" applyNumberFormat="1" applyFont="1" applyFill="1" applyBorder="1" applyAlignment="1">
      <alignment horizontal="center"/>
    </xf>
    <xf numFmtId="0" fontId="14" fillId="2" borderId="45" xfId="0" applyFont="1" applyFill="1" applyBorder="1" applyAlignment="1">
      <alignment horizontal="center"/>
    </xf>
    <xf numFmtId="3" fontId="14" fillId="2" borderId="45" xfId="0" applyNumberFormat="1" applyFont="1" applyFill="1" applyBorder="1" applyAlignment="1">
      <alignment horizontal="center"/>
    </xf>
    <xf numFmtId="3" fontId="14" fillId="2" borderId="46" xfId="0" applyNumberFormat="1" applyFont="1" applyFill="1" applyBorder="1" applyAlignment="1">
      <alignment horizontal="center"/>
    </xf>
    <xf numFmtId="3" fontId="14" fillId="2" borderId="73" xfId="0" applyNumberFormat="1" applyFont="1" applyFill="1" applyBorder="1" applyAlignment="1">
      <alignment horizontal="center"/>
    </xf>
    <xf numFmtId="176" fontId="14" fillId="2" borderId="47" xfId="0" applyNumberFormat="1" applyFont="1" applyFill="1" applyBorder="1" applyAlignment="1">
      <alignment horizontal="center"/>
    </xf>
    <xf numFmtId="176" fontId="14" fillId="2" borderId="48" xfId="0" applyNumberFormat="1" applyFont="1" applyFill="1" applyBorder="1" applyAlignment="1">
      <alignment horizontal="center"/>
    </xf>
    <xf numFmtId="3" fontId="10" fillId="2" borderId="68" xfId="0" applyNumberFormat="1" applyFont="1" applyFill="1" applyBorder="1" applyAlignment="1">
      <alignment horizontal="center"/>
    </xf>
    <xf numFmtId="3" fontId="14" fillId="2" borderId="20" xfId="0" applyNumberFormat="1" applyFont="1" applyFill="1" applyBorder="1" applyAlignment="1">
      <alignment horizontal="center"/>
    </xf>
    <xf numFmtId="3" fontId="14" fillId="2" borderId="25" xfId="0" applyNumberFormat="1" applyFont="1" applyFill="1" applyBorder="1" applyAlignment="1">
      <alignment horizontal="center"/>
    </xf>
    <xf numFmtId="3" fontId="14" fillId="2" borderId="0" xfId="0" applyNumberFormat="1" applyFont="1" applyFill="1" applyBorder="1" applyAlignment="1">
      <alignment horizontal="center"/>
    </xf>
    <xf numFmtId="3" fontId="14" fillId="2" borderId="57" xfId="0" applyNumberFormat="1" applyFont="1" applyFill="1" applyBorder="1" applyAlignment="1">
      <alignment horizontal="center"/>
    </xf>
    <xf numFmtId="3" fontId="14" fillId="2" borderId="13" xfId="0" applyNumberFormat="1" applyFont="1" applyFill="1" applyBorder="1" applyAlignment="1">
      <alignment horizontal="center"/>
    </xf>
    <xf numFmtId="176" fontId="14" fillId="2" borderId="15" xfId="0" applyNumberFormat="1" applyFont="1" applyFill="1" applyBorder="1" applyAlignment="1">
      <alignment horizontal="center"/>
    </xf>
    <xf numFmtId="3" fontId="10" fillId="2" borderId="64" xfId="0" applyNumberFormat="1" applyFont="1" applyFill="1" applyBorder="1" applyAlignment="1"/>
    <xf numFmtId="0" fontId="26" fillId="2" borderId="0" xfId="4" applyNumberFormat="1" applyFont="1" applyFill="1" applyBorder="1" applyAlignment="1">
      <alignment vertical="center"/>
    </xf>
    <xf numFmtId="0" fontId="14" fillId="2" borderId="0" xfId="0" applyFont="1" applyFill="1" applyBorder="1" applyAlignment="1">
      <alignment horizontal="left"/>
    </xf>
    <xf numFmtId="3" fontId="28" fillId="2" borderId="0" xfId="0" applyNumberFormat="1" applyFont="1" applyFill="1" applyBorder="1" applyAlignment="1">
      <alignment horizontal="center"/>
    </xf>
    <xf numFmtId="3" fontId="26" fillId="2" borderId="0" xfId="0" applyNumberFormat="1" applyFont="1" applyFill="1" applyBorder="1" applyAlignment="1">
      <alignment horizontal="left"/>
    </xf>
    <xf numFmtId="0" fontId="0" fillId="2" borderId="1" xfId="0" applyFill="1" applyBorder="1" applyAlignment="1">
      <alignment vertical="center"/>
    </xf>
    <xf numFmtId="0" fontId="0" fillId="2" borderId="18" xfId="0" applyFill="1" applyBorder="1" applyAlignment="1"/>
    <xf numFmtId="0" fontId="0" fillId="2" borderId="2" xfId="0" applyFill="1" applyBorder="1" applyAlignment="1"/>
    <xf numFmtId="0" fontId="0" fillId="2" borderId="19" xfId="0" applyFill="1" applyBorder="1" applyAlignment="1"/>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vertical="center"/>
    </xf>
    <xf numFmtId="0" fontId="0" fillId="2" borderId="21" xfId="0" applyFill="1" applyBorder="1" applyAlignment="1"/>
    <xf numFmtId="0" fontId="0" fillId="2" borderId="0" xfId="0" applyFill="1" applyBorder="1" applyAlignment="1"/>
    <xf numFmtId="0" fontId="0" fillId="2" borderId="22" xfId="0" applyFill="1" applyBorder="1" applyAlignment="1">
      <alignment horizont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vertical="center"/>
    </xf>
    <xf numFmtId="0" fontId="0" fillId="2" borderId="24" xfId="0" applyFill="1" applyBorder="1" applyAlignment="1"/>
    <xf numFmtId="0" fontId="0" fillId="2" borderId="6" xfId="0" applyFill="1" applyBorder="1" applyAlignment="1"/>
    <xf numFmtId="0" fontId="0" fillId="2" borderId="25" xfId="0" applyFill="1" applyBorder="1" applyAlignment="1"/>
    <xf numFmtId="0" fontId="0" fillId="2" borderId="5"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3" xfId="0" applyFill="1" applyBorder="1" applyAlignment="1"/>
    <xf numFmtId="38" fontId="14" fillId="2" borderId="74" xfId="1" applyFont="1" applyFill="1" applyBorder="1" applyAlignment="1">
      <alignment horizontal="center"/>
    </xf>
    <xf numFmtId="38" fontId="14" fillId="2" borderId="75" xfId="1" applyFont="1" applyFill="1" applyBorder="1" applyAlignment="1">
      <alignment horizontal="center"/>
    </xf>
    <xf numFmtId="38" fontId="14" fillId="2" borderId="43" xfId="1" applyFont="1" applyFill="1" applyBorder="1" applyAlignment="1">
      <alignment horizontal="center"/>
    </xf>
    <xf numFmtId="38" fontId="14" fillId="2" borderId="63" xfId="1" applyFont="1" applyFill="1" applyBorder="1" applyAlignment="1">
      <alignment horizontal="center"/>
    </xf>
    <xf numFmtId="38" fontId="14" fillId="2" borderId="74" xfId="1" applyFont="1" applyFill="1" applyBorder="1" applyAlignment="1"/>
    <xf numFmtId="38" fontId="14" fillId="2" borderId="76" xfId="1" applyFont="1" applyFill="1" applyBorder="1" applyAlignment="1"/>
    <xf numFmtId="38" fontId="14" fillId="2" borderId="64" xfId="1" applyFont="1" applyFill="1" applyBorder="1" applyAlignment="1"/>
    <xf numFmtId="0" fontId="0" fillId="2" borderId="22" xfId="0" applyFill="1" applyBorder="1" applyAlignment="1"/>
    <xf numFmtId="38" fontId="14" fillId="2" borderId="14" xfId="1" applyFont="1" applyFill="1" applyBorder="1" applyAlignment="1">
      <alignment horizontal="center"/>
    </xf>
    <xf numFmtId="38" fontId="14" fillId="2" borderId="21" xfId="1" applyFont="1" applyFill="1" applyBorder="1" applyAlignment="1">
      <alignment horizontal="center"/>
    </xf>
    <xf numFmtId="38" fontId="14" fillId="2" borderId="20" xfId="1" applyFont="1" applyFill="1" applyBorder="1" applyAlignment="1">
      <alignment horizontal="center"/>
    </xf>
    <xf numFmtId="38" fontId="14" fillId="2" borderId="22" xfId="1" applyFont="1" applyFill="1" applyBorder="1" applyAlignment="1">
      <alignment horizontal="center"/>
    </xf>
    <xf numFmtId="38" fontId="14" fillId="2" borderId="35" xfId="1" applyFont="1" applyFill="1" applyBorder="1" applyAlignment="1">
      <alignment horizontal="center"/>
    </xf>
    <xf numFmtId="38" fontId="14" fillId="2" borderId="36" xfId="1" applyFont="1" applyFill="1" applyBorder="1" applyAlignment="1">
      <alignment horizontal="center"/>
    </xf>
    <xf numFmtId="38" fontId="14" fillId="2" borderId="37" xfId="1" applyFont="1" applyFill="1" applyBorder="1" applyAlignment="1">
      <alignment horizontal="center"/>
    </xf>
    <xf numFmtId="38" fontId="14" fillId="2" borderId="68" xfId="1" applyFont="1" applyFill="1" applyBorder="1" applyAlignment="1">
      <alignment horizontal="center"/>
    </xf>
    <xf numFmtId="38" fontId="14" fillId="2" borderId="72" xfId="1" applyFont="1" applyFill="1" applyBorder="1" applyAlignment="1">
      <alignment horizontal="center"/>
    </xf>
    <xf numFmtId="0" fontId="0" fillId="2" borderId="30" xfId="0" applyFill="1" applyBorder="1" applyAlignment="1"/>
    <xf numFmtId="38" fontId="14" fillId="2" borderId="33" xfId="1" applyFont="1" applyFill="1" applyBorder="1" applyAlignment="1">
      <alignment horizontal="center"/>
    </xf>
    <xf numFmtId="38" fontId="14" fillId="2" borderId="34" xfId="1" applyFont="1" applyFill="1" applyBorder="1" applyAlignment="1">
      <alignment horizontal="center"/>
    </xf>
    <xf numFmtId="38" fontId="14" fillId="2" borderId="29" xfId="1" applyFont="1" applyFill="1" applyBorder="1" applyAlignment="1">
      <alignment horizontal="center"/>
    </xf>
    <xf numFmtId="38" fontId="14" fillId="2" borderId="30" xfId="1" applyFont="1" applyFill="1" applyBorder="1" applyAlignment="1">
      <alignment horizontal="center"/>
    </xf>
    <xf numFmtId="38" fontId="14" fillId="2" borderId="33" xfId="1" applyFont="1" applyFill="1" applyBorder="1" applyAlignment="1"/>
    <xf numFmtId="38" fontId="14" fillId="2" borderId="77" xfId="1" applyFont="1" applyFill="1" applyBorder="1" applyAlignment="1"/>
    <xf numFmtId="38" fontId="14" fillId="2" borderId="65" xfId="1" applyFont="1" applyFill="1" applyBorder="1" applyAlignment="1"/>
    <xf numFmtId="0" fontId="0" fillId="2" borderId="46" xfId="0" applyFill="1" applyBorder="1" applyAlignment="1"/>
    <xf numFmtId="38" fontId="14" fillId="2" borderId="47" xfId="1" applyFont="1" applyFill="1" applyBorder="1" applyAlignment="1">
      <alignment horizontal="center"/>
    </xf>
    <xf numFmtId="38" fontId="14" fillId="2" borderId="31" xfId="1" applyFont="1" applyFill="1" applyBorder="1" applyAlignment="1">
      <alignment horizontal="center"/>
    </xf>
    <xf numFmtId="38" fontId="14" fillId="2" borderId="45" xfId="1" applyFont="1" applyFill="1" applyBorder="1" applyAlignment="1">
      <alignment horizontal="center"/>
    </xf>
    <xf numFmtId="38" fontId="14" fillId="2" borderId="46" xfId="1" applyFont="1" applyFill="1" applyBorder="1" applyAlignment="1">
      <alignment horizontal="center"/>
    </xf>
    <xf numFmtId="38" fontId="14" fillId="2" borderId="77" xfId="1" applyFont="1" applyFill="1" applyBorder="1" applyAlignment="1">
      <alignment horizontal="center"/>
    </xf>
    <xf numFmtId="38" fontId="14" fillId="2" borderId="65" xfId="1" applyFont="1" applyFill="1" applyBorder="1" applyAlignment="1">
      <alignment horizontal="center"/>
    </xf>
    <xf numFmtId="38" fontId="14" fillId="2" borderId="47" xfId="1" applyFont="1" applyFill="1" applyBorder="1" applyAlignment="1"/>
    <xf numFmtId="38" fontId="14" fillId="2" borderId="38" xfId="1" applyFont="1" applyFill="1" applyBorder="1" applyAlignment="1"/>
    <xf numFmtId="38" fontId="14" fillId="2" borderId="73" xfId="1" applyFont="1" applyFill="1" applyBorder="1" applyAlignment="1"/>
    <xf numFmtId="38" fontId="14" fillId="2" borderId="5" xfId="1" applyFont="1" applyFill="1" applyBorder="1" applyAlignment="1">
      <alignment horizontal="center"/>
    </xf>
    <xf numFmtId="38" fontId="14" fillId="2" borderId="24" xfId="1" applyFont="1" applyFill="1" applyBorder="1" applyAlignment="1">
      <alignment horizontal="center"/>
    </xf>
    <xf numFmtId="38" fontId="14" fillId="2" borderId="23" xfId="1" applyFont="1" applyFill="1" applyBorder="1" applyAlignment="1">
      <alignment horizontal="center"/>
    </xf>
    <xf numFmtId="38" fontId="14" fillId="2" borderId="25" xfId="1" applyFont="1" applyFill="1" applyBorder="1" applyAlignment="1">
      <alignment horizontal="center"/>
    </xf>
    <xf numFmtId="38" fontId="14" fillId="2" borderId="6" xfId="1" applyFont="1" applyFill="1" applyBorder="1" applyAlignment="1">
      <alignment horizontal="center"/>
    </xf>
    <xf numFmtId="38" fontId="14" fillId="2" borderId="8" xfId="1" applyFont="1" applyFill="1" applyBorder="1" applyAlignment="1">
      <alignment horizontal="center"/>
    </xf>
    <xf numFmtId="178" fontId="14" fillId="2" borderId="74" xfId="1" applyNumberFormat="1" applyFont="1" applyFill="1" applyBorder="1" applyAlignment="1">
      <alignment horizontal="center"/>
    </xf>
    <xf numFmtId="178" fontId="14" fillId="2" borderId="75" xfId="1" applyNumberFormat="1" applyFont="1" applyFill="1" applyBorder="1" applyAlignment="1">
      <alignment horizontal="center"/>
    </xf>
    <xf numFmtId="178" fontId="14" fillId="2" borderId="43" xfId="1" applyNumberFormat="1" applyFont="1" applyFill="1" applyBorder="1" applyAlignment="1">
      <alignment horizontal="center"/>
    </xf>
    <xf numFmtId="178" fontId="14" fillId="2" borderId="63" xfId="1" applyNumberFormat="1" applyFont="1" applyFill="1" applyBorder="1" applyAlignment="1">
      <alignment horizontal="center"/>
    </xf>
    <xf numFmtId="178" fontId="14" fillId="2" borderId="74" xfId="1" applyNumberFormat="1" applyFont="1" applyFill="1" applyBorder="1" applyAlignment="1"/>
    <xf numFmtId="178" fontId="14" fillId="2" borderId="76" xfId="1" applyNumberFormat="1" applyFont="1" applyFill="1" applyBorder="1" applyAlignment="1"/>
    <xf numFmtId="178" fontId="14" fillId="2" borderId="64" xfId="1" applyNumberFormat="1" applyFont="1" applyFill="1" applyBorder="1" applyAlignment="1"/>
    <xf numFmtId="178" fontId="14" fillId="2" borderId="5" xfId="1" applyNumberFormat="1" applyFont="1" applyFill="1" applyBorder="1" applyAlignment="1">
      <alignment horizontal="center"/>
    </xf>
    <xf numFmtId="178" fontId="14" fillId="2" borderId="24" xfId="1" applyNumberFormat="1" applyFont="1" applyFill="1" applyBorder="1" applyAlignment="1">
      <alignment horizontal="center"/>
    </xf>
    <xf numFmtId="178" fontId="14" fillId="2" borderId="23" xfId="1" applyNumberFormat="1" applyFont="1" applyFill="1" applyBorder="1" applyAlignment="1">
      <alignment horizontal="center"/>
    </xf>
    <xf numFmtId="178" fontId="14" fillId="2" borderId="25" xfId="1" applyNumberFormat="1" applyFont="1" applyFill="1" applyBorder="1" applyAlignment="1">
      <alignment horizontal="center"/>
    </xf>
    <xf numFmtId="178" fontId="14" fillId="2" borderId="6" xfId="1" applyNumberFormat="1" applyFont="1" applyFill="1" applyBorder="1" applyAlignment="1">
      <alignment horizontal="center"/>
    </xf>
    <xf numFmtId="178" fontId="14" fillId="2" borderId="8" xfId="1" applyNumberFormat="1" applyFont="1" applyFill="1" applyBorder="1" applyAlignment="1">
      <alignment horizontal="center"/>
    </xf>
    <xf numFmtId="0" fontId="0" fillId="2" borderId="26" xfId="0" applyFill="1" applyBorder="1" applyAlignment="1"/>
    <xf numFmtId="0" fontId="2" fillId="2" borderId="0" xfId="0" applyFont="1" applyFill="1" applyAlignment="1">
      <alignment horizontal="left" vertical="center"/>
    </xf>
    <xf numFmtId="0" fontId="31" fillId="2" borderId="0" xfId="0" applyFont="1" applyFill="1">
      <alignment vertical="center"/>
    </xf>
    <xf numFmtId="0" fontId="32" fillId="2" borderId="0" xfId="0" applyFont="1" applyFill="1">
      <alignment vertical="center"/>
    </xf>
    <xf numFmtId="0" fontId="32" fillId="2" borderId="0" xfId="0" applyFont="1" applyFill="1" applyAlignment="1">
      <alignment horizontal="right" vertical="center"/>
    </xf>
    <xf numFmtId="0" fontId="10" fillId="2" borderId="0" xfId="0" applyFont="1" applyFill="1" applyBorder="1" applyAlignment="1">
      <alignment vertical="center"/>
    </xf>
    <xf numFmtId="0" fontId="10" fillId="2" borderId="2" xfId="0" applyFont="1" applyFill="1" applyBorder="1" applyAlignment="1">
      <alignment vertical="center"/>
    </xf>
    <xf numFmtId="0" fontId="10" fillId="2" borderId="26"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54" xfId="0" applyFont="1" applyFill="1" applyBorder="1" applyAlignment="1">
      <alignment horizontal="left" vertical="center"/>
    </xf>
    <xf numFmtId="0" fontId="10" fillId="2" borderId="47" xfId="0" applyFont="1" applyFill="1" applyBorder="1" applyAlignment="1">
      <alignment vertical="center"/>
    </xf>
    <xf numFmtId="0" fontId="10" fillId="2" borderId="32" xfId="0" applyFont="1" applyFill="1" applyBorder="1" applyAlignment="1">
      <alignment vertical="center"/>
    </xf>
    <xf numFmtId="0" fontId="10" fillId="2" borderId="22" xfId="0" applyFont="1" applyFill="1" applyBorder="1" applyAlignment="1">
      <alignment vertical="center"/>
    </xf>
    <xf numFmtId="0" fontId="10" fillId="2" borderId="21" xfId="0" applyFont="1" applyFill="1" applyBorder="1" applyAlignment="1">
      <alignment vertical="center"/>
    </xf>
    <xf numFmtId="0" fontId="10" fillId="2" borderId="20" xfId="0" applyFont="1" applyFill="1" applyBorder="1" applyAlignment="1">
      <alignment vertical="center"/>
    </xf>
    <xf numFmtId="0" fontId="10" fillId="2" borderId="26" xfId="0" applyFont="1" applyFill="1" applyBorder="1" applyAlignment="1">
      <alignment vertical="center"/>
    </xf>
    <xf numFmtId="0" fontId="10" fillId="2" borderId="22" xfId="0" applyFont="1" applyFill="1" applyBorder="1" applyAlignment="1">
      <alignment horizontal="center" vertical="center"/>
    </xf>
    <xf numFmtId="0" fontId="10" fillId="2" borderId="25" xfId="0" applyFont="1" applyFill="1" applyBorder="1" applyAlignment="1">
      <alignment vertical="center"/>
    </xf>
    <xf numFmtId="0" fontId="10" fillId="2" borderId="60" xfId="0" applyFont="1" applyFill="1" applyBorder="1" applyAlignment="1">
      <alignment vertical="center"/>
    </xf>
    <xf numFmtId="3" fontId="10" fillId="2" borderId="0" xfId="0" applyNumberFormat="1" applyFont="1" applyFill="1" applyBorder="1" applyAlignment="1">
      <alignment vertical="center"/>
    </xf>
    <xf numFmtId="3" fontId="10" fillId="2" borderId="20" xfId="0" applyNumberFormat="1" applyFont="1" applyFill="1" applyBorder="1" applyAlignment="1">
      <alignment vertical="center"/>
    </xf>
    <xf numFmtId="0" fontId="10" fillId="2" borderId="45" xfId="0" applyFont="1" applyFill="1" applyBorder="1" applyAlignment="1">
      <alignment vertical="center"/>
    </xf>
    <xf numFmtId="3" fontId="10" fillId="2" borderId="38" xfId="0" applyNumberFormat="1" applyFont="1" applyFill="1" applyBorder="1" applyAlignment="1">
      <alignment vertical="center"/>
    </xf>
    <xf numFmtId="3" fontId="10" fillId="2" borderId="31" xfId="0" applyNumberFormat="1" applyFont="1" applyFill="1" applyBorder="1" applyAlignment="1">
      <alignment vertical="center"/>
    </xf>
    <xf numFmtId="3" fontId="10" fillId="2" borderId="45" xfId="0" applyNumberFormat="1" applyFont="1" applyFill="1" applyBorder="1" applyAlignment="1">
      <alignment vertical="center"/>
    </xf>
    <xf numFmtId="3" fontId="10" fillId="2" borderId="21" xfId="0" applyNumberFormat="1" applyFont="1" applyFill="1" applyBorder="1" applyAlignment="1">
      <alignment vertical="center"/>
    </xf>
    <xf numFmtId="0" fontId="10" fillId="2" borderId="38" xfId="0" applyFont="1" applyFill="1" applyBorder="1" applyAlignment="1">
      <alignment vertical="center"/>
    </xf>
    <xf numFmtId="0" fontId="10" fillId="2" borderId="31" xfId="0" applyFont="1" applyFill="1" applyBorder="1" applyAlignment="1">
      <alignment vertical="center"/>
    </xf>
    <xf numFmtId="0" fontId="10" fillId="2" borderId="44" xfId="0" applyFont="1" applyFill="1" applyBorder="1" applyAlignment="1">
      <alignment vertical="center"/>
    </xf>
    <xf numFmtId="0" fontId="10" fillId="2" borderId="27" xfId="0" applyFont="1" applyFill="1" applyBorder="1" applyAlignment="1">
      <alignment vertical="center"/>
    </xf>
    <xf numFmtId="0" fontId="10" fillId="2" borderId="61" xfId="0" applyFont="1" applyFill="1" applyBorder="1" applyAlignment="1">
      <alignment vertical="center"/>
    </xf>
    <xf numFmtId="0" fontId="10" fillId="2" borderId="23" xfId="0" applyFont="1" applyFill="1" applyBorder="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23" fillId="2" borderId="15" xfId="0" applyFont="1" applyFill="1" applyBorder="1" applyAlignment="1">
      <alignment vertical="center"/>
    </xf>
    <xf numFmtId="0" fontId="37" fillId="2" borderId="0" xfId="0" applyFont="1" applyFill="1">
      <alignment vertical="center"/>
    </xf>
    <xf numFmtId="0" fontId="38" fillId="2" borderId="0" xfId="0" applyFont="1" applyFill="1">
      <alignment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35" fillId="2" borderId="0" xfId="0" applyFont="1" applyFill="1" applyAlignment="1">
      <alignment vertical="center"/>
    </xf>
    <xf numFmtId="0" fontId="10" fillId="2" borderId="14" xfId="0" applyFont="1" applyFill="1" applyBorder="1" applyAlignment="1">
      <alignment horizontal="center" vertical="center"/>
    </xf>
    <xf numFmtId="0" fontId="41" fillId="2" borderId="0" xfId="0" applyFont="1" applyFill="1" applyAlignment="1">
      <alignment vertical="center"/>
    </xf>
    <xf numFmtId="0" fontId="41" fillId="2" borderId="0" xfId="0" applyFont="1" applyFill="1" applyAlignment="1">
      <alignment horizontal="left" vertical="center"/>
    </xf>
    <xf numFmtId="0" fontId="41" fillId="2" borderId="0" xfId="0" applyFont="1" applyFill="1" applyAlignment="1">
      <alignment horizontal="centerContinuous" vertical="center"/>
    </xf>
    <xf numFmtId="183" fontId="41" fillId="2" borderId="0" xfId="0" applyNumberFormat="1" applyFont="1" applyFill="1" applyBorder="1" applyAlignment="1">
      <alignment vertical="center"/>
    </xf>
    <xf numFmtId="0" fontId="41" fillId="2" borderId="0" xfId="0" applyFont="1" applyFill="1" applyBorder="1" applyAlignment="1">
      <alignment vertical="center"/>
    </xf>
    <xf numFmtId="0" fontId="41" fillId="2" borderId="0"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4" xfId="0" applyFont="1" applyFill="1" applyBorder="1" applyAlignment="1">
      <alignment vertical="center"/>
    </xf>
    <xf numFmtId="0" fontId="41" fillId="2" borderId="2" xfId="0" applyFont="1" applyFill="1" applyBorder="1" applyAlignment="1">
      <alignment vertical="center"/>
    </xf>
    <xf numFmtId="0" fontId="41" fillId="2" borderId="3" xfId="0" applyFont="1" applyFill="1" applyBorder="1" applyAlignment="1">
      <alignment vertical="center"/>
    </xf>
    <xf numFmtId="0" fontId="41" fillId="2" borderId="1" xfId="0" applyFont="1" applyFill="1" applyBorder="1" applyAlignment="1">
      <alignment vertical="center"/>
    </xf>
    <xf numFmtId="0" fontId="41" fillId="2" borderId="4"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15" xfId="0" applyFont="1" applyFill="1" applyBorder="1" applyAlignment="1">
      <alignment horizontal="center" vertical="center"/>
    </xf>
    <xf numFmtId="183" fontId="41" fillId="2" borderId="14" xfId="0" applyNumberFormat="1" applyFont="1" applyFill="1" applyBorder="1" applyAlignment="1">
      <alignment horizontal="center" vertical="center"/>
    </xf>
    <xf numFmtId="183" fontId="41" fillId="2" borderId="13" xfId="0" applyNumberFormat="1" applyFont="1" applyFill="1" applyBorder="1" applyAlignment="1">
      <alignment horizontal="center" vertical="center"/>
    </xf>
    <xf numFmtId="183" fontId="41" fillId="2" borderId="15" xfId="0" applyNumberFormat="1" applyFont="1" applyFill="1" applyBorder="1" applyAlignment="1">
      <alignment horizontal="center" vertical="center"/>
    </xf>
    <xf numFmtId="0" fontId="41" fillId="2" borderId="13" xfId="0" applyFont="1" applyFill="1" applyBorder="1" applyAlignment="1">
      <alignment vertical="center"/>
    </xf>
    <xf numFmtId="183" fontId="41" fillId="2" borderId="0" xfId="0" applyNumberFormat="1" applyFont="1" applyFill="1" applyBorder="1" applyAlignment="1">
      <alignment horizontal="center" vertical="center"/>
    </xf>
    <xf numFmtId="38" fontId="41" fillId="2" borderId="0" xfId="1" applyFont="1" applyFill="1" applyBorder="1" applyAlignment="1">
      <alignment vertical="center"/>
    </xf>
    <xf numFmtId="38" fontId="41" fillId="2" borderId="0" xfId="1" applyFont="1" applyFill="1" applyBorder="1" applyAlignment="1">
      <alignment horizontal="right" vertical="center"/>
    </xf>
    <xf numFmtId="0" fontId="41" fillId="2" borderId="0" xfId="0" applyFont="1" applyFill="1" applyAlignment="1">
      <alignment horizontal="right" vertical="center"/>
    </xf>
    <xf numFmtId="183" fontId="41" fillId="2" borderId="0" xfId="0" applyNumberFormat="1" applyFont="1" applyFill="1" applyBorder="1" applyAlignment="1">
      <alignment horizontal="right" vertical="center"/>
    </xf>
    <xf numFmtId="0" fontId="31" fillId="2" borderId="0" xfId="0" applyFont="1" applyFill="1" applyBorder="1" applyAlignment="1">
      <alignment vertical="center"/>
    </xf>
    <xf numFmtId="0" fontId="41" fillId="6" borderId="12" xfId="0" applyFont="1" applyFill="1" applyBorder="1" applyAlignment="1">
      <alignment vertical="center"/>
    </xf>
    <xf numFmtId="0" fontId="41" fillId="6" borderId="10" xfId="0" applyFont="1" applyFill="1" applyBorder="1" applyAlignment="1">
      <alignment horizontal="center" vertical="center"/>
    </xf>
    <xf numFmtId="0" fontId="41" fillId="6" borderId="12" xfId="0" applyFont="1" applyFill="1" applyBorder="1" applyAlignment="1">
      <alignment horizontal="center" vertical="center"/>
    </xf>
    <xf numFmtId="38" fontId="41" fillId="6" borderId="11" xfId="1" applyFont="1" applyFill="1" applyBorder="1" applyAlignment="1">
      <alignment horizontal="center" vertical="center"/>
    </xf>
    <xf numFmtId="184" fontId="41" fillId="6" borderId="9" xfId="0" applyNumberFormat="1" applyFont="1" applyFill="1" applyBorder="1" applyAlignment="1">
      <alignment horizontal="center" vertical="center"/>
    </xf>
    <xf numFmtId="183" fontId="41" fillId="6" borderId="12" xfId="0" applyNumberFormat="1" applyFont="1" applyFill="1" applyBorder="1" applyAlignment="1">
      <alignment horizontal="center" vertical="center"/>
    </xf>
    <xf numFmtId="183" fontId="41" fillId="6" borderId="12" xfId="0" quotePrefix="1" applyNumberFormat="1" applyFont="1" applyFill="1" applyBorder="1" applyAlignment="1">
      <alignment horizontal="center" vertical="center"/>
    </xf>
    <xf numFmtId="183" fontId="41" fillId="6" borderId="11" xfId="0" quotePrefix="1" applyNumberFormat="1" applyFont="1" applyFill="1" applyBorder="1" applyAlignment="1">
      <alignment horizontal="center" vertical="center"/>
    </xf>
    <xf numFmtId="0" fontId="41" fillId="6" borderId="9" xfId="0" applyNumberFormat="1" applyFont="1" applyFill="1" applyBorder="1" applyAlignment="1">
      <alignment vertical="center"/>
    </xf>
    <xf numFmtId="183" fontId="41" fillId="6" borderId="12" xfId="0" applyNumberFormat="1" applyFont="1" applyFill="1" applyBorder="1" applyAlignment="1">
      <alignment vertical="center"/>
    </xf>
    <xf numFmtId="0" fontId="41" fillId="6" borderId="10" xfId="0" applyFont="1" applyFill="1" applyBorder="1" applyAlignment="1">
      <alignment vertical="center"/>
    </xf>
    <xf numFmtId="0" fontId="41" fillId="6" borderId="11" xfId="0" applyFont="1" applyFill="1" applyBorder="1" applyAlignment="1">
      <alignment vertical="center"/>
    </xf>
    <xf numFmtId="183" fontId="41" fillId="6" borderId="9" xfId="0" applyNumberFormat="1" applyFont="1" applyFill="1" applyBorder="1" applyAlignment="1">
      <alignment vertical="center"/>
    </xf>
    <xf numFmtId="183" fontId="41" fillId="6" borderId="11" xfId="0" applyNumberFormat="1" applyFont="1" applyFill="1" applyBorder="1" applyAlignment="1">
      <alignment vertical="center"/>
    </xf>
    <xf numFmtId="0" fontId="41" fillId="6" borderId="8" xfId="0" applyFont="1" applyFill="1" applyBorder="1" applyAlignment="1">
      <alignment vertical="center"/>
    </xf>
    <xf numFmtId="0" fontId="41" fillId="6" borderId="6" xfId="0" applyFont="1" applyFill="1" applyBorder="1" applyAlignment="1">
      <alignment vertical="center"/>
    </xf>
    <xf numFmtId="0" fontId="41" fillId="6" borderId="7" xfId="0" applyFont="1" applyFill="1" applyBorder="1" applyAlignment="1">
      <alignment vertical="center"/>
    </xf>
    <xf numFmtId="183" fontId="41" fillId="6" borderId="5" xfId="0" applyNumberFormat="1" applyFont="1" applyFill="1" applyBorder="1" applyAlignment="1">
      <alignment vertical="center"/>
    </xf>
    <xf numFmtId="183" fontId="41" fillId="6" borderId="8" xfId="0" applyNumberFormat="1" applyFont="1" applyFill="1" applyBorder="1" applyAlignment="1">
      <alignment vertical="center"/>
    </xf>
    <xf numFmtId="183" fontId="41" fillId="6" borderId="7" xfId="0" applyNumberFormat="1" applyFont="1" applyFill="1" applyBorder="1" applyAlignment="1">
      <alignment vertical="center"/>
    </xf>
    <xf numFmtId="0" fontId="41" fillId="6" borderId="12" xfId="0" applyFont="1" applyFill="1" applyBorder="1" applyAlignment="1">
      <alignment vertical="center" wrapText="1"/>
    </xf>
    <xf numFmtId="0" fontId="41" fillId="6" borderId="13" xfId="0" applyFont="1" applyFill="1" applyBorder="1" applyAlignment="1">
      <alignment vertical="center"/>
    </xf>
    <xf numFmtId="0" fontId="41" fillId="6" borderId="0" xfId="0" applyFont="1" applyFill="1" applyBorder="1" applyAlignment="1">
      <alignment vertical="center"/>
    </xf>
    <xf numFmtId="0" fontId="41" fillId="6" borderId="15" xfId="0" applyFont="1" applyFill="1" applyBorder="1" applyAlignment="1">
      <alignment vertical="center"/>
    </xf>
    <xf numFmtId="183" fontId="41" fillId="6" borderId="14" xfId="0" applyNumberFormat="1" applyFont="1" applyFill="1" applyBorder="1" applyAlignment="1">
      <alignment vertical="center"/>
    </xf>
    <xf numFmtId="183" fontId="41" fillId="6" borderId="13" xfId="0" applyNumberFormat="1" applyFont="1" applyFill="1" applyBorder="1" applyAlignment="1">
      <alignment vertical="center"/>
    </xf>
    <xf numFmtId="183" fontId="41" fillId="6" borderId="15" xfId="0" applyNumberFormat="1" applyFont="1" applyFill="1" applyBorder="1" applyAlignment="1">
      <alignment vertical="center"/>
    </xf>
    <xf numFmtId="178" fontId="41" fillId="6" borderId="11" xfId="1" applyNumberFormat="1" applyFont="1" applyFill="1" applyBorder="1" applyAlignment="1">
      <alignment horizontal="center" vertical="center"/>
    </xf>
    <xf numFmtId="0" fontId="41" fillId="6" borderId="9" xfId="0" applyNumberFormat="1" applyFont="1" applyFill="1" applyBorder="1" applyAlignment="1">
      <alignment horizontal="center" vertical="center"/>
    </xf>
    <xf numFmtId="183" fontId="41" fillId="6" borderId="11" xfId="0" quotePrefix="1" applyNumberFormat="1" applyFont="1" applyFill="1" applyBorder="1" applyAlignment="1">
      <alignment horizontal="center" vertical="center" wrapText="1"/>
    </xf>
    <xf numFmtId="38" fontId="41" fillId="6" borderId="12" xfId="1" applyFont="1" applyFill="1" applyBorder="1" applyAlignment="1">
      <alignment horizontal="center" vertical="center" wrapText="1"/>
    </xf>
    <xf numFmtId="3" fontId="41" fillId="6" borderId="9" xfId="0" applyNumberFormat="1" applyFont="1" applyFill="1" applyBorder="1" applyAlignment="1">
      <alignment horizontal="center" vertical="center"/>
    </xf>
    <xf numFmtId="3" fontId="41" fillId="6" borderId="14" xfId="0" applyNumberFormat="1" applyFont="1" applyFill="1" applyBorder="1" applyAlignment="1">
      <alignment horizontal="center" vertical="center"/>
    </xf>
    <xf numFmtId="183" fontId="41" fillId="6" borderId="13" xfId="0" applyNumberFormat="1" applyFont="1" applyFill="1" applyBorder="1" applyAlignment="1">
      <alignment horizontal="center" vertical="center"/>
    </xf>
    <xf numFmtId="183" fontId="41" fillId="6" borderId="15" xfId="0" applyNumberFormat="1" applyFont="1" applyFill="1" applyBorder="1" applyAlignment="1">
      <alignment horizontal="center" vertical="center"/>
    </xf>
    <xf numFmtId="0" fontId="23" fillId="6" borderId="12" xfId="0" applyFont="1" applyFill="1" applyBorder="1" applyAlignment="1">
      <alignment horizontal="center" vertical="center" wrapText="1"/>
    </xf>
    <xf numFmtId="183" fontId="41" fillId="6" borderId="11" xfId="0" applyNumberFormat="1" applyFont="1" applyFill="1" applyBorder="1" applyAlignment="1">
      <alignment horizontal="center" vertical="center" wrapText="1"/>
    </xf>
    <xf numFmtId="188" fontId="10" fillId="7" borderId="0" xfId="0" applyNumberFormat="1" applyFont="1" applyFill="1" applyBorder="1" applyAlignment="1">
      <alignment horizontal="right" vertical="center"/>
    </xf>
    <xf numFmtId="188" fontId="10" fillId="7" borderId="21" xfId="0" applyNumberFormat="1" applyFont="1" applyFill="1" applyBorder="1" applyAlignment="1">
      <alignment vertical="center"/>
    </xf>
    <xf numFmtId="188" fontId="10" fillId="7" borderId="20" xfId="0" applyNumberFormat="1" applyFont="1" applyFill="1" applyBorder="1" applyAlignment="1">
      <alignment horizontal="right" vertical="center"/>
    </xf>
    <xf numFmtId="188" fontId="10" fillId="7" borderId="20" xfId="0" applyNumberFormat="1" applyFont="1" applyFill="1" applyBorder="1" applyAlignment="1">
      <alignment horizontal="center" vertical="center"/>
    </xf>
    <xf numFmtId="3" fontId="10" fillId="6" borderId="0" xfId="0" applyNumberFormat="1" applyFont="1" applyFill="1" applyBorder="1" applyAlignment="1">
      <alignment horizontal="center" vertical="center"/>
    </xf>
    <xf numFmtId="3" fontId="10" fillId="6" borderId="21" xfId="0" applyNumberFormat="1" applyFont="1" applyFill="1" applyBorder="1" applyAlignment="1">
      <alignment horizontal="center" vertical="center"/>
    </xf>
    <xf numFmtId="177" fontId="10" fillId="6" borderId="0" xfId="0" applyNumberFormat="1" applyFont="1" applyFill="1" applyBorder="1" applyAlignment="1">
      <alignment horizontal="center" vertical="center"/>
    </xf>
    <xf numFmtId="177" fontId="10" fillId="6" borderId="21" xfId="0" applyNumberFormat="1" applyFont="1" applyFill="1" applyBorder="1" applyAlignment="1">
      <alignment horizontal="center" vertical="center"/>
    </xf>
    <xf numFmtId="3" fontId="10" fillId="6" borderId="21" xfId="0" applyNumberFormat="1" applyFont="1" applyFill="1" applyBorder="1" applyAlignment="1">
      <alignment vertical="center"/>
    </xf>
    <xf numFmtId="177" fontId="10" fillId="6" borderId="20" xfId="0" applyNumberFormat="1" applyFont="1" applyFill="1" applyBorder="1" applyAlignment="1">
      <alignment horizontal="center" vertical="center"/>
    </xf>
    <xf numFmtId="4" fontId="10" fillId="6" borderId="20" xfId="0" applyNumberFormat="1" applyFont="1" applyFill="1" applyBorder="1" applyAlignment="1">
      <alignment horizontal="center" vertical="center"/>
    </xf>
    <xf numFmtId="0" fontId="10" fillId="6" borderId="20" xfId="0" applyFont="1" applyFill="1" applyBorder="1" applyAlignment="1">
      <alignment horizontal="center" vertical="center"/>
    </xf>
    <xf numFmtId="3" fontId="10" fillId="6" borderId="20" xfId="0" applyNumberFormat="1" applyFont="1" applyFill="1" applyBorder="1" applyAlignment="1">
      <alignment horizontal="center" vertical="center"/>
    </xf>
    <xf numFmtId="179" fontId="10" fillId="6" borderId="20" xfId="0" applyNumberFormat="1" applyFont="1" applyFill="1" applyBorder="1" applyAlignment="1">
      <alignment horizontal="center" vertical="center"/>
    </xf>
    <xf numFmtId="187" fontId="10" fillId="2" borderId="20" xfId="0" applyNumberFormat="1" applyFont="1" applyFill="1" applyBorder="1" applyAlignment="1">
      <alignment horizontal="right" vertical="center"/>
    </xf>
    <xf numFmtId="187" fontId="10" fillId="2" borderId="20" xfId="0" applyNumberFormat="1" applyFont="1" applyFill="1" applyBorder="1" applyAlignment="1">
      <alignment horizontal="center" vertical="center"/>
    </xf>
    <xf numFmtId="187" fontId="10" fillId="2" borderId="20" xfId="1" applyNumberFormat="1" applyFont="1" applyFill="1" applyBorder="1" applyAlignment="1">
      <alignment horizontal="center" vertical="center"/>
    </xf>
    <xf numFmtId="187" fontId="10" fillId="2" borderId="21" xfId="0" applyNumberFormat="1" applyFont="1" applyFill="1" applyBorder="1" applyAlignment="1">
      <alignment vertical="center"/>
    </xf>
    <xf numFmtId="187" fontId="10" fillId="2" borderId="20" xfId="0" applyNumberFormat="1" applyFont="1" applyFill="1" applyBorder="1" applyAlignment="1">
      <alignment vertical="center"/>
    </xf>
    <xf numFmtId="187" fontId="10" fillId="2" borderId="26" xfId="0" applyNumberFormat="1" applyFont="1" applyFill="1" applyBorder="1" applyAlignment="1">
      <alignment vertical="center"/>
    </xf>
    <xf numFmtId="187" fontId="10" fillId="2" borderId="26" xfId="0" applyNumberFormat="1" applyFont="1" applyFill="1" applyBorder="1" applyAlignment="1">
      <alignment horizontal="right" vertical="center"/>
    </xf>
    <xf numFmtId="187" fontId="10" fillId="2" borderId="0" xfId="0" applyNumberFormat="1" applyFont="1" applyFill="1" applyBorder="1" applyAlignment="1">
      <alignment vertical="center"/>
    </xf>
    <xf numFmtId="187" fontId="10" fillId="2" borderId="22" xfId="0" applyNumberFormat="1" applyFont="1" applyFill="1" applyBorder="1" applyAlignment="1">
      <alignment horizontal="right" vertical="center"/>
    </xf>
    <xf numFmtId="187" fontId="10" fillId="2" borderId="26" xfId="0" applyNumberFormat="1" applyFont="1" applyFill="1" applyBorder="1" applyAlignment="1">
      <alignment horizontal="center" vertical="center"/>
    </xf>
    <xf numFmtId="187" fontId="10" fillId="2" borderId="22" xfId="0" applyNumberFormat="1" applyFont="1" applyFill="1" applyBorder="1" applyAlignment="1">
      <alignment horizontal="center" vertical="center"/>
    </xf>
    <xf numFmtId="187" fontId="10" fillId="2" borderId="31" xfId="0" applyNumberFormat="1" applyFont="1" applyFill="1" applyBorder="1" applyAlignment="1">
      <alignment vertical="center"/>
    </xf>
    <xf numFmtId="187" fontId="10" fillId="2" borderId="45" xfId="0" applyNumberFormat="1" applyFont="1" applyFill="1" applyBorder="1" applyAlignment="1">
      <alignment vertical="center"/>
    </xf>
    <xf numFmtId="187" fontId="10" fillId="2" borderId="32" xfId="0" applyNumberFormat="1" applyFont="1" applyFill="1" applyBorder="1" applyAlignment="1">
      <alignment vertical="center"/>
    </xf>
    <xf numFmtId="187" fontId="10" fillId="2" borderId="38" xfId="0" applyNumberFormat="1" applyFont="1" applyFill="1" applyBorder="1" applyAlignment="1">
      <alignment vertical="center"/>
    </xf>
    <xf numFmtId="187" fontId="10" fillId="2" borderId="46" xfId="0" applyNumberFormat="1" applyFont="1" applyFill="1" applyBorder="1" applyAlignment="1">
      <alignment vertical="center"/>
    </xf>
    <xf numFmtId="187" fontId="10" fillId="2" borderId="22" xfId="0" applyNumberFormat="1" applyFont="1" applyFill="1" applyBorder="1" applyAlignment="1">
      <alignment vertical="center"/>
    </xf>
    <xf numFmtId="187" fontId="10" fillId="2" borderId="0" xfId="0" applyNumberFormat="1" applyFont="1" applyFill="1" applyBorder="1" applyAlignment="1">
      <alignment horizontal="center" vertical="center"/>
    </xf>
    <xf numFmtId="187" fontId="10" fillId="2" borderId="61" xfId="0" applyNumberFormat="1" applyFont="1" applyFill="1" applyBorder="1" applyAlignment="1">
      <alignment vertical="center"/>
    </xf>
    <xf numFmtId="187" fontId="10" fillId="2" borderId="32" xfId="0" applyNumberFormat="1" applyFont="1" applyFill="1" applyBorder="1" applyAlignment="1">
      <alignment horizontal="center" vertical="center"/>
    </xf>
    <xf numFmtId="187" fontId="10" fillId="2" borderId="38" xfId="0" applyNumberFormat="1" applyFont="1" applyFill="1" applyBorder="1" applyAlignment="1">
      <alignment horizontal="center" vertical="center"/>
    </xf>
    <xf numFmtId="187" fontId="10" fillId="2" borderId="46" xfId="0" applyNumberFormat="1" applyFont="1" applyFill="1" applyBorder="1" applyAlignment="1">
      <alignment horizontal="center" vertical="center"/>
    </xf>
    <xf numFmtId="187" fontId="10" fillId="2" borderId="0" xfId="0" applyNumberFormat="1" applyFont="1" applyFill="1" applyBorder="1" applyAlignment="1">
      <alignment horizontal="right" vertical="center"/>
    </xf>
    <xf numFmtId="187" fontId="10" fillId="2" borderId="61" xfId="0" applyNumberFormat="1" applyFont="1" applyFill="1" applyBorder="1" applyAlignment="1">
      <alignment horizontal="right" vertical="center"/>
    </xf>
    <xf numFmtId="187" fontId="10" fillId="2" borderId="24" xfId="0" applyNumberFormat="1" applyFont="1" applyFill="1" applyBorder="1" applyAlignment="1">
      <alignment vertical="center"/>
    </xf>
    <xf numFmtId="187" fontId="10" fillId="2" borderId="23" xfId="0" applyNumberFormat="1" applyFont="1" applyFill="1" applyBorder="1" applyAlignment="1">
      <alignment vertical="center"/>
    </xf>
    <xf numFmtId="187" fontId="10" fillId="2" borderId="39" xfId="0" applyNumberFormat="1" applyFont="1" applyFill="1" applyBorder="1" applyAlignment="1">
      <alignment vertical="center"/>
    </xf>
    <xf numFmtId="187" fontId="10" fillId="2" borderId="6" xfId="0" applyNumberFormat="1" applyFont="1" applyFill="1" applyBorder="1" applyAlignment="1">
      <alignment vertical="center"/>
    </xf>
    <xf numFmtId="187" fontId="10" fillId="2" borderId="25" xfId="0" applyNumberFormat="1" applyFont="1" applyFill="1" applyBorder="1" applyAlignment="1">
      <alignment vertical="center"/>
    </xf>
    <xf numFmtId="187" fontId="10" fillId="6" borderId="21" xfId="0" applyNumberFormat="1" applyFont="1" applyFill="1" applyBorder="1" applyAlignment="1">
      <alignment vertical="center"/>
    </xf>
    <xf numFmtId="187" fontId="10" fillId="6" borderId="20" xfId="0" applyNumberFormat="1" applyFont="1" applyFill="1" applyBorder="1" applyAlignment="1">
      <alignment vertical="center"/>
    </xf>
    <xf numFmtId="0" fontId="32" fillId="2" borderId="5" xfId="0" applyFont="1" applyFill="1" applyBorder="1" applyAlignment="1">
      <alignment horizontal="center" vertical="center"/>
    </xf>
    <xf numFmtId="0" fontId="31" fillId="2" borderId="12" xfId="0" applyFont="1" applyFill="1" applyBorder="1" applyAlignment="1">
      <alignment horizontal="center" vertical="center"/>
    </xf>
    <xf numFmtId="0" fontId="32" fillId="6" borderId="12" xfId="0" applyFont="1" applyFill="1" applyBorder="1">
      <alignment vertical="center"/>
    </xf>
    <xf numFmtId="0" fontId="32" fillId="6" borderId="12" xfId="0" applyFont="1" applyFill="1" applyBorder="1" applyAlignment="1">
      <alignment horizontal="center" vertical="center"/>
    </xf>
    <xf numFmtId="0" fontId="32" fillId="6" borderId="9" xfId="0" applyFont="1" applyFill="1" applyBorder="1" applyAlignment="1">
      <alignment horizontal="center" vertical="center"/>
    </xf>
    <xf numFmtId="181" fontId="32" fillId="6" borderId="12" xfId="2" applyNumberFormat="1" applyFont="1" applyFill="1" applyBorder="1" applyAlignment="1">
      <alignment horizontal="center" vertical="center"/>
    </xf>
    <xf numFmtId="0" fontId="43" fillId="2" borderId="0" xfId="0" applyFont="1" applyFill="1">
      <alignment vertical="center"/>
    </xf>
    <xf numFmtId="38" fontId="2" fillId="2" borderId="0" xfId="1" applyFont="1" applyFill="1" applyAlignment="1" applyProtection="1">
      <alignment vertical="center"/>
      <protection locked="0"/>
    </xf>
    <xf numFmtId="38" fontId="29" fillId="2" borderId="0" xfId="1" applyFont="1" applyFill="1" applyAlignment="1" applyProtection="1">
      <alignment vertical="center"/>
      <protection locked="0"/>
    </xf>
    <xf numFmtId="38" fontId="8" fillId="2" borderId="0" xfId="1" applyFont="1" applyFill="1" applyAlignment="1" applyProtection="1">
      <alignment vertical="center"/>
      <protection locked="0"/>
    </xf>
    <xf numFmtId="38" fontId="2" fillId="2" borderId="0" xfId="1" applyFont="1" applyFill="1" applyAlignment="1" applyProtection="1">
      <alignment horizontal="left" vertical="center"/>
      <protection locked="0"/>
    </xf>
    <xf numFmtId="38" fontId="2" fillId="2" borderId="0" xfId="1" applyFont="1" applyFill="1" applyAlignment="1" applyProtection="1">
      <alignment horizontal="center" vertical="center"/>
      <protection locked="0"/>
    </xf>
    <xf numFmtId="38" fontId="9" fillId="2" borderId="0" xfId="1" applyFont="1" applyFill="1" applyAlignment="1" applyProtection="1">
      <alignment vertical="center"/>
      <protection locked="0"/>
    </xf>
    <xf numFmtId="38" fontId="9" fillId="3" borderId="0" xfId="1" applyFont="1" applyFill="1" applyAlignment="1" applyProtection="1">
      <alignment horizontal="center" vertical="center"/>
      <protection locked="0"/>
    </xf>
    <xf numFmtId="38" fontId="2" fillId="2" borderId="0" xfId="1" applyFont="1" applyFill="1" applyAlignment="1" applyProtection="1">
      <alignment horizontal="right" vertical="center"/>
      <protection locked="0"/>
    </xf>
    <xf numFmtId="38" fontId="29" fillId="2" borderId="0" xfId="1" applyFont="1" applyFill="1" applyAlignment="1" applyProtection="1">
      <alignment horizontal="center" vertical="center"/>
      <protection locked="0"/>
    </xf>
    <xf numFmtId="38" fontId="2" fillId="2" borderId="1" xfId="1" applyFont="1" applyFill="1" applyBorder="1" applyAlignment="1" applyProtection="1">
      <alignment vertical="center"/>
      <protection locked="0"/>
    </xf>
    <xf numFmtId="38" fontId="2" fillId="2" borderId="2" xfId="1" applyFont="1" applyFill="1" applyBorder="1" applyAlignment="1" applyProtection="1">
      <alignment vertical="center"/>
      <protection locked="0"/>
    </xf>
    <xf numFmtId="38" fontId="2" fillId="2" borderId="3" xfId="1" applyFont="1" applyFill="1" applyBorder="1" applyAlignment="1" applyProtection="1">
      <alignment horizontal="right" vertical="center"/>
      <protection locked="0"/>
    </xf>
    <xf numFmtId="38" fontId="2" fillId="2" borderId="4" xfId="1" applyFont="1" applyFill="1" applyBorder="1" applyAlignment="1" applyProtection="1">
      <alignment horizontal="center" vertical="center"/>
      <protection locked="0"/>
    </xf>
    <xf numFmtId="38" fontId="29" fillId="2" borderId="4" xfId="1" applyFont="1" applyFill="1" applyBorder="1" applyAlignment="1" applyProtection="1">
      <alignment horizontal="center" vertical="center"/>
      <protection locked="0"/>
    </xf>
    <xf numFmtId="38" fontId="2" fillId="2" borderId="5" xfId="1" applyFont="1" applyFill="1" applyBorder="1" applyAlignment="1" applyProtection="1">
      <alignment vertical="center"/>
      <protection locked="0"/>
    </xf>
    <xf numFmtId="38" fontId="2" fillId="2" borderId="6" xfId="1" applyFont="1" applyFill="1" applyBorder="1" applyAlignment="1" applyProtection="1">
      <alignment vertical="center"/>
      <protection locked="0"/>
    </xf>
    <xf numFmtId="38" fontId="2" fillId="2" borderId="7" xfId="1" applyFont="1" applyFill="1" applyBorder="1" applyAlignment="1" applyProtection="1">
      <alignment vertical="center"/>
      <protection locked="0"/>
    </xf>
    <xf numFmtId="38" fontId="2" fillId="2" borderId="8" xfId="1" applyFont="1" applyFill="1" applyBorder="1" applyAlignment="1" applyProtection="1">
      <alignment horizontal="center" vertical="center"/>
      <protection locked="0"/>
    </xf>
    <xf numFmtId="38" fontId="29" fillId="2" borderId="8" xfId="1" applyFont="1" applyFill="1" applyBorder="1" applyAlignment="1" applyProtection="1">
      <alignment horizontal="center" vertical="center"/>
      <protection locked="0"/>
    </xf>
    <xf numFmtId="38" fontId="2" fillId="2" borderId="9" xfId="1" applyFont="1" applyFill="1" applyBorder="1" applyAlignment="1" applyProtection="1">
      <alignment horizontal="centerContinuous" vertical="center"/>
      <protection locked="0"/>
    </xf>
    <xf numFmtId="38" fontId="2" fillId="2" borderId="10" xfId="1" applyFont="1" applyFill="1" applyBorder="1" applyAlignment="1" applyProtection="1">
      <alignment horizontal="centerContinuous" vertical="center"/>
      <protection locked="0"/>
    </xf>
    <xf numFmtId="38" fontId="2" fillId="2" borderId="11" xfId="1" applyFont="1" applyFill="1" applyBorder="1" applyAlignment="1" applyProtection="1">
      <alignment horizontal="centerContinuous" vertical="center"/>
      <protection locked="0"/>
    </xf>
    <xf numFmtId="38" fontId="17" fillId="2" borderId="0" xfId="1" applyFont="1" applyFill="1" applyAlignment="1" applyProtection="1">
      <alignment vertical="center"/>
      <protection locked="0"/>
    </xf>
    <xf numFmtId="38" fontId="2" fillId="2" borderId="13" xfId="1" applyFont="1" applyFill="1" applyBorder="1" applyAlignment="1" applyProtection="1">
      <alignment horizontal="center" vertical="center"/>
      <protection locked="0"/>
    </xf>
    <xf numFmtId="38" fontId="2" fillId="2" borderId="12" xfId="1" applyFont="1" applyFill="1" applyBorder="1" applyAlignment="1" applyProtection="1">
      <alignment horizontal="center" vertical="center"/>
      <protection locked="0"/>
    </xf>
    <xf numFmtId="38" fontId="2" fillId="2" borderId="9" xfId="1" applyFont="1" applyFill="1" applyBorder="1" applyAlignment="1" applyProtection="1">
      <alignment horizontal="left" vertical="center"/>
      <protection locked="0"/>
    </xf>
    <xf numFmtId="38" fontId="30" fillId="4" borderId="16" xfId="1" applyFont="1" applyFill="1" applyBorder="1" applyAlignment="1" applyProtection="1">
      <alignment horizontal="right" vertical="center" shrinkToFit="1"/>
      <protection locked="0"/>
    </xf>
    <xf numFmtId="38" fontId="30" fillId="4" borderId="8" xfId="1" applyFont="1" applyFill="1" applyBorder="1" applyAlignment="1" applyProtection="1">
      <alignment horizontal="right" vertical="center" shrinkToFit="1"/>
      <protection locked="0"/>
    </xf>
    <xf numFmtId="38" fontId="2" fillId="2" borderId="3" xfId="1" applyFont="1" applyFill="1" applyBorder="1" applyAlignment="1" applyProtection="1">
      <alignment vertical="center"/>
      <protection locked="0"/>
    </xf>
    <xf numFmtId="38" fontId="2" fillId="2" borderId="14" xfId="1" applyFont="1" applyFill="1" applyBorder="1" applyAlignment="1" applyProtection="1">
      <alignment horizontal="centerContinuous" vertical="center"/>
      <protection locked="0"/>
    </xf>
    <xf numFmtId="38" fontId="2" fillId="2" borderId="15" xfId="1" applyFont="1" applyFill="1" applyBorder="1" applyAlignment="1" applyProtection="1">
      <alignment horizontal="centerContinuous" vertical="center"/>
      <protection locked="0"/>
    </xf>
    <xf numFmtId="38" fontId="2" fillId="2" borderId="14" xfId="1" applyFont="1" applyFill="1" applyBorder="1" applyAlignment="1" applyProtection="1">
      <alignment vertical="center"/>
      <protection locked="0"/>
    </xf>
    <xf numFmtId="38" fontId="2" fillId="2" borderId="0" xfId="1" applyFont="1" applyFill="1" applyBorder="1" applyAlignment="1" applyProtection="1">
      <alignment vertical="center"/>
      <protection locked="0"/>
    </xf>
    <xf numFmtId="38" fontId="2" fillId="2" borderId="15" xfId="1" applyFont="1" applyFill="1" applyBorder="1" applyAlignment="1" applyProtection="1">
      <alignment vertical="center"/>
      <protection locked="0"/>
    </xf>
    <xf numFmtId="38" fontId="2" fillId="2" borderId="7" xfId="1" applyFont="1" applyFill="1" applyBorder="1" applyAlignment="1" applyProtection="1">
      <alignment horizontal="centerContinuous" vertical="center"/>
      <protection locked="0"/>
    </xf>
    <xf numFmtId="38" fontId="2" fillId="2" borderId="0" xfId="1" applyFont="1" applyFill="1" applyAlignment="1" applyProtection="1">
      <alignment horizontal="centerContinuous" vertical="center"/>
      <protection locked="0"/>
    </xf>
    <xf numFmtId="38" fontId="2" fillId="6" borderId="12" xfId="1" applyFont="1" applyFill="1" applyBorder="1" applyAlignment="1" applyProtection="1">
      <alignment horizontal="right" vertical="center"/>
      <protection locked="0"/>
    </xf>
    <xf numFmtId="187" fontId="2" fillId="4" borderId="78" xfId="1" applyNumberFormat="1" applyFont="1" applyFill="1" applyBorder="1" applyAlignment="1" applyProtection="1">
      <alignment horizontal="right" vertical="center"/>
      <protection locked="0"/>
    </xf>
    <xf numFmtId="38" fontId="2" fillId="4" borderId="78" xfId="1" applyFont="1" applyFill="1" applyBorder="1" applyAlignment="1" applyProtection="1">
      <alignment horizontal="right" vertical="center"/>
      <protection locked="0"/>
    </xf>
    <xf numFmtId="187" fontId="2" fillId="2" borderId="12" xfId="1" applyNumberFormat="1" applyFont="1" applyFill="1" applyBorder="1" applyAlignment="1" applyProtection="1">
      <alignment horizontal="right" vertical="center"/>
    </xf>
    <xf numFmtId="181" fontId="30" fillId="2" borderId="12" xfId="2" applyNumberFormat="1" applyFont="1" applyFill="1" applyBorder="1" applyAlignment="1" applyProtection="1">
      <alignment horizontal="right" vertical="center"/>
    </xf>
    <xf numFmtId="187" fontId="2" fillId="4" borderId="12" xfId="1" applyNumberFormat="1" applyFont="1" applyFill="1" applyBorder="1" applyAlignment="1" applyProtection="1">
      <alignment horizontal="right" vertical="center"/>
    </xf>
    <xf numFmtId="0" fontId="2"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Continuous" vertical="center"/>
      <protection locked="0"/>
    </xf>
    <xf numFmtId="0" fontId="9" fillId="2" borderId="0" xfId="0" applyFont="1" applyFill="1" applyAlignment="1" applyProtection="1">
      <alignment vertical="center"/>
      <protection locked="0"/>
    </xf>
    <xf numFmtId="0" fontId="9" fillId="3" borderId="0" xfId="0" applyFont="1" applyFill="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horizontal="righ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Continuous" vertical="center"/>
      <protection locked="0"/>
    </xf>
    <xf numFmtId="0" fontId="2" fillId="2" borderId="10" xfId="0" applyFont="1" applyFill="1" applyBorder="1" applyAlignment="1" applyProtection="1">
      <alignment horizontal="centerContinuous" vertical="center"/>
      <protection locked="0"/>
    </xf>
    <xf numFmtId="0" fontId="2" fillId="2" borderId="11" xfId="0" applyFont="1" applyFill="1" applyBorder="1" applyAlignment="1" applyProtection="1">
      <alignment horizontal="centerContinuous" vertical="center"/>
      <protection locked="0"/>
    </xf>
    <xf numFmtId="0" fontId="2" fillId="2" borderId="1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8" fillId="2" borderId="9" xfId="0" applyFont="1" applyFill="1" applyBorder="1" applyAlignment="1" applyProtection="1">
      <alignment horizontal="centerContinuous" vertical="center"/>
      <protection locked="0"/>
    </xf>
    <xf numFmtId="0" fontId="2" fillId="2" borderId="3" xfId="0" applyFont="1" applyFill="1" applyBorder="1" applyAlignment="1" applyProtection="1">
      <alignment vertical="center"/>
      <protection locked="0"/>
    </xf>
    <xf numFmtId="0" fontId="2" fillId="2" borderId="14" xfId="0" applyFont="1" applyFill="1" applyBorder="1" applyAlignment="1" applyProtection="1">
      <alignment horizontal="centerContinuous" vertical="center"/>
      <protection locked="0"/>
    </xf>
    <xf numFmtId="0" fontId="2" fillId="2" borderId="15" xfId="0" applyFont="1" applyFill="1" applyBorder="1" applyAlignment="1" applyProtection="1">
      <alignment horizontal="centerContinuous" vertical="center"/>
      <protection locked="0"/>
    </xf>
    <xf numFmtId="0" fontId="2" fillId="2" borderId="14"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0"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10" fillId="2" borderId="0" xfId="0" applyFont="1" applyFill="1" applyAlignment="1" applyProtection="1">
      <alignment vertical="center"/>
      <protection locked="0"/>
    </xf>
    <xf numFmtId="38" fontId="10" fillId="2" borderId="0" xfId="1" applyFont="1" applyFill="1" applyAlignment="1" applyProtection="1">
      <alignment horizontal="right" vertical="center"/>
      <protection locked="0"/>
    </xf>
    <xf numFmtId="0" fontId="17" fillId="2" borderId="0" xfId="0" applyFont="1" applyFill="1" applyAlignment="1" applyProtection="1">
      <alignment vertical="center"/>
      <protection locked="0"/>
    </xf>
    <xf numFmtId="38" fontId="10" fillId="2" borderId="0" xfId="1" applyFont="1" applyFill="1" applyBorder="1" applyAlignment="1" applyProtection="1">
      <alignment horizontal="right" vertical="center"/>
      <protection locked="0"/>
    </xf>
    <xf numFmtId="0" fontId="10" fillId="2" borderId="0" xfId="0" applyFont="1" applyFill="1" applyAlignment="1" applyProtection="1">
      <alignment horizontal="centerContinuous" vertical="center"/>
      <protection locked="0"/>
    </xf>
    <xf numFmtId="0" fontId="15" fillId="2" borderId="0" xfId="0" applyFont="1" applyFill="1" applyAlignment="1" applyProtection="1">
      <alignment horizontal="centerContinuous" vertical="center"/>
      <protection locked="0"/>
    </xf>
    <xf numFmtId="38" fontId="15" fillId="2" borderId="0" xfId="1" applyFont="1" applyFill="1" applyAlignment="1" applyProtection="1">
      <alignment horizontal="right" vertical="center"/>
      <protection locked="0"/>
    </xf>
    <xf numFmtId="0" fontId="16" fillId="2" borderId="0" xfId="0" applyFont="1" applyFill="1" applyAlignment="1" applyProtection="1">
      <alignment vertical="center"/>
      <protection locked="0"/>
    </xf>
    <xf numFmtId="0" fontId="16" fillId="3" borderId="0" xfId="0" applyFont="1" applyFill="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38" fontId="10" fillId="2" borderId="1" xfId="1" applyFont="1" applyFill="1" applyBorder="1" applyAlignment="1" applyProtection="1">
      <alignment horizontal="center" vertical="center"/>
      <protection locked="0"/>
    </xf>
    <xf numFmtId="38" fontId="10" fillId="2" borderId="17" xfId="1" applyFont="1" applyFill="1" applyBorder="1" applyAlignment="1" applyProtection="1">
      <alignment horizontal="center" vertical="center"/>
      <protection locked="0"/>
    </xf>
    <xf numFmtId="38" fontId="10" fillId="2" borderId="18" xfId="1" applyFont="1" applyFill="1" applyBorder="1" applyAlignment="1" applyProtection="1">
      <alignment horizontal="center" vertical="center"/>
      <protection locked="0"/>
    </xf>
    <xf numFmtId="38" fontId="10" fillId="2" borderId="2" xfId="1" applyFont="1" applyFill="1" applyBorder="1" applyAlignment="1" applyProtection="1">
      <alignment horizontal="center" vertical="center"/>
      <protection locked="0"/>
    </xf>
    <xf numFmtId="38" fontId="10" fillId="2" borderId="3" xfId="1"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38" fontId="10" fillId="2" borderId="14" xfId="1" applyFont="1" applyFill="1" applyBorder="1" applyAlignment="1" applyProtection="1">
      <alignment horizontal="center" vertical="center"/>
      <protection locked="0"/>
    </xf>
    <xf numFmtId="38" fontId="10" fillId="2" borderId="20" xfId="1" applyFont="1" applyFill="1" applyBorder="1" applyAlignment="1" applyProtection="1">
      <alignment horizontal="center" vertical="center"/>
      <protection locked="0"/>
    </xf>
    <xf numFmtId="38" fontId="10" fillId="2" borderId="21"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15" xfId="1" applyFont="1" applyFill="1" applyBorder="1" applyAlignment="1" applyProtection="1">
      <alignment horizontal="center" vertical="center"/>
      <protection locked="0"/>
    </xf>
    <xf numFmtId="0" fontId="10" fillId="2" borderId="5"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38" fontId="10" fillId="2" borderId="5" xfId="1" applyFont="1" applyFill="1" applyBorder="1" applyAlignment="1" applyProtection="1">
      <alignment horizontal="center" vertical="center"/>
      <protection locked="0"/>
    </xf>
    <xf numFmtId="38" fontId="10" fillId="2" borderId="23" xfId="1" applyFont="1" applyFill="1" applyBorder="1" applyAlignment="1" applyProtection="1">
      <alignment horizontal="center" vertical="center"/>
      <protection locked="0"/>
    </xf>
    <xf numFmtId="38" fontId="10" fillId="2" borderId="24" xfId="1" applyFont="1" applyFill="1" applyBorder="1" applyAlignment="1" applyProtection="1">
      <alignment horizontal="center" vertical="center"/>
      <protection locked="0"/>
    </xf>
    <xf numFmtId="38" fontId="10" fillId="2" borderId="6" xfId="1" applyFont="1" applyFill="1" applyBorder="1" applyAlignment="1" applyProtection="1">
      <alignment horizontal="center" vertical="center"/>
      <protection locked="0"/>
    </xf>
    <xf numFmtId="38" fontId="10" fillId="2" borderId="7" xfId="1"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21" xfId="0" applyFont="1" applyFill="1" applyBorder="1" applyAlignment="1" applyProtection="1">
      <alignment horizontal="left" vertical="center"/>
      <protection locked="0"/>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3" fontId="17" fillId="2" borderId="0" xfId="0" applyNumberFormat="1" applyFont="1" applyFill="1" applyAlignment="1" applyProtection="1">
      <alignment vertical="center"/>
      <protection locked="0"/>
    </xf>
    <xf numFmtId="0" fontId="10" fillId="2" borderId="13"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9" xfId="0" applyFont="1" applyFill="1" applyBorder="1" applyAlignment="1" applyProtection="1">
      <alignment horizontal="left" vertical="center"/>
      <protection locked="0"/>
    </xf>
    <xf numFmtId="0" fontId="10" fillId="2" borderId="43"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10" fillId="2" borderId="12" xfId="0" applyFont="1" applyFill="1" applyBorder="1" applyAlignment="1" applyProtection="1">
      <alignment horizontal="left" vertical="center"/>
      <protection locked="0"/>
    </xf>
    <xf numFmtId="0" fontId="10" fillId="2" borderId="12"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locked="0"/>
    </xf>
    <xf numFmtId="0" fontId="10" fillId="2" borderId="5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protection locked="0"/>
    </xf>
    <xf numFmtId="0" fontId="17" fillId="2" borderId="5"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38" fontId="13" fillId="2" borderId="0" xfId="1" applyFont="1" applyFill="1" applyBorder="1" applyAlignment="1" applyProtection="1">
      <alignment horizontal="right" vertical="center"/>
      <protection locked="0"/>
    </xf>
    <xf numFmtId="0" fontId="17" fillId="2" borderId="0" xfId="0" applyFont="1" applyFill="1" applyBorder="1" applyAlignment="1" applyProtection="1">
      <alignment vertical="center"/>
      <protection locked="0"/>
    </xf>
    <xf numFmtId="182" fontId="2" fillId="2" borderId="0" xfId="2" applyNumberFormat="1" applyFont="1" applyFill="1" applyBorder="1" applyAlignment="1" applyProtection="1">
      <alignment horizontal="right" vertical="center" shrinkToFit="1"/>
      <protection locked="0"/>
    </xf>
    <xf numFmtId="0" fontId="39" fillId="2" borderId="0" xfId="0" applyFont="1" applyFill="1" applyAlignment="1" applyProtection="1">
      <alignment vertical="center"/>
      <protection locked="0"/>
    </xf>
    <xf numFmtId="0" fontId="10" fillId="2" borderId="3" xfId="0" applyFont="1" applyFill="1" applyBorder="1" applyAlignment="1" applyProtection="1">
      <alignment vertical="center"/>
      <protection locked="0"/>
    </xf>
    <xf numFmtId="38" fontId="10" fillId="2" borderId="59" xfId="1" applyFont="1" applyFill="1" applyBorder="1" applyAlignment="1" applyProtection="1">
      <alignment horizontal="center" vertical="center"/>
      <protection locked="0"/>
    </xf>
    <xf numFmtId="38" fontId="10" fillId="2" borderId="19" xfId="1" applyFont="1" applyFill="1" applyBorder="1" applyAlignment="1" applyProtection="1">
      <alignment horizontal="center" vertical="center"/>
      <protection locked="0"/>
    </xf>
    <xf numFmtId="38" fontId="10" fillId="2" borderId="4" xfId="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38" fontId="10" fillId="2" borderId="60" xfId="1" applyFont="1" applyFill="1" applyBorder="1" applyAlignment="1" applyProtection="1">
      <alignment horizontal="center" vertical="center"/>
      <protection locked="0"/>
    </xf>
    <xf numFmtId="38" fontId="10" fillId="2" borderId="22" xfId="1" applyFont="1" applyFill="1" applyBorder="1" applyAlignment="1" applyProtection="1">
      <alignment horizontal="center" vertical="center"/>
      <protection locked="0"/>
    </xf>
    <xf numFmtId="38" fontId="10" fillId="2" borderId="13" xfId="1" applyFont="1" applyFill="1" applyBorder="1" applyAlignment="1" applyProtection="1">
      <alignment horizontal="center" vertical="center"/>
      <protection locked="0"/>
    </xf>
    <xf numFmtId="0" fontId="18" fillId="2" borderId="5" xfId="0" applyFont="1" applyFill="1" applyBorder="1" applyAlignment="1" applyProtection="1">
      <alignment vertical="center"/>
      <protection locked="0"/>
    </xf>
    <xf numFmtId="38" fontId="10" fillId="2" borderId="44" xfId="1" applyFont="1" applyFill="1" applyBorder="1" applyAlignment="1" applyProtection="1">
      <alignment horizontal="center" vertical="center"/>
      <protection locked="0"/>
    </xf>
    <xf numFmtId="38" fontId="10" fillId="2" borderId="45" xfId="1" applyFont="1" applyFill="1" applyBorder="1" applyAlignment="1" applyProtection="1">
      <alignment horizontal="center" vertical="center"/>
      <protection locked="0"/>
    </xf>
    <xf numFmtId="38" fontId="10" fillId="2" borderId="46" xfId="1" applyFont="1" applyFill="1" applyBorder="1" applyAlignment="1" applyProtection="1">
      <alignment horizontal="center" vertical="center"/>
      <protection locked="0"/>
    </xf>
    <xf numFmtId="38" fontId="10" fillId="2" borderId="8" xfId="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36" xfId="0" applyFont="1" applyFill="1" applyBorder="1" applyAlignment="1" applyProtection="1">
      <alignment horizontal="left" vertical="center"/>
      <protection locked="0"/>
    </xf>
    <xf numFmtId="0" fontId="10" fillId="2" borderId="61"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34" xfId="0" applyFont="1" applyFill="1" applyBorder="1" applyAlignment="1" applyProtection="1">
      <alignment horizontal="left" vertical="center"/>
      <protection locked="0"/>
    </xf>
    <xf numFmtId="0" fontId="10" fillId="2" borderId="67" xfId="0" applyFont="1" applyFill="1" applyBorder="1" applyAlignment="1" applyProtection="1">
      <alignment horizontal="center" vertical="center"/>
      <protection locked="0"/>
    </xf>
    <xf numFmtId="0" fontId="10" fillId="2" borderId="13"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9" xfId="0" applyFont="1" applyFill="1" applyBorder="1" applyAlignment="1" applyProtection="1">
      <alignment horizontal="left" vertical="center"/>
      <protection locked="0"/>
    </xf>
    <xf numFmtId="0" fontId="10" fillId="2" borderId="10" xfId="0" applyFont="1" applyFill="1" applyBorder="1" applyAlignment="1" applyProtection="1">
      <alignment horizontal="center" vertical="center"/>
      <protection locked="0"/>
    </xf>
    <xf numFmtId="3" fontId="39" fillId="2" borderId="0" xfId="0" applyNumberFormat="1" applyFont="1" applyFill="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2" borderId="5"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63"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38" fontId="10" fillId="4" borderId="79" xfId="1" applyFont="1" applyFill="1" applyBorder="1" applyAlignment="1" applyProtection="1">
      <alignment horizontal="right" vertical="center"/>
      <protection locked="0"/>
    </xf>
    <xf numFmtId="38" fontId="10" fillId="4" borderId="80" xfId="1" applyFont="1" applyFill="1" applyBorder="1" applyAlignment="1" applyProtection="1">
      <alignment horizontal="right" vertical="center"/>
      <protection locked="0"/>
    </xf>
    <xf numFmtId="38" fontId="10" fillId="4" borderId="81" xfId="1" applyFont="1" applyFill="1" applyBorder="1" applyAlignment="1" applyProtection="1">
      <alignment horizontal="right" vertical="center"/>
      <protection locked="0"/>
    </xf>
    <xf numFmtId="38" fontId="10" fillId="4" borderId="78" xfId="1" applyFont="1" applyFill="1" applyBorder="1" applyAlignment="1" applyProtection="1">
      <alignment horizontal="right" vertical="center"/>
      <protection locked="0"/>
    </xf>
    <xf numFmtId="0" fontId="23" fillId="2" borderId="0" xfId="0" applyFont="1" applyFill="1" applyAlignment="1" applyProtection="1">
      <alignment vertical="center"/>
      <protection locked="0"/>
    </xf>
    <xf numFmtId="0" fontId="23" fillId="2" borderId="0" xfId="0" applyFont="1" applyFill="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23" fillId="2" borderId="0" xfId="0" applyFont="1" applyFill="1" applyAlignment="1" applyProtection="1">
      <alignment horizontal="right" vertical="center"/>
      <protection locked="0"/>
    </xf>
    <xf numFmtId="0" fontId="23" fillId="2" borderId="9" xfId="0" applyFont="1" applyFill="1" applyBorder="1" applyAlignment="1" applyProtection="1">
      <alignment horizontal="centerContinuous" vertical="center"/>
      <protection locked="0"/>
    </xf>
    <xf numFmtId="0" fontId="23" fillId="2" borderId="10" xfId="0" applyFont="1" applyFill="1" applyBorder="1" applyAlignment="1" applyProtection="1">
      <alignment horizontal="centerContinuous" vertical="center"/>
      <protection locked="0"/>
    </xf>
    <xf numFmtId="0" fontId="23" fillId="2" borderId="10"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Continuous" vertical="center"/>
      <protection locked="0"/>
    </xf>
    <xf numFmtId="0" fontId="23" fillId="2" borderId="4"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8" xfId="0" applyFont="1" applyFill="1" applyBorder="1" applyAlignment="1" applyProtection="1">
      <alignment vertical="center"/>
      <protection locked="0"/>
    </xf>
    <xf numFmtId="0" fontId="23" fillId="2" borderId="12" xfId="0" applyFont="1" applyFill="1" applyBorder="1" applyAlignment="1" applyProtection="1">
      <alignment horizontal="center" vertical="center" wrapText="1"/>
      <protection locked="0"/>
    </xf>
    <xf numFmtId="0" fontId="35" fillId="2" borderId="0" xfId="0" applyFont="1" applyFill="1" applyAlignment="1" applyProtection="1">
      <alignment vertical="center"/>
      <protection locked="0"/>
    </xf>
    <xf numFmtId="0" fontId="23" fillId="2" borderId="15" xfId="0" applyFont="1" applyFill="1" applyBorder="1" applyAlignment="1" applyProtection="1">
      <alignment vertical="center"/>
      <protection locked="0"/>
    </xf>
    <xf numFmtId="0" fontId="23" fillId="2" borderId="12" xfId="0" applyFont="1" applyFill="1" applyBorder="1" applyAlignment="1" applyProtection="1">
      <alignment horizontal="center" vertical="center" shrinkToFit="1"/>
      <protection locked="0"/>
    </xf>
    <xf numFmtId="0" fontId="23" fillId="6" borderId="1" xfId="0" applyFont="1" applyFill="1" applyBorder="1" applyAlignment="1" applyProtection="1">
      <alignment horizontal="center" vertical="center"/>
      <protection locked="0"/>
    </xf>
    <xf numFmtId="0" fontId="23" fillId="6" borderId="3" xfId="0" applyFont="1" applyFill="1" applyBorder="1" applyAlignment="1" applyProtection="1">
      <alignment horizontal="center" vertical="center"/>
      <protection locked="0"/>
    </xf>
    <xf numFmtId="0" fontId="23" fillId="2" borderId="4" xfId="0" applyFont="1" applyFill="1" applyBorder="1" applyAlignment="1" applyProtection="1">
      <alignment vertical="center"/>
      <protection locked="0"/>
    </xf>
    <xf numFmtId="0" fontId="23" fillId="6" borderId="5" xfId="0" applyFont="1" applyFill="1" applyBorder="1" applyAlignment="1" applyProtection="1">
      <alignment horizontal="center" vertical="center"/>
      <protection locked="0"/>
    </xf>
    <xf numFmtId="0" fontId="23" fillId="6" borderId="7" xfId="0" applyFont="1" applyFill="1" applyBorder="1" applyAlignment="1" applyProtection="1">
      <alignment vertical="center"/>
      <protection locked="0"/>
    </xf>
    <xf numFmtId="0" fontId="23" fillId="2" borderId="13" xfId="0" applyFont="1" applyFill="1" applyBorder="1" applyAlignment="1" applyProtection="1">
      <alignment vertical="center"/>
      <protection locked="0"/>
    </xf>
    <xf numFmtId="0" fontId="23" fillId="2" borderId="0" xfId="4" applyNumberFormat="1" applyFont="1" applyFill="1" applyBorder="1" applyAlignment="1" applyProtection="1">
      <alignment vertical="center"/>
      <protection locked="0"/>
    </xf>
    <xf numFmtId="3" fontId="23" fillId="2" borderId="0" xfId="0" applyNumberFormat="1" applyFont="1" applyFill="1" applyBorder="1" applyAlignment="1" applyProtection="1">
      <alignment horizontal="left" vertical="center"/>
      <protection locked="0"/>
    </xf>
    <xf numFmtId="0" fontId="41" fillId="2" borderId="0" xfId="0" applyFont="1" applyFill="1" applyAlignment="1" applyProtection="1">
      <alignment vertical="center"/>
      <protection locked="0"/>
    </xf>
    <xf numFmtId="0" fontId="41" fillId="2" borderId="0" xfId="0" applyFont="1" applyFill="1" applyAlignment="1" applyProtection="1">
      <alignment horizontal="center" vertical="center"/>
      <protection locked="0"/>
    </xf>
    <xf numFmtId="0" fontId="41" fillId="2" borderId="0" xfId="0" applyFont="1" applyFill="1" applyAlignment="1" applyProtection="1">
      <alignment horizontal="left" vertical="center"/>
      <protection locked="0"/>
    </xf>
    <xf numFmtId="0" fontId="41" fillId="2" borderId="1" xfId="0" applyFont="1" applyFill="1" applyBorder="1" applyAlignment="1" applyProtection="1">
      <alignment vertical="center"/>
      <protection locked="0"/>
    </xf>
    <xf numFmtId="0" fontId="41" fillId="2" borderId="2" xfId="0" applyFont="1" applyFill="1" applyBorder="1" applyAlignment="1" applyProtection="1">
      <alignment vertical="center"/>
      <protection locked="0"/>
    </xf>
    <xf numFmtId="0" fontId="41" fillId="2" borderId="18" xfId="0" applyFont="1" applyFill="1" applyBorder="1" applyAlignment="1" applyProtection="1">
      <alignment vertical="center"/>
      <protection locked="0"/>
    </xf>
    <xf numFmtId="0" fontId="41" fillId="2" borderId="18" xfId="0" applyFont="1" applyFill="1" applyBorder="1" applyAlignment="1" applyProtection="1">
      <alignment horizontal="center" vertical="center"/>
      <protection locked="0"/>
    </xf>
    <xf numFmtId="0" fontId="41" fillId="2" borderId="4"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protection locked="0"/>
    </xf>
    <xf numFmtId="0" fontId="41" fillId="2" borderId="0" xfId="0" applyFont="1" applyFill="1" applyBorder="1" applyAlignment="1" applyProtection="1">
      <alignment vertical="center"/>
      <protection locked="0"/>
    </xf>
    <xf numFmtId="0" fontId="41" fillId="2" borderId="21"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1" fillId="2" borderId="20"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60" xfId="0" applyFont="1" applyFill="1" applyBorder="1" applyAlignment="1" applyProtection="1">
      <alignment horizontal="center" vertical="center"/>
      <protection locked="0"/>
    </xf>
    <xf numFmtId="0" fontId="41" fillId="2" borderId="13" xfId="0" applyFont="1" applyFill="1" applyBorder="1" applyAlignment="1" applyProtection="1">
      <alignment vertical="center"/>
      <protection locked="0"/>
    </xf>
    <xf numFmtId="0" fontId="41" fillId="2" borderId="14" xfId="0" applyFont="1" applyFill="1" applyBorder="1" applyAlignment="1" applyProtection="1">
      <alignment vertical="center"/>
      <protection locked="0"/>
    </xf>
    <xf numFmtId="0" fontId="41" fillId="2" borderId="20" xfId="0" applyFont="1" applyFill="1" applyBorder="1" applyAlignment="1" applyProtection="1">
      <alignment vertical="center"/>
      <protection locked="0"/>
    </xf>
    <xf numFmtId="0" fontId="41" fillId="2" borderId="21" xfId="0" applyFont="1" applyFill="1" applyBorder="1" applyAlignment="1" applyProtection="1">
      <alignment vertical="center"/>
      <protection locked="0"/>
    </xf>
    <xf numFmtId="0" fontId="41" fillId="2" borderId="22" xfId="0" applyFont="1" applyFill="1" applyBorder="1" applyAlignment="1" applyProtection="1">
      <alignment vertical="center"/>
      <protection locked="0"/>
    </xf>
    <xf numFmtId="0" fontId="41" fillId="2" borderId="60" xfId="0" applyFont="1" applyFill="1" applyBorder="1" applyAlignment="1" applyProtection="1">
      <alignment vertical="center"/>
      <protection locked="0"/>
    </xf>
    <xf numFmtId="0" fontId="41" fillId="2" borderId="5" xfId="0" applyFont="1" applyFill="1" applyBorder="1" applyAlignment="1" applyProtection="1">
      <alignment vertical="center"/>
      <protection locked="0"/>
    </xf>
    <xf numFmtId="0" fontId="41" fillId="2" borderId="6" xfId="0" applyFont="1" applyFill="1" applyBorder="1" applyAlignment="1" applyProtection="1">
      <alignment vertical="center"/>
      <protection locked="0"/>
    </xf>
    <xf numFmtId="0" fontId="41" fillId="2" borderId="24" xfId="0" applyFont="1" applyFill="1" applyBorder="1" applyAlignment="1" applyProtection="1">
      <alignment vertical="center"/>
      <protection locked="0"/>
    </xf>
    <xf numFmtId="0" fontId="41" fillId="2" borderId="24"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57" xfId="0" applyFont="1" applyFill="1" applyBorder="1" applyAlignment="1" applyProtection="1">
      <alignment horizontal="center" vertical="center"/>
      <protection locked="0"/>
    </xf>
    <xf numFmtId="0" fontId="41" fillId="2" borderId="8"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14" xfId="0" quotePrefix="1" applyFont="1" applyFill="1" applyBorder="1" applyAlignment="1" applyProtection="1">
      <alignment vertical="center"/>
      <protection locked="0"/>
    </xf>
    <xf numFmtId="185" fontId="41" fillId="2" borderId="20" xfId="0" applyNumberFormat="1" applyFont="1" applyFill="1" applyBorder="1" applyAlignment="1" applyProtection="1">
      <alignment horizontal="center" vertical="center"/>
      <protection locked="0"/>
    </xf>
    <xf numFmtId="0" fontId="41" fillId="2" borderId="31" xfId="0" applyFont="1" applyFill="1" applyBorder="1" applyAlignment="1" applyProtection="1">
      <alignment vertical="center"/>
      <protection locked="0"/>
    </xf>
    <xf numFmtId="0" fontId="41" fillId="2" borderId="31" xfId="0" applyFont="1" applyFill="1" applyBorder="1" applyAlignment="1" applyProtection="1">
      <alignment horizontal="center" vertical="center"/>
      <protection locked="0"/>
    </xf>
    <xf numFmtId="0" fontId="41" fillId="2" borderId="47" xfId="0" quotePrefix="1" applyFont="1" applyFill="1" applyBorder="1" applyAlignment="1" applyProtection="1">
      <alignment vertical="center"/>
      <protection locked="0"/>
    </xf>
    <xf numFmtId="0" fontId="41" fillId="2" borderId="45" xfId="0" applyFont="1" applyFill="1" applyBorder="1" applyAlignment="1" applyProtection="1">
      <alignment vertical="center"/>
      <protection locked="0"/>
    </xf>
    <xf numFmtId="0" fontId="41" fillId="2" borderId="45" xfId="0" applyFont="1" applyFill="1" applyBorder="1" applyAlignment="1" applyProtection="1">
      <alignment horizontal="right" vertical="center"/>
      <protection locked="0"/>
    </xf>
    <xf numFmtId="0" fontId="41" fillId="2" borderId="46" xfId="0" applyFont="1" applyFill="1" applyBorder="1" applyAlignment="1" applyProtection="1">
      <alignment vertical="center"/>
      <protection locked="0"/>
    </xf>
    <xf numFmtId="0" fontId="41" fillId="2" borderId="31" xfId="0" applyFont="1" applyFill="1" applyBorder="1" applyAlignment="1" applyProtection="1">
      <alignment horizontal="right" vertical="center"/>
      <protection locked="0"/>
    </xf>
    <xf numFmtId="0" fontId="41" fillId="2" borderId="13" xfId="0" quotePrefix="1" applyFont="1" applyFill="1" applyBorder="1" applyAlignment="1" applyProtection="1">
      <alignment vertical="center"/>
      <protection locked="0"/>
    </xf>
    <xf numFmtId="0" fontId="41" fillId="2" borderId="48" xfId="0" applyFont="1" applyFill="1" applyBorder="1" applyAlignment="1" applyProtection="1">
      <alignment vertical="center"/>
      <protection locked="0"/>
    </xf>
    <xf numFmtId="0" fontId="41" fillId="2" borderId="56" xfId="0" quotePrefix="1" applyFont="1" applyFill="1" applyBorder="1" applyAlignment="1" applyProtection="1">
      <alignment horizontal="left" vertical="center"/>
      <protection locked="0"/>
    </xf>
    <xf numFmtId="185" fontId="41" fillId="2" borderId="20" xfId="0" quotePrefix="1" applyNumberFormat="1" applyFont="1" applyFill="1" applyBorder="1" applyAlignment="1" applyProtection="1">
      <alignment horizontal="left" vertical="center"/>
      <protection locked="0"/>
    </xf>
    <xf numFmtId="0" fontId="41" fillId="2" borderId="27" xfId="0" quotePrefix="1" applyFont="1" applyFill="1" applyBorder="1" applyAlignment="1" applyProtection="1">
      <alignment horizontal="center" vertical="center"/>
      <protection locked="0"/>
    </xf>
    <xf numFmtId="0" fontId="41" fillId="2" borderId="27" xfId="0" applyFont="1" applyFill="1" applyBorder="1" applyAlignment="1" applyProtection="1">
      <alignment horizontal="center" vertical="center"/>
      <protection locked="0"/>
    </xf>
    <xf numFmtId="0" fontId="41" fillId="2" borderId="61" xfId="0" applyFont="1" applyFill="1" applyBorder="1" applyAlignment="1" applyProtection="1">
      <alignment horizontal="center" vertical="center"/>
      <protection locked="0"/>
    </xf>
    <xf numFmtId="0" fontId="41" fillId="2" borderId="15" xfId="0" applyFont="1" applyFill="1" applyBorder="1" applyAlignment="1" applyProtection="1">
      <alignment vertical="center"/>
      <protection locked="0"/>
    </xf>
    <xf numFmtId="0" fontId="41" fillId="2" borderId="14" xfId="0" quotePrefix="1" applyFont="1" applyFill="1" applyBorder="1" applyAlignment="1" applyProtection="1">
      <alignment horizontal="center" vertical="center"/>
      <protection locked="0"/>
    </xf>
    <xf numFmtId="49" fontId="41" fillId="2" borderId="45" xfId="0" applyNumberFormat="1" applyFont="1" applyFill="1" applyBorder="1" applyAlignment="1" applyProtection="1">
      <alignment horizontal="right" vertical="center"/>
      <protection locked="0"/>
    </xf>
    <xf numFmtId="49" fontId="41" fillId="2" borderId="45" xfId="0" applyNumberFormat="1" applyFont="1" applyFill="1" applyBorder="1" applyAlignment="1" applyProtection="1">
      <alignment horizontal="center" vertical="center"/>
      <protection locked="0"/>
    </xf>
    <xf numFmtId="49" fontId="41" fillId="2" borderId="45" xfId="0" applyNumberFormat="1" applyFont="1" applyFill="1" applyBorder="1" applyAlignment="1" applyProtection="1">
      <alignment vertical="center"/>
      <protection locked="0"/>
    </xf>
    <xf numFmtId="49" fontId="41" fillId="2" borderId="46" xfId="0" applyNumberFormat="1" applyFont="1" applyFill="1" applyBorder="1" applyAlignment="1" applyProtection="1">
      <alignment vertical="center"/>
      <protection locked="0"/>
    </xf>
    <xf numFmtId="49" fontId="41" fillId="2" borderId="47" xfId="0" quotePrefix="1" applyNumberFormat="1" applyFont="1" applyFill="1" applyBorder="1" applyAlignment="1" applyProtection="1">
      <alignment vertical="center"/>
      <protection locked="0"/>
    </xf>
    <xf numFmtId="49" fontId="41" fillId="2" borderId="31" xfId="0" applyNumberFormat="1" applyFont="1" applyFill="1" applyBorder="1" applyAlignment="1" applyProtection="1">
      <alignment vertical="center"/>
      <protection locked="0"/>
    </xf>
    <xf numFmtId="186" fontId="41" fillId="2" borderId="56" xfId="0" quotePrefix="1" applyNumberFormat="1" applyFont="1" applyFill="1" applyBorder="1" applyAlignment="1" applyProtection="1">
      <alignment horizontal="right" vertical="center"/>
      <protection locked="0"/>
    </xf>
    <xf numFmtId="186" fontId="41" fillId="2" borderId="20" xfId="0" quotePrefix="1" applyNumberFormat="1" applyFont="1" applyFill="1" applyBorder="1" applyAlignment="1" applyProtection="1">
      <alignment horizontal="left" vertical="center"/>
      <protection locked="0"/>
    </xf>
    <xf numFmtId="0" fontId="41" fillId="2" borderId="39" xfId="0" applyFont="1" applyFill="1" applyBorder="1" applyAlignment="1" applyProtection="1">
      <alignment vertical="center"/>
      <protection locked="0"/>
    </xf>
    <xf numFmtId="0" fontId="41" fillId="2" borderId="24" xfId="0" quotePrefix="1" applyFont="1" applyFill="1" applyBorder="1" applyAlignment="1" applyProtection="1">
      <alignment horizontal="center" vertical="center"/>
      <protection locked="0"/>
    </xf>
    <xf numFmtId="0" fontId="41" fillId="2" borderId="5" xfId="0" quotePrefix="1" applyFont="1" applyFill="1" applyBorder="1" applyAlignment="1" applyProtection="1">
      <alignment vertical="center"/>
      <protection locked="0"/>
    </xf>
    <xf numFmtId="49" fontId="41" fillId="2" borderId="23" xfId="0" applyNumberFormat="1" applyFont="1" applyFill="1" applyBorder="1" applyAlignment="1" applyProtection="1">
      <alignment horizontal="right" vertical="center"/>
      <protection locked="0"/>
    </xf>
    <xf numFmtId="0" fontId="41" fillId="2" borderId="23" xfId="0" quotePrefix="1" applyFont="1" applyFill="1" applyBorder="1" applyAlignment="1" applyProtection="1">
      <alignment horizontal="left" vertical="center"/>
      <protection locked="0"/>
    </xf>
    <xf numFmtId="0" fontId="41" fillId="2" borderId="23" xfId="0" applyFont="1" applyFill="1" applyBorder="1" applyAlignment="1" applyProtection="1">
      <alignment vertical="center"/>
      <protection locked="0"/>
    </xf>
    <xf numFmtId="0" fontId="41" fillId="2" borderId="25" xfId="0" quotePrefix="1" applyFont="1" applyFill="1" applyBorder="1" applyAlignment="1" applyProtection="1">
      <alignment vertical="center"/>
      <protection locked="0"/>
    </xf>
    <xf numFmtId="0" fontId="41" fillId="2" borderId="6" xfId="0" quotePrefix="1" applyFont="1" applyFill="1" applyBorder="1" applyAlignment="1" applyProtection="1">
      <alignment horizontal="left" vertical="center"/>
      <protection locked="0"/>
    </xf>
    <xf numFmtId="49" fontId="41" fillId="2" borderId="8" xfId="0" applyNumberFormat="1" applyFont="1" applyFill="1" applyBorder="1" applyAlignment="1" applyProtection="1">
      <alignment vertical="center"/>
      <protection locked="0"/>
    </xf>
    <xf numFmtId="0" fontId="41" fillId="2" borderId="7" xfId="0" applyFont="1" applyFill="1" applyBorder="1" applyAlignment="1" applyProtection="1">
      <alignment vertical="center"/>
      <protection locked="0"/>
    </xf>
    <xf numFmtId="3" fontId="41" fillId="2" borderId="14" xfId="0" applyNumberFormat="1" applyFont="1" applyFill="1" applyBorder="1" applyAlignment="1" applyProtection="1">
      <alignment vertical="center"/>
      <protection locked="0"/>
    </xf>
    <xf numFmtId="3" fontId="41" fillId="2" borderId="20" xfId="0" applyNumberFormat="1" applyFont="1" applyFill="1" applyBorder="1" applyAlignment="1" applyProtection="1">
      <alignment vertical="center"/>
      <protection locked="0"/>
    </xf>
    <xf numFmtId="3" fontId="41" fillId="2" borderId="0" xfId="0" applyNumberFormat="1" applyFont="1" applyFill="1" applyBorder="1" applyAlignment="1" applyProtection="1">
      <alignment vertical="center"/>
      <protection locked="0"/>
    </xf>
    <xf numFmtId="3" fontId="41" fillId="2" borderId="21" xfId="0" applyNumberFormat="1" applyFont="1" applyFill="1" applyBorder="1" applyAlignment="1" applyProtection="1">
      <alignment vertical="center"/>
      <protection locked="0"/>
    </xf>
    <xf numFmtId="3" fontId="41" fillId="2" borderId="22" xfId="0" applyNumberFormat="1" applyFont="1" applyFill="1" applyBorder="1" applyAlignment="1" applyProtection="1">
      <alignment vertical="center"/>
      <protection locked="0"/>
    </xf>
    <xf numFmtId="3" fontId="41" fillId="2" borderId="60" xfId="0" applyNumberFormat="1" applyFont="1" applyFill="1" applyBorder="1" applyAlignment="1" applyProtection="1">
      <alignment vertical="center"/>
      <protection locked="0"/>
    </xf>
    <xf numFmtId="3" fontId="41" fillId="2" borderId="13" xfId="0" applyNumberFormat="1" applyFont="1" applyFill="1" applyBorder="1" applyAlignment="1" applyProtection="1">
      <alignment vertical="center"/>
      <protection locked="0"/>
    </xf>
    <xf numFmtId="3" fontId="41" fillId="6" borderId="14" xfId="0" applyNumberFormat="1" applyFont="1" applyFill="1" applyBorder="1" applyAlignment="1" applyProtection="1">
      <alignment vertical="center"/>
      <protection locked="0"/>
    </xf>
    <xf numFmtId="3" fontId="41" fillId="6" borderId="20" xfId="0" applyNumberFormat="1" applyFont="1" applyFill="1" applyBorder="1" applyAlignment="1" applyProtection="1">
      <alignment vertical="center"/>
      <protection locked="0"/>
    </xf>
    <xf numFmtId="3" fontId="41" fillId="6" borderId="0" xfId="0" applyNumberFormat="1" applyFont="1" applyFill="1" applyBorder="1" applyAlignment="1" applyProtection="1">
      <alignment vertical="center"/>
      <protection locked="0"/>
    </xf>
    <xf numFmtId="3" fontId="41" fillId="6" borderId="21" xfId="0" applyNumberFormat="1" applyFont="1" applyFill="1" applyBorder="1" applyAlignment="1" applyProtection="1">
      <alignment vertical="center"/>
      <protection locked="0"/>
    </xf>
    <xf numFmtId="3" fontId="41" fillId="6" borderId="22" xfId="0" applyNumberFormat="1" applyFont="1" applyFill="1" applyBorder="1" applyAlignment="1" applyProtection="1">
      <alignment vertical="center"/>
      <protection locked="0"/>
    </xf>
    <xf numFmtId="3" fontId="41" fillId="6" borderId="60" xfId="0" applyNumberFormat="1" applyFont="1" applyFill="1" applyBorder="1" applyAlignment="1" applyProtection="1">
      <alignment vertical="center"/>
      <protection locked="0"/>
    </xf>
    <xf numFmtId="0" fontId="41" fillId="2" borderId="38" xfId="0" applyFont="1" applyFill="1" applyBorder="1" applyAlignment="1" applyProtection="1">
      <alignment vertical="center"/>
      <protection locked="0"/>
    </xf>
    <xf numFmtId="0" fontId="41" fillId="2" borderId="38" xfId="0" applyFont="1" applyFill="1" applyBorder="1" applyAlignment="1" applyProtection="1">
      <alignment horizontal="center" vertical="center"/>
      <protection locked="0"/>
    </xf>
    <xf numFmtId="3" fontId="41" fillId="2" borderId="47" xfId="0" applyNumberFormat="1" applyFont="1" applyFill="1" applyBorder="1" applyAlignment="1" applyProtection="1">
      <alignment vertical="center"/>
      <protection locked="0"/>
    </xf>
    <xf numFmtId="3" fontId="41" fillId="2" borderId="45" xfId="0" applyNumberFormat="1" applyFont="1" applyFill="1" applyBorder="1" applyAlignment="1" applyProtection="1">
      <alignment vertical="center"/>
      <protection locked="0"/>
    </xf>
    <xf numFmtId="3" fontId="41" fillId="2" borderId="38" xfId="0" applyNumberFormat="1" applyFont="1" applyFill="1" applyBorder="1" applyAlignment="1" applyProtection="1">
      <alignment vertical="center"/>
      <protection locked="0"/>
    </xf>
    <xf numFmtId="3" fontId="41" fillId="2" borderId="31" xfId="0" applyNumberFormat="1" applyFont="1" applyFill="1" applyBorder="1" applyAlignment="1" applyProtection="1">
      <alignment vertical="center"/>
      <protection locked="0"/>
    </xf>
    <xf numFmtId="3" fontId="41" fillId="2" borderId="46" xfId="0" applyNumberFormat="1" applyFont="1" applyFill="1" applyBorder="1" applyAlignment="1" applyProtection="1">
      <alignment vertical="center"/>
      <protection locked="0"/>
    </xf>
    <xf numFmtId="3" fontId="41" fillId="2" borderId="44" xfId="0" applyNumberFormat="1" applyFont="1" applyFill="1" applyBorder="1" applyAlignment="1" applyProtection="1">
      <alignment vertical="center"/>
      <protection locked="0"/>
    </xf>
    <xf numFmtId="3" fontId="41" fillId="2" borderId="73" xfId="0" applyNumberFormat="1" applyFont="1" applyFill="1" applyBorder="1" applyAlignment="1" applyProtection="1">
      <alignment vertical="center"/>
      <protection locked="0"/>
    </xf>
    <xf numFmtId="176" fontId="41" fillId="6" borderId="14" xfId="0" applyNumberFormat="1" applyFont="1" applyFill="1" applyBorder="1" applyAlignment="1" applyProtection="1">
      <alignment horizontal="center" vertical="center"/>
      <protection locked="0"/>
    </xf>
    <xf numFmtId="176" fontId="41" fillId="6" borderId="20" xfId="0" applyNumberFormat="1" applyFont="1" applyFill="1" applyBorder="1" applyAlignment="1" applyProtection="1">
      <alignment horizontal="center" vertical="center"/>
      <protection locked="0"/>
    </xf>
    <xf numFmtId="176" fontId="41" fillId="6" borderId="0" xfId="0" applyNumberFormat="1" applyFont="1" applyFill="1" applyBorder="1" applyAlignment="1" applyProtection="1">
      <alignment horizontal="center" vertical="center"/>
      <protection locked="0"/>
    </xf>
    <xf numFmtId="176" fontId="41" fillId="6" borderId="22" xfId="0" applyNumberFormat="1" applyFont="1" applyFill="1" applyBorder="1" applyAlignment="1" applyProtection="1">
      <alignment horizontal="center" vertical="center"/>
      <protection locked="0"/>
    </xf>
    <xf numFmtId="176" fontId="41" fillId="6" borderId="60" xfId="0" applyNumberFormat="1" applyFont="1" applyFill="1" applyBorder="1" applyAlignment="1" applyProtection="1">
      <alignment horizontal="center" vertical="center"/>
      <protection locked="0"/>
    </xf>
    <xf numFmtId="3" fontId="41" fillId="6" borderId="14" xfId="0" applyNumberFormat="1" applyFont="1" applyFill="1" applyBorder="1" applyAlignment="1" applyProtection="1">
      <alignment horizontal="center" vertical="center"/>
      <protection locked="0"/>
    </xf>
    <xf numFmtId="3" fontId="41" fillId="6" borderId="21" xfId="0" applyNumberFormat="1" applyFont="1" applyFill="1" applyBorder="1" applyAlignment="1" applyProtection="1">
      <alignment horizontal="center" vertical="center"/>
      <protection locked="0"/>
    </xf>
    <xf numFmtId="3" fontId="41" fillId="6" borderId="22" xfId="0" applyNumberFormat="1" applyFont="1" applyFill="1" applyBorder="1" applyAlignment="1" applyProtection="1">
      <alignment horizontal="center" vertical="center"/>
      <protection locked="0"/>
    </xf>
    <xf numFmtId="3" fontId="41" fillId="6" borderId="60" xfId="0" applyNumberFormat="1" applyFont="1" applyFill="1" applyBorder="1" applyAlignment="1" applyProtection="1">
      <alignment horizontal="center" vertical="center"/>
      <protection locked="0"/>
    </xf>
    <xf numFmtId="3" fontId="41" fillId="6" borderId="0" xfId="0" applyNumberFormat="1" applyFont="1" applyFill="1" applyBorder="1" applyAlignment="1" applyProtection="1">
      <alignment horizontal="center" vertical="center"/>
      <protection locked="0"/>
    </xf>
    <xf numFmtId="3" fontId="41" fillId="6" borderId="20" xfId="0" applyNumberFormat="1" applyFont="1" applyFill="1" applyBorder="1" applyAlignment="1" applyProtection="1">
      <alignment horizontal="center" vertical="center"/>
      <protection locked="0"/>
    </xf>
    <xf numFmtId="3" fontId="41" fillId="2" borderId="13" xfId="0" applyNumberFormat="1" applyFont="1" applyFill="1" applyBorder="1" applyAlignment="1" applyProtection="1">
      <alignment horizontal="right" vertical="center"/>
      <protection locked="0"/>
    </xf>
    <xf numFmtId="0" fontId="37" fillId="2" borderId="0" xfId="0" applyFont="1" applyFill="1" applyAlignment="1" applyProtection="1">
      <alignment vertical="center"/>
      <protection locked="0"/>
    </xf>
    <xf numFmtId="0" fontId="41" fillId="6" borderId="5" xfId="0" applyFont="1" applyFill="1" applyBorder="1" applyAlignment="1" applyProtection="1">
      <alignment vertical="center"/>
      <protection locked="0"/>
    </xf>
    <xf numFmtId="3" fontId="41" fillId="6" borderId="23" xfId="0" applyNumberFormat="1" applyFont="1" applyFill="1" applyBorder="1" applyAlignment="1" applyProtection="1">
      <alignment vertical="center"/>
      <protection locked="0"/>
    </xf>
    <xf numFmtId="3" fontId="41" fillId="6" borderId="6" xfId="0" applyNumberFormat="1" applyFont="1" applyFill="1" applyBorder="1" applyAlignment="1" applyProtection="1">
      <alignment vertical="center"/>
      <protection locked="0"/>
    </xf>
    <xf numFmtId="3" fontId="41" fillId="6" borderId="24" xfId="0" applyNumberFormat="1" applyFont="1" applyFill="1" applyBorder="1" applyAlignment="1" applyProtection="1">
      <alignment vertical="center"/>
      <protection locked="0"/>
    </xf>
    <xf numFmtId="3" fontId="41" fillId="6" borderId="25" xfId="0" applyNumberFormat="1" applyFont="1" applyFill="1" applyBorder="1" applyAlignment="1" applyProtection="1">
      <alignment vertical="center"/>
      <protection locked="0"/>
    </xf>
    <xf numFmtId="3" fontId="41" fillId="6" borderId="57" xfId="0" applyNumberFormat="1" applyFont="1" applyFill="1" applyBorder="1" applyAlignment="1" applyProtection="1">
      <alignment vertical="center"/>
      <protection locked="0"/>
    </xf>
    <xf numFmtId="188" fontId="41" fillId="7" borderId="14" xfId="0" applyNumberFormat="1" applyFont="1" applyFill="1" applyBorder="1" applyAlignment="1" applyProtection="1">
      <alignment horizontal="center" vertical="center"/>
      <protection locked="0"/>
    </xf>
    <xf numFmtId="188" fontId="41" fillId="7" borderId="21" xfId="0" applyNumberFormat="1" applyFont="1" applyFill="1" applyBorder="1" applyAlignment="1" applyProtection="1">
      <alignment horizontal="center" vertical="center"/>
      <protection locked="0"/>
    </xf>
    <xf numFmtId="188" fontId="41" fillId="7" borderId="22" xfId="0" applyNumberFormat="1" applyFont="1" applyFill="1" applyBorder="1" applyAlignment="1" applyProtection="1">
      <alignment horizontal="center" vertical="center"/>
      <protection locked="0"/>
    </xf>
    <xf numFmtId="188" fontId="41" fillId="7" borderId="60" xfId="0" applyNumberFormat="1" applyFont="1" applyFill="1" applyBorder="1" applyAlignment="1" applyProtection="1">
      <alignment horizontal="center" vertical="center"/>
      <protection locked="0"/>
    </xf>
    <xf numFmtId="188" fontId="41" fillId="7" borderId="0" xfId="0" applyNumberFormat="1" applyFont="1" applyFill="1" applyBorder="1" applyAlignment="1" applyProtection="1">
      <alignment horizontal="center" vertical="center"/>
      <protection locked="0"/>
    </xf>
    <xf numFmtId="188" fontId="41" fillId="7" borderId="20" xfId="0" applyNumberFormat="1" applyFont="1" applyFill="1" applyBorder="1" applyAlignment="1" applyProtection="1">
      <alignment horizontal="center" vertical="center"/>
      <protection locked="0"/>
    </xf>
    <xf numFmtId="0" fontId="41" fillId="2" borderId="20" xfId="0" quotePrefix="1" applyFont="1" applyFill="1" applyBorder="1" applyAlignment="1" applyProtection="1">
      <alignment horizontal="center" vertical="center"/>
      <protection locked="0"/>
    </xf>
    <xf numFmtId="176" fontId="41" fillId="2" borderId="5" xfId="0" quotePrefix="1" applyNumberFormat="1" applyFont="1" applyFill="1" applyBorder="1" applyAlignment="1" applyProtection="1">
      <alignment horizontal="left" vertical="center"/>
      <protection locked="0"/>
    </xf>
    <xf numFmtId="0" fontId="41" fillId="2" borderId="23" xfId="0" applyFont="1" applyFill="1" applyBorder="1" applyAlignment="1" applyProtection="1">
      <alignment horizontal="left" vertical="center"/>
      <protection locked="0"/>
    </xf>
    <xf numFmtId="0" fontId="41" fillId="2" borderId="25" xfId="0" applyFont="1" applyFill="1" applyBorder="1" applyAlignment="1" applyProtection="1">
      <alignment vertical="center"/>
      <protection locked="0"/>
    </xf>
    <xf numFmtId="0" fontId="41" fillId="2" borderId="24" xfId="0" applyFont="1" applyFill="1" applyBorder="1" applyAlignment="1" applyProtection="1">
      <alignment horizontal="left" vertical="center"/>
      <protection locked="0"/>
    </xf>
    <xf numFmtId="0" fontId="41" fillId="2" borderId="8" xfId="0" applyFont="1" applyFill="1" applyBorder="1" applyAlignment="1" applyProtection="1">
      <alignment vertical="center"/>
      <protection locked="0"/>
    </xf>
    <xf numFmtId="188" fontId="41" fillId="7" borderId="13" xfId="0" applyNumberFormat="1" applyFont="1" applyFill="1" applyBorder="1" applyAlignment="1" applyProtection="1">
      <alignment vertical="center"/>
    </xf>
    <xf numFmtId="187" fontId="41" fillId="2" borderId="8" xfId="0" applyNumberFormat="1" applyFont="1" applyFill="1" applyBorder="1" applyAlignment="1" applyProtection="1">
      <alignment vertical="center"/>
    </xf>
    <xf numFmtId="0" fontId="2" fillId="2" borderId="18"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0" fontId="2" fillId="2" borderId="14" xfId="0" applyFont="1" applyFill="1" applyBorder="1" applyAlignment="1" applyProtection="1">
      <alignment horizontal="right" vertical="center"/>
      <protection locked="0"/>
    </xf>
    <xf numFmtId="0" fontId="2" fillId="2" borderId="21" xfId="0" applyFont="1" applyFill="1" applyBorder="1" applyAlignment="1" applyProtection="1">
      <alignment horizontal="centerContinuous" vertical="center"/>
      <protection locked="0"/>
    </xf>
    <xf numFmtId="0" fontId="2" fillId="2" borderId="31"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60" xfId="0" applyFont="1" applyFill="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188" fontId="2" fillId="6" borderId="20" xfId="1" applyNumberFormat="1" applyFont="1" applyFill="1" applyBorder="1" applyAlignment="1" applyProtection="1">
      <alignment horizontal="right" vertical="center"/>
      <protection locked="0"/>
    </xf>
    <xf numFmtId="188" fontId="2" fillId="6" borderId="0" xfId="1" applyNumberFormat="1" applyFont="1" applyFill="1" applyBorder="1" applyAlignment="1" applyProtection="1">
      <alignment horizontal="right" vertical="center"/>
      <protection locked="0"/>
    </xf>
    <xf numFmtId="188" fontId="2" fillId="2" borderId="22" xfId="1" applyNumberFormat="1" applyFont="1" applyFill="1" applyBorder="1" applyAlignment="1" applyProtection="1">
      <alignment horizontal="right" vertical="center"/>
      <protection locked="0"/>
    </xf>
    <xf numFmtId="188" fontId="2" fillId="6" borderId="60" xfId="1" applyNumberFormat="1" applyFont="1" applyFill="1" applyBorder="1" applyAlignment="1" applyProtection="1">
      <alignment horizontal="right" vertical="center"/>
      <protection locked="0"/>
    </xf>
    <xf numFmtId="188" fontId="2" fillId="2" borderId="20" xfId="1" applyNumberFormat="1" applyFont="1" applyFill="1" applyBorder="1" applyAlignment="1" applyProtection="1">
      <alignment horizontal="right" vertical="center"/>
      <protection locked="0"/>
    </xf>
    <xf numFmtId="38" fontId="2" fillId="6" borderId="20" xfId="1" applyFont="1" applyFill="1" applyBorder="1" applyAlignment="1" applyProtection="1">
      <alignment horizontal="right" vertical="center"/>
      <protection locked="0"/>
    </xf>
    <xf numFmtId="38" fontId="2" fillId="6" borderId="0" xfId="1" applyFont="1" applyFill="1" applyBorder="1" applyAlignment="1" applyProtection="1">
      <alignment horizontal="right" vertical="center"/>
      <protection locked="0"/>
    </xf>
    <xf numFmtId="38" fontId="2" fillId="6" borderId="22" xfId="1" applyFont="1" applyFill="1" applyBorder="1" applyAlignment="1" applyProtection="1">
      <alignment horizontal="right" vertical="center"/>
      <protection locked="0"/>
    </xf>
    <xf numFmtId="38" fontId="2" fillId="6" borderId="60" xfId="1" applyFont="1" applyFill="1" applyBorder="1" applyAlignment="1" applyProtection="1">
      <alignment horizontal="right" vertical="center"/>
      <protection locked="0"/>
    </xf>
    <xf numFmtId="187" fontId="2" fillId="2" borderId="14" xfId="1" applyNumberFormat="1" applyFont="1" applyFill="1" applyBorder="1" applyAlignment="1" applyProtection="1">
      <alignment horizontal="right" vertical="center"/>
      <protection locked="0"/>
    </xf>
    <xf numFmtId="187" fontId="2" fillId="2" borderId="22" xfId="1" applyNumberFormat="1" applyFont="1" applyFill="1" applyBorder="1" applyAlignment="1" applyProtection="1">
      <alignment horizontal="right" vertical="center"/>
      <protection locked="0"/>
    </xf>
    <xf numFmtId="38" fontId="2" fillId="2" borderId="20"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22" xfId="1" applyFont="1" applyFill="1" applyBorder="1" applyAlignment="1" applyProtection="1">
      <alignment horizontal="right" vertical="center"/>
      <protection locked="0"/>
    </xf>
    <xf numFmtId="38" fontId="2" fillId="2" borderId="60" xfId="1" applyFont="1" applyFill="1" applyBorder="1" applyAlignment="1" applyProtection="1">
      <alignment horizontal="right" vertical="center"/>
      <protection locked="0"/>
    </xf>
    <xf numFmtId="38" fontId="2" fillId="2" borderId="21" xfId="1" applyFont="1" applyFill="1" applyBorder="1" applyAlignment="1" applyProtection="1">
      <alignment horizontal="right" vertical="center"/>
      <protection locked="0"/>
    </xf>
    <xf numFmtId="38" fontId="2" fillId="2" borderId="45" xfId="1" applyFont="1" applyFill="1" applyBorder="1" applyAlignment="1" applyProtection="1">
      <alignment horizontal="right" vertical="center"/>
      <protection locked="0"/>
    </xf>
    <xf numFmtId="38" fontId="2" fillId="2" borderId="38" xfId="1" applyFont="1" applyFill="1" applyBorder="1" applyAlignment="1" applyProtection="1">
      <alignment horizontal="right" vertical="center"/>
      <protection locked="0"/>
    </xf>
    <xf numFmtId="38" fontId="2" fillId="2" borderId="46" xfId="1" applyFont="1" applyFill="1" applyBorder="1" applyAlignment="1" applyProtection="1">
      <alignment horizontal="right" vertical="center"/>
      <protection locked="0"/>
    </xf>
    <xf numFmtId="38" fontId="2" fillId="2" borderId="44" xfId="1" applyFont="1" applyFill="1" applyBorder="1" applyAlignment="1" applyProtection="1">
      <alignment horizontal="right" vertical="center"/>
      <protection locked="0"/>
    </xf>
    <xf numFmtId="187" fontId="2" fillId="2" borderId="47" xfId="1" applyNumberFormat="1" applyFont="1" applyFill="1" applyBorder="1" applyAlignment="1" applyProtection="1">
      <alignment horizontal="right" vertical="center"/>
      <protection locked="0"/>
    </xf>
    <xf numFmtId="187" fontId="2" fillId="2" borderId="46" xfId="1" applyNumberFormat="1" applyFont="1" applyFill="1" applyBorder="1" applyAlignment="1" applyProtection="1">
      <alignment horizontal="right" vertical="center"/>
      <protection locked="0"/>
    </xf>
    <xf numFmtId="38" fontId="2" fillId="2" borderId="37" xfId="1" applyFont="1" applyFill="1" applyBorder="1" applyAlignment="1" applyProtection="1">
      <alignment horizontal="right" vertical="center"/>
      <protection locked="0"/>
    </xf>
    <xf numFmtId="38" fontId="2" fillId="2" borderId="23" xfId="1" applyFont="1" applyFill="1" applyBorder="1" applyAlignment="1" applyProtection="1">
      <alignment horizontal="right" vertical="center"/>
      <protection locked="0"/>
    </xf>
    <xf numFmtId="38" fontId="2" fillId="2" borderId="6" xfId="1" applyFont="1" applyFill="1" applyBorder="1" applyAlignment="1" applyProtection="1">
      <alignment horizontal="right" vertical="center"/>
      <protection locked="0"/>
    </xf>
    <xf numFmtId="38" fontId="2" fillId="2" borderId="25" xfId="1" applyFont="1" applyFill="1" applyBorder="1" applyAlignment="1" applyProtection="1">
      <alignment horizontal="right" vertical="center"/>
      <protection locked="0"/>
    </xf>
    <xf numFmtId="38" fontId="2" fillId="2" borderId="57" xfId="1" applyFont="1" applyFill="1" applyBorder="1" applyAlignment="1" applyProtection="1">
      <alignment horizontal="right" vertical="center"/>
      <protection locked="0"/>
    </xf>
    <xf numFmtId="187" fontId="2" fillId="2" borderId="5" xfId="1" applyNumberFormat="1" applyFont="1" applyFill="1" applyBorder="1" applyAlignment="1" applyProtection="1">
      <alignment horizontal="right" vertical="center"/>
      <protection locked="0"/>
    </xf>
    <xf numFmtId="187" fontId="2" fillId="2" borderId="25" xfId="1" applyNumberFormat="1" applyFont="1" applyFill="1" applyBorder="1" applyAlignment="1" applyProtection="1">
      <alignment horizontal="right" vertical="center"/>
      <protection locked="0"/>
    </xf>
    <xf numFmtId="188" fontId="2" fillId="2" borderId="14" xfId="1" applyNumberFormat="1" applyFont="1" applyFill="1" applyBorder="1" applyAlignment="1" applyProtection="1">
      <alignment horizontal="right" vertical="center"/>
    </xf>
    <xf numFmtId="188" fontId="2" fillId="2" borderId="22" xfId="1" applyNumberFormat="1" applyFont="1" applyFill="1" applyBorder="1" applyAlignment="1" applyProtection="1">
      <alignment horizontal="right" vertical="center"/>
    </xf>
    <xf numFmtId="187" fontId="2" fillId="2" borderId="14" xfId="1" applyNumberFormat="1" applyFont="1" applyFill="1" applyBorder="1" applyAlignment="1" applyProtection="1">
      <alignment horizontal="right" vertical="center"/>
    </xf>
    <xf numFmtId="187" fontId="2" fillId="2" borderId="22" xfId="1" applyNumberFormat="1" applyFont="1" applyFill="1" applyBorder="1" applyAlignment="1" applyProtection="1">
      <alignment horizontal="right" vertical="center"/>
    </xf>
    <xf numFmtId="0" fontId="23" fillId="2" borderId="8" xfId="0" applyFont="1" applyFill="1" applyBorder="1" applyAlignment="1" applyProtection="1">
      <alignment horizontal="center" vertical="center"/>
      <protection locked="0"/>
    </xf>
    <xf numFmtId="56" fontId="43" fillId="2" borderId="0" xfId="0" applyNumberFormat="1" applyFont="1" applyFill="1">
      <alignment vertical="center"/>
    </xf>
    <xf numFmtId="0" fontId="10" fillId="2" borderId="14" xfId="0" applyFont="1" applyFill="1" applyBorder="1" applyAlignment="1">
      <alignment horizontal="center" vertical="center"/>
    </xf>
    <xf numFmtId="0" fontId="2" fillId="2" borderId="57" xfId="0" applyFont="1" applyFill="1" applyBorder="1" applyAlignment="1" applyProtection="1">
      <alignment vertical="center"/>
      <protection locked="0"/>
    </xf>
    <xf numFmtId="0" fontId="26" fillId="2" borderId="14" xfId="0" applyFont="1" applyFill="1" applyBorder="1" applyAlignment="1" applyProtection="1">
      <alignment vertical="center" wrapText="1"/>
      <protection locked="0"/>
    </xf>
    <xf numFmtId="3" fontId="2" fillId="2" borderId="12" xfId="1" applyNumberFormat="1" applyFont="1" applyFill="1" applyBorder="1" applyAlignment="1" applyProtection="1">
      <alignment horizontal="right" vertical="center"/>
    </xf>
    <xf numFmtId="176" fontId="2" fillId="2" borderId="12" xfId="1" applyNumberFormat="1" applyFont="1" applyFill="1" applyBorder="1" applyAlignment="1" applyProtection="1">
      <alignment horizontal="right" vertical="center"/>
    </xf>
    <xf numFmtId="176" fontId="2" fillId="6" borderId="12" xfId="1" applyNumberFormat="1" applyFont="1" applyFill="1" applyBorder="1" applyAlignment="1" applyProtection="1">
      <alignment horizontal="right" vertical="center"/>
      <protection locked="0"/>
    </xf>
    <xf numFmtId="3" fontId="2" fillId="6" borderId="12" xfId="1" applyNumberFormat="1" applyFont="1" applyFill="1" applyBorder="1" applyAlignment="1" applyProtection="1">
      <alignment horizontal="right" vertical="center"/>
      <protection locked="0"/>
    </xf>
    <xf numFmtId="176" fontId="8" fillId="6" borderId="12" xfId="1" applyNumberFormat="1" applyFont="1" applyFill="1" applyBorder="1" applyAlignment="1" applyProtection="1">
      <alignment horizontal="right" vertical="center"/>
      <protection locked="0"/>
    </xf>
    <xf numFmtId="176" fontId="2" fillId="4" borderId="78" xfId="1" applyNumberFormat="1" applyFont="1" applyFill="1" applyBorder="1" applyAlignment="1" applyProtection="1">
      <alignment horizontal="right" vertical="center"/>
      <protection locked="0"/>
    </xf>
    <xf numFmtId="176" fontId="10" fillId="6" borderId="14" xfId="1" applyNumberFormat="1" applyFont="1" applyFill="1" applyBorder="1" applyAlignment="1" applyProtection="1">
      <alignment horizontal="right" vertical="center"/>
      <protection locked="0"/>
    </xf>
    <xf numFmtId="176" fontId="10" fillId="6" borderId="21" xfId="1" applyNumberFormat="1" applyFont="1" applyFill="1" applyBorder="1" applyAlignment="1" applyProtection="1">
      <alignment horizontal="right" vertical="center"/>
      <protection locked="0"/>
    </xf>
    <xf numFmtId="176" fontId="10" fillId="6" borderId="20" xfId="1" applyNumberFormat="1" applyFont="1" applyFill="1" applyBorder="1" applyAlignment="1" applyProtection="1">
      <alignment horizontal="right" vertical="center"/>
      <protection locked="0"/>
    </xf>
    <xf numFmtId="176" fontId="10" fillId="6" borderId="29" xfId="1" applyNumberFormat="1" applyFont="1" applyFill="1" applyBorder="1" applyAlignment="1" applyProtection="1">
      <alignment horizontal="right" vertical="center"/>
      <protection locked="0"/>
    </xf>
    <xf numFmtId="176" fontId="10" fillId="6" borderId="30" xfId="1" applyNumberFormat="1" applyFont="1" applyFill="1" applyBorder="1" applyAlignment="1" applyProtection="1">
      <alignment horizontal="right" vertical="center"/>
      <protection locked="0"/>
    </xf>
    <xf numFmtId="176" fontId="10" fillId="6" borderId="33" xfId="1" applyNumberFormat="1" applyFont="1" applyFill="1" applyBorder="1" applyAlignment="1" applyProtection="1">
      <alignment horizontal="right" vertical="center"/>
      <protection locked="0"/>
    </xf>
    <xf numFmtId="176" fontId="10" fillId="6" borderId="34" xfId="1" applyNumberFormat="1" applyFont="1" applyFill="1" applyBorder="1" applyAlignment="1" applyProtection="1">
      <alignment horizontal="right" vertical="center"/>
      <protection locked="0"/>
    </xf>
    <xf numFmtId="176" fontId="10" fillId="6" borderId="35" xfId="1" applyNumberFormat="1" applyFont="1" applyFill="1" applyBorder="1" applyAlignment="1" applyProtection="1">
      <alignment horizontal="right" vertical="center"/>
      <protection locked="0"/>
    </xf>
    <xf numFmtId="176" fontId="10" fillId="6" borderId="36" xfId="1" applyNumberFormat="1" applyFont="1" applyFill="1" applyBorder="1" applyAlignment="1" applyProtection="1">
      <alignment horizontal="right" vertical="center"/>
      <protection locked="0"/>
    </xf>
    <xf numFmtId="176" fontId="10" fillId="6" borderId="27" xfId="1" applyNumberFormat="1" applyFont="1" applyFill="1" applyBorder="1" applyAlignment="1" applyProtection="1">
      <alignment horizontal="right" vertical="center"/>
      <protection locked="0"/>
    </xf>
    <xf numFmtId="176" fontId="10" fillId="6" borderId="28" xfId="1" applyNumberFormat="1" applyFont="1" applyFill="1" applyBorder="1" applyAlignment="1" applyProtection="1">
      <alignment horizontal="right" vertical="center"/>
      <protection locked="0"/>
    </xf>
    <xf numFmtId="176" fontId="10" fillId="2" borderId="28" xfId="1" applyNumberFormat="1" applyFont="1" applyFill="1" applyBorder="1" applyAlignment="1" applyProtection="1">
      <alignment horizontal="right" vertical="center"/>
    </xf>
    <xf numFmtId="176" fontId="10" fillId="2" borderId="29" xfId="1" applyNumberFormat="1" applyFont="1" applyFill="1" applyBorder="1" applyAlignment="1" applyProtection="1">
      <alignment horizontal="right" vertical="center"/>
    </xf>
    <xf numFmtId="176" fontId="10" fillId="2" borderId="34" xfId="1" applyNumberFormat="1" applyFont="1" applyFill="1" applyBorder="1" applyAlignment="1" applyProtection="1">
      <alignment horizontal="right" vertical="center"/>
    </xf>
    <xf numFmtId="176" fontId="10" fillId="2" borderId="30" xfId="1" applyNumberFormat="1" applyFont="1" applyFill="1" applyBorder="1" applyAlignment="1" applyProtection="1">
      <alignment horizontal="right" vertical="center"/>
    </xf>
    <xf numFmtId="176" fontId="10" fillId="2" borderId="5" xfId="1" applyNumberFormat="1" applyFont="1" applyFill="1" applyBorder="1" applyAlignment="1" applyProtection="1">
      <alignment horizontal="right" vertical="center"/>
    </xf>
    <xf numFmtId="176" fontId="10" fillId="2" borderId="23" xfId="1" applyNumberFormat="1" applyFont="1" applyFill="1" applyBorder="1" applyAlignment="1" applyProtection="1">
      <alignment horizontal="right" vertical="center"/>
    </xf>
    <xf numFmtId="176" fontId="10" fillId="2" borderId="6" xfId="1" applyNumberFormat="1" applyFont="1" applyFill="1" applyBorder="1" applyAlignment="1" applyProtection="1">
      <alignment horizontal="right" vertical="center"/>
    </xf>
    <xf numFmtId="176" fontId="10" fillId="2" borderId="24" xfId="1" applyNumberFormat="1" applyFont="1" applyFill="1" applyBorder="1" applyAlignment="1" applyProtection="1">
      <alignment horizontal="right" vertical="center"/>
    </xf>
    <xf numFmtId="176" fontId="10" fillId="2" borderId="41" xfId="1" applyNumberFormat="1" applyFont="1" applyFill="1" applyBorder="1" applyAlignment="1" applyProtection="1">
      <alignment horizontal="right" vertical="center"/>
    </xf>
    <xf numFmtId="176" fontId="10" fillId="2" borderId="42" xfId="1" applyNumberFormat="1" applyFont="1" applyFill="1" applyBorder="1" applyAlignment="1" applyProtection="1">
      <alignment horizontal="right" vertical="center"/>
    </xf>
    <xf numFmtId="176" fontId="10" fillId="6" borderId="45" xfId="1" applyNumberFormat="1" applyFont="1" applyFill="1" applyBorder="1" applyAlignment="1" applyProtection="1">
      <alignment horizontal="right" vertical="center"/>
      <protection locked="0"/>
    </xf>
    <xf numFmtId="176" fontId="10" fillId="6" borderId="46" xfId="1" applyNumberFormat="1" applyFont="1" applyFill="1" applyBorder="1" applyAlignment="1" applyProtection="1">
      <alignment horizontal="right" vertical="center"/>
      <protection locked="0"/>
    </xf>
    <xf numFmtId="176" fontId="10" fillId="6" borderId="47" xfId="1" applyNumberFormat="1" applyFont="1" applyFill="1" applyBorder="1" applyAlignment="1" applyProtection="1">
      <alignment horizontal="right" vertical="center"/>
      <protection locked="0"/>
    </xf>
    <xf numFmtId="176" fontId="10" fillId="6" borderId="38" xfId="1" applyNumberFormat="1" applyFont="1" applyFill="1" applyBorder="1" applyAlignment="1" applyProtection="1">
      <alignment horizontal="right" vertical="center"/>
      <protection locked="0"/>
    </xf>
    <xf numFmtId="176" fontId="10" fillId="6" borderId="31" xfId="1" applyNumberFormat="1" applyFont="1" applyFill="1" applyBorder="1" applyAlignment="1" applyProtection="1">
      <alignment horizontal="right" vertical="center"/>
      <protection locked="0"/>
    </xf>
    <xf numFmtId="176" fontId="10" fillId="6" borderId="48" xfId="1" applyNumberFormat="1" applyFont="1" applyFill="1" applyBorder="1" applyAlignment="1" applyProtection="1">
      <alignment horizontal="right" vertical="center"/>
      <protection locked="0"/>
    </xf>
    <xf numFmtId="176" fontId="10" fillId="2" borderId="40" xfId="1" applyNumberFormat="1" applyFont="1" applyFill="1" applyBorder="1" applyAlignment="1" applyProtection="1">
      <alignment horizontal="right" vertical="center"/>
    </xf>
    <xf numFmtId="176" fontId="10" fillId="2" borderId="50" xfId="1" applyNumberFormat="1" applyFont="1" applyFill="1" applyBorder="1" applyAlignment="1" applyProtection="1">
      <alignment horizontal="right" vertical="center"/>
    </xf>
    <xf numFmtId="176" fontId="10" fillId="2" borderId="52" xfId="1" applyNumberFormat="1" applyFont="1" applyFill="1" applyBorder="1" applyAlignment="1" applyProtection="1">
      <alignment horizontal="right" vertical="center"/>
    </xf>
    <xf numFmtId="176" fontId="10" fillId="2" borderId="53" xfId="1" applyNumberFormat="1" applyFont="1" applyFill="1" applyBorder="1" applyAlignment="1" applyProtection="1">
      <alignment horizontal="right" vertical="center"/>
    </xf>
    <xf numFmtId="176" fontId="10" fillId="6" borderId="51" xfId="1" applyNumberFormat="1" applyFont="1" applyFill="1" applyBorder="1" applyAlignment="1" applyProtection="1">
      <alignment horizontal="right" vertical="center"/>
      <protection locked="0"/>
    </xf>
    <xf numFmtId="176" fontId="10" fillId="6" borderId="52" xfId="1" applyNumberFormat="1" applyFont="1" applyFill="1" applyBorder="1" applyAlignment="1" applyProtection="1">
      <alignment horizontal="right" vertical="center"/>
      <protection locked="0"/>
    </xf>
    <xf numFmtId="176" fontId="10" fillId="6" borderId="55" xfId="1" applyNumberFormat="1" applyFont="1" applyFill="1" applyBorder="1" applyAlignment="1" applyProtection="1">
      <alignment horizontal="right" vertical="center"/>
      <protection locked="0"/>
    </xf>
    <xf numFmtId="176" fontId="10" fillId="6" borderId="53" xfId="1" applyNumberFormat="1" applyFont="1" applyFill="1" applyBorder="1" applyAlignment="1" applyProtection="1">
      <alignment horizontal="right" vertical="center"/>
      <protection locked="0"/>
    </xf>
    <xf numFmtId="176" fontId="10" fillId="2" borderId="51" xfId="1" applyNumberFormat="1" applyFont="1" applyFill="1" applyBorder="1" applyAlignment="1" applyProtection="1">
      <alignment horizontal="right" vertical="center"/>
    </xf>
    <xf numFmtId="176" fontId="10" fillId="2" borderId="55" xfId="1" applyNumberFormat="1" applyFont="1" applyFill="1" applyBorder="1" applyAlignment="1" applyProtection="1">
      <alignment horizontal="right" vertical="center"/>
    </xf>
    <xf numFmtId="189" fontId="2" fillId="2" borderId="16" xfId="2" applyNumberFormat="1" applyFont="1" applyFill="1" applyBorder="1" applyAlignment="1" applyProtection="1">
      <alignment horizontal="right" vertical="center" shrinkToFit="1"/>
    </xf>
    <xf numFmtId="190" fontId="2" fillId="2" borderId="8" xfId="2" applyNumberFormat="1" applyFont="1" applyFill="1" applyBorder="1" applyAlignment="1" applyProtection="1">
      <alignment horizontal="right" vertical="center" shrinkToFit="1"/>
    </xf>
    <xf numFmtId="189" fontId="2" fillId="2" borderId="83" xfId="2" applyNumberFormat="1" applyFont="1" applyFill="1" applyBorder="1" applyAlignment="1" applyProtection="1">
      <alignment horizontal="right" vertical="center" shrinkToFit="1"/>
    </xf>
    <xf numFmtId="190" fontId="2" fillId="2" borderId="57" xfId="2" applyNumberFormat="1" applyFont="1" applyFill="1" applyBorder="1" applyAlignment="1" applyProtection="1">
      <alignment horizontal="right" vertical="center" shrinkToFit="1"/>
    </xf>
    <xf numFmtId="189" fontId="2" fillId="2" borderId="58" xfId="2" applyNumberFormat="1" applyFont="1" applyFill="1" applyBorder="1" applyAlignment="1" applyProtection="1">
      <alignment horizontal="right" vertical="center" shrinkToFit="1"/>
    </xf>
    <xf numFmtId="190" fontId="2" fillId="2" borderId="23" xfId="2" applyNumberFormat="1" applyFont="1" applyFill="1" applyBorder="1" applyAlignment="1" applyProtection="1">
      <alignment horizontal="right" vertical="center" shrinkToFit="1"/>
    </xf>
    <xf numFmtId="189" fontId="2" fillId="2" borderId="84" xfId="2" applyNumberFormat="1" applyFont="1" applyFill="1" applyBorder="1" applyAlignment="1" applyProtection="1">
      <alignment horizontal="right" vertical="center" shrinkToFit="1"/>
    </xf>
    <xf numFmtId="190" fontId="2" fillId="2" borderId="25" xfId="2" applyNumberFormat="1" applyFont="1" applyFill="1" applyBorder="1" applyAlignment="1" applyProtection="1">
      <alignment horizontal="right" vertical="center" shrinkToFit="1"/>
    </xf>
    <xf numFmtId="176" fontId="10" fillId="2" borderId="14" xfId="1" applyNumberFormat="1" applyFont="1" applyFill="1" applyBorder="1" applyAlignment="1" applyProtection="1">
      <alignment horizontal="right" vertical="center"/>
    </xf>
    <xf numFmtId="176" fontId="10" fillId="2" borderId="21" xfId="1" applyNumberFormat="1" applyFont="1" applyFill="1" applyBorder="1" applyAlignment="1" applyProtection="1">
      <alignment horizontal="right" vertical="center"/>
    </xf>
    <xf numFmtId="176" fontId="10" fillId="2" borderId="20" xfId="1" applyNumberFormat="1" applyFont="1" applyFill="1" applyBorder="1" applyAlignment="1" applyProtection="1">
      <alignment horizontal="right" vertical="center"/>
    </xf>
    <xf numFmtId="176" fontId="10" fillId="2" borderId="33" xfId="1" applyNumberFormat="1" applyFont="1" applyFill="1" applyBorder="1" applyAlignment="1" applyProtection="1">
      <alignment horizontal="right" vertical="center"/>
    </xf>
    <xf numFmtId="176" fontId="10" fillId="2" borderId="35" xfId="1" applyNumberFormat="1" applyFont="1" applyFill="1" applyBorder="1" applyAlignment="1" applyProtection="1">
      <alignment horizontal="right" vertical="center"/>
    </xf>
    <xf numFmtId="176" fontId="10" fillId="2" borderId="36" xfId="1" applyNumberFormat="1" applyFont="1" applyFill="1" applyBorder="1" applyAlignment="1" applyProtection="1">
      <alignment horizontal="right" vertical="center"/>
    </xf>
    <xf numFmtId="176" fontId="10" fillId="2" borderId="27" xfId="1" applyNumberFormat="1" applyFont="1" applyFill="1" applyBorder="1" applyAlignment="1" applyProtection="1">
      <alignment horizontal="right" vertical="center"/>
    </xf>
    <xf numFmtId="176" fontId="10" fillId="2" borderId="45" xfId="1" applyNumberFormat="1" applyFont="1" applyFill="1" applyBorder="1" applyAlignment="1" applyProtection="1">
      <alignment horizontal="right" vertical="center"/>
    </xf>
    <xf numFmtId="176" fontId="10" fillId="2" borderId="46" xfId="1" applyNumberFormat="1" applyFont="1" applyFill="1" applyBorder="1" applyAlignment="1" applyProtection="1">
      <alignment horizontal="right" vertical="center"/>
    </xf>
    <xf numFmtId="176" fontId="10" fillId="2" borderId="47" xfId="1" applyNumberFormat="1" applyFont="1" applyFill="1" applyBorder="1" applyAlignment="1" applyProtection="1">
      <alignment horizontal="right" vertical="center"/>
    </xf>
    <xf numFmtId="176" fontId="10" fillId="2" borderId="38" xfId="1" applyNumberFormat="1" applyFont="1" applyFill="1" applyBorder="1" applyAlignment="1" applyProtection="1">
      <alignment horizontal="right" vertical="center"/>
    </xf>
    <xf numFmtId="176" fontId="10" fillId="2" borderId="31" xfId="1" applyNumberFormat="1" applyFont="1" applyFill="1" applyBorder="1" applyAlignment="1" applyProtection="1">
      <alignment horizontal="right" vertical="center"/>
    </xf>
    <xf numFmtId="176" fontId="10" fillId="2" borderId="48" xfId="1" applyNumberFormat="1" applyFont="1" applyFill="1" applyBorder="1" applyAlignment="1" applyProtection="1">
      <alignment horizontal="right" vertical="center"/>
    </xf>
    <xf numFmtId="176" fontId="10" fillId="6" borderId="62" xfId="1" applyNumberFormat="1" applyFont="1" applyFill="1" applyBorder="1" applyAlignment="1" applyProtection="1">
      <alignment horizontal="right" vertical="center"/>
      <protection locked="0"/>
    </xf>
    <xf numFmtId="176" fontId="10" fillId="6" borderId="43" xfId="1" applyNumberFormat="1" applyFont="1" applyFill="1" applyBorder="1" applyAlignment="1" applyProtection="1">
      <alignment horizontal="right" vertical="center"/>
      <protection locked="0"/>
    </xf>
    <xf numFmtId="176" fontId="10" fillId="6" borderId="63" xfId="1" applyNumberFormat="1" applyFont="1" applyFill="1" applyBorder="1" applyAlignment="1" applyProtection="1">
      <alignment horizontal="right" vertical="center"/>
      <protection locked="0"/>
    </xf>
    <xf numFmtId="176" fontId="10" fillId="2" borderId="64" xfId="1" applyNumberFormat="1" applyFont="1" applyFill="1" applyBorder="1" applyAlignment="1" applyProtection="1">
      <alignment horizontal="right" vertical="center"/>
    </xf>
    <xf numFmtId="176" fontId="10" fillId="2" borderId="63" xfId="1" applyNumberFormat="1" applyFont="1" applyFill="1" applyBorder="1" applyAlignment="1" applyProtection="1">
      <alignment horizontal="right" vertical="center"/>
    </xf>
    <xf numFmtId="176" fontId="10" fillId="2" borderId="65" xfId="1" applyNumberFormat="1" applyFont="1" applyFill="1" applyBorder="1" applyAlignment="1" applyProtection="1">
      <alignment horizontal="right" vertical="center"/>
    </xf>
    <xf numFmtId="176" fontId="10" fillId="2" borderId="8" xfId="1" applyNumberFormat="1" applyFont="1" applyFill="1" applyBorder="1" applyAlignment="1" applyProtection="1">
      <alignment horizontal="right" vertical="center"/>
    </xf>
    <xf numFmtId="176" fontId="19" fillId="6" borderId="0" xfId="1" applyNumberFormat="1" applyFont="1" applyFill="1" applyAlignment="1" applyProtection="1">
      <alignment horizontal="right" vertical="center"/>
      <protection locked="0"/>
    </xf>
    <xf numFmtId="176" fontId="17" fillId="6" borderId="28" xfId="1" applyNumberFormat="1" applyFont="1" applyFill="1" applyBorder="1" applyAlignment="1" applyProtection="1">
      <alignment horizontal="right" vertical="center"/>
      <protection locked="0"/>
    </xf>
    <xf numFmtId="176" fontId="17" fillId="6" borderId="29" xfId="1" applyNumberFormat="1" applyFont="1" applyFill="1" applyBorder="1" applyAlignment="1" applyProtection="1">
      <alignment horizontal="right" vertical="center"/>
      <protection locked="0"/>
    </xf>
    <xf numFmtId="176" fontId="17" fillId="6" borderId="30" xfId="1" applyNumberFormat="1" applyFont="1" applyFill="1" applyBorder="1" applyAlignment="1" applyProtection="1">
      <alignment horizontal="right" vertical="center"/>
      <protection locked="0"/>
    </xf>
    <xf numFmtId="176" fontId="17" fillId="2" borderId="65" xfId="1" applyNumberFormat="1" applyFont="1" applyFill="1" applyBorder="1" applyAlignment="1" applyProtection="1">
      <alignment horizontal="right" vertical="center"/>
    </xf>
    <xf numFmtId="176" fontId="17" fillId="2" borderId="30" xfId="1" applyNumberFormat="1" applyFont="1" applyFill="1" applyBorder="1" applyAlignment="1" applyProtection="1">
      <alignment horizontal="right" vertical="center"/>
    </xf>
    <xf numFmtId="176" fontId="10" fillId="2" borderId="12" xfId="1" applyNumberFormat="1" applyFont="1" applyFill="1" applyBorder="1" applyAlignment="1" applyProtection="1">
      <alignment horizontal="right" vertical="center"/>
    </xf>
    <xf numFmtId="176" fontId="10" fillId="6" borderId="23" xfId="1" applyNumberFormat="1" applyFont="1" applyFill="1" applyBorder="1" applyAlignment="1" applyProtection="1">
      <alignment horizontal="right" vertical="center"/>
      <protection locked="0"/>
    </xf>
    <xf numFmtId="176" fontId="10" fillId="6" borderId="25" xfId="1" applyNumberFormat="1" applyFont="1" applyFill="1" applyBorder="1" applyAlignment="1" applyProtection="1">
      <alignment horizontal="right" vertical="center"/>
      <protection locked="0"/>
    </xf>
    <xf numFmtId="176" fontId="10" fillId="2" borderId="25" xfId="1" applyNumberFormat="1" applyFont="1" applyFill="1" applyBorder="1" applyAlignment="1" applyProtection="1">
      <alignment horizontal="right" vertical="center"/>
    </xf>
    <xf numFmtId="176" fontId="10" fillId="6" borderId="44" xfId="1" applyNumberFormat="1" applyFont="1" applyFill="1" applyBorder="1" applyAlignment="1" applyProtection="1">
      <alignment horizontal="right" vertical="center"/>
      <protection locked="0"/>
    </xf>
    <xf numFmtId="189" fontId="10" fillId="2" borderId="42" xfId="2" applyNumberFormat="1" applyFont="1" applyFill="1" applyBorder="1" applyAlignment="1" applyProtection="1">
      <alignment horizontal="right" vertical="center"/>
    </xf>
    <xf numFmtId="176" fontId="10" fillId="2" borderId="62" xfId="1" applyNumberFormat="1" applyFont="1" applyFill="1" applyBorder="1" applyAlignment="1" applyProtection="1">
      <alignment horizontal="right" vertical="center"/>
    </xf>
    <xf numFmtId="176" fontId="10" fillId="2" borderId="43" xfId="1" applyNumberFormat="1" applyFont="1" applyFill="1" applyBorder="1" applyAlignment="1" applyProtection="1">
      <alignment horizontal="right" vertical="center"/>
    </xf>
    <xf numFmtId="176" fontId="19" fillId="2" borderId="0" xfId="1" applyNumberFormat="1" applyFont="1" applyFill="1" applyAlignment="1" applyProtection="1">
      <alignment horizontal="right" vertical="center"/>
    </xf>
    <xf numFmtId="176" fontId="17" fillId="2" borderId="28" xfId="1" applyNumberFormat="1" applyFont="1" applyFill="1" applyBorder="1" applyAlignment="1" applyProtection="1">
      <alignment horizontal="right" vertical="center"/>
    </xf>
    <xf numFmtId="176" fontId="17" fillId="2" borderId="29" xfId="1" applyNumberFormat="1" applyFont="1" applyFill="1" applyBorder="1" applyAlignment="1" applyProtection="1">
      <alignment horizontal="right" vertical="center"/>
    </xf>
    <xf numFmtId="176" fontId="10" fillId="2" borderId="44" xfId="1" applyNumberFormat="1" applyFont="1" applyFill="1" applyBorder="1" applyAlignment="1" applyProtection="1">
      <alignment horizontal="right" vertical="center"/>
    </xf>
    <xf numFmtId="176" fontId="23" fillId="6" borderId="12" xfId="1" applyNumberFormat="1" applyFont="1" applyFill="1" applyBorder="1" applyAlignment="1" applyProtection="1">
      <alignment horizontal="right" vertical="center"/>
      <protection locked="0"/>
    </xf>
    <xf numFmtId="176" fontId="23" fillId="2" borderId="12" xfId="1" applyNumberFormat="1" applyFont="1" applyFill="1" applyBorder="1" applyAlignment="1" applyProtection="1">
      <alignment horizontal="right" vertical="center"/>
    </xf>
    <xf numFmtId="176" fontId="23" fillId="6" borderId="8" xfId="1" applyNumberFormat="1" applyFont="1" applyFill="1" applyBorder="1" applyAlignment="1" applyProtection="1">
      <alignment horizontal="right" vertical="center"/>
      <protection locked="0"/>
    </xf>
    <xf numFmtId="0" fontId="32" fillId="2" borderId="0" xfId="0" applyFont="1" applyFill="1" applyAlignment="1">
      <alignment horizontal="left" vertical="center" wrapText="1"/>
    </xf>
    <xf numFmtId="0" fontId="33" fillId="2" borderId="0" xfId="0" applyFont="1" applyFill="1" applyAlignment="1">
      <alignment horizontal="center" vertical="center"/>
    </xf>
    <xf numFmtId="0" fontId="32" fillId="2" borderId="0" xfId="0" applyFont="1" applyFill="1" applyAlignment="1">
      <alignment horizontal="left" vertical="center" wrapText="1"/>
    </xf>
    <xf numFmtId="0" fontId="32" fillId="2" borderId="4" xfId="0" applyFont="1" applyFill="1"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32" fillId="2" borderId="4" xfId="0" applyFont="1" applyFill="1"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40" fillId="2" borderId="0" xfId="0" applyFont="1" applyFill="1" applyAlignment="1">
      <alignment horizontal="center" vertical="center"/>
    </xf>
    <xf numFmtId="38" fontId="2" fillId="2" borderId="14" xfId="1"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protection locked="0"/>
    </xf>
    <xf numFmtId="38" fontId="2" fillId="2" borderId="15" xfId="1" applyFont="1" applyFill="1" applyBorder="1" applyAlignment="1" applyProtection="1">
      <alignment horizontal="center" vertical="center"/>
      <protection locked="0"/>
    </xf>
    <xf numFmtId="38" fontId="2" fillId="2" borderId="4" xfId="1" applyFont="1" applyFill="1" applyBorder="1" applyAlignment="1" applyProtection="1">
      <alignment horizontal="center" vertical="center" textRotation="255"/>
      <protection locked="0"/>
    </xf>
    <xf numFmtId="38" fontId="2" fillId="2" borderId="13" xfId="1" applyFont="1" applyFill="1" applyBorder="1" applyAlignment="1" applyProtection="1">
      <alignment horizontal="center" vertical="center" textRotation="255"/>
      <protection locked="0"/>
    </xf>
    <xf numFmtId="38" fontId="2" fillId="2" borderId="8" xfId="1" applyFont="1" applyFill="1" applyBorder="1" applyAlignment="1" applyProtection="1">
      <alignment horizontal="center" vertical="center" textRotation="255"/>
      <protection locked="0"/>
    </xf>
    <xf numFmtId="38" fontId="2" fillId="2" borderId="4" xfId="1" applyFont="1" applyFill="1" applyBorder="1" applyAlignment="1" applyProtection="1">
      <alignment horizontal="distributed" vertical="center" textRotation="255"/>
      <protection locked="0"/>
    </xf>
    <xf numFmtId="38" fontId="2" fillId="2" borderId="13" xfId="1" applyFont="1" applyFill="1" applyBorder="1" applyAlignment="1" applyProtection="1">
      <alignment horizontal="distributed" vertical="center" textRotation="255"/>
      <protection locked="0"/>
    </xf>
    <xf numFmtId="38" fontId="2" fillId="2" borderId="8" xfId="1" applyFont="1" applyFill="1" applyBorder="1" applyAlignment="1" applyProtection="1">
      <alignment horizontal="distributed" vertical="center" textRotation="255"/>
      <protection locked="0"/>
    </xf>
    <xf numFmtId="38" fontId="2" fillId="2" borderId="1" xfId="1" applyFont="1" applyFill="1" applyBorder="1" applyAlignment="1" applyProtection="1">
      <alignment horizontal="center" vertical="center" wrapText="1"/>
      <protection locked="0"/>
    </xf>
    <xf numFmtId="38" fontId="2" fillId="2" borderId="2" xfId="1" applyFont="1" applyFill="1" applyBorder="1" applyAlignment="1" applyProtection="1">
      <alignment horizontal="center" vertical="center"/>
      <protection locked="0"/>
    </xf>
    <xf numFmtId="38" fontId="2" fillId="2" borderId="3"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2" fillId="2" borderId="6" xfId="1" applyFont="1" applyFill="1" applyBorder="1" applyAlignment="1" applyProtection="1">
      <alignment horizontal="center" vertical="center"/>
      <protection locked="0"/>
    </xf>
    <xf numFmtId="38" fontId="2" fillId="2" borderId="7" xfId="1"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41" fillId="2" borderId="4" xfId="0" applyFont="1" applyFill="1" applyBorder="1" applyAlignment="1">
      <alignment vertical="center" textRotation="255"/>
    </xf>
    <xf numFmtId="0" fontId="31" fillId="2" borderId="8" xfId="0" applyFont="1" applyFill="1" applyBorder="1" applyAlignment="1">
      <alignment vertical="center"/>
    </xf>
    <xf numFmtId="0" fontId="31" fillId="2" borderId="13" xfId="0" applyFont="1" applyFill="1" applyBorder="1" applyAlignment="1">
      <alignment vertical="center"/>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2" xfId="0" applyFont="1" applyFill="1" applyBorder="1" applyAlignment="1">
      <alignment horizontal="center" vertical="center" wrapText="1"/>
    </xf>
    <xf numFmtId="0" fontId="23" fillId="6" borderId="4" xfId="0" applyFont="1" applyFill="1" applyBorder="1" applyAlignment="1" applyProtection="1">
      <alignment horizontal="center" vertical="center"/>
      <protection locked="0"/>
    </xf>
    <xf numFmtId="0" fontId="23" fillId="6" borderId="8"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6" borderId="4" xfId="0" applyFont="1" applyFill="1" applyBorder="1" applyAlignment="1" applyProtection="1">
      <alignment horizontal="center" vertical="center" wrapText="1"/>
      <protection locked="0"/>
    </xf>
    <xf numFmtId="0" fontId="23" fillId="6" borderId="8" xfId="0" applyFont="1" applyFill="1" applyBorder="1" applyAlignment="1" applyProtection="1">
      <alignment horizontal="center" vertical="center" wrapText="1"/>
      <protection locked="0"/>
    </xf>
    <xf numFmtId="0" fontId="23" fillId="6" borderId="4" xfId="0" applyFont="1" applyFill="1" applyBorder="1" applyAlignment="1" applyProtection="1">
      <alignment horizontal="left" vertical="center" wrapText="1"/>
      <protection locked="0"/>
    </xf>
    <xf numFmtId="0" fontId="23" fillId="6" borderId="8" xfId="0" applyFont="1" applyFill="1" applyBorder="1" applyAlignment="1" applyProtection="1">
      <alignment horizontal="left" vertical="center" wrapText="1"/>
      <protection locked="0"/>
    </xf>
    <xf numFmtId="0" fontId="41" fillId="2" borderId="74" xfId="0" applyFont="1" applyFill="1" applyBorder="1" applyAlignment="1" applyProtection="1">
      <alignment horizontal="center" vertical="center"/>
      <protection locked="0"/>
    </xf>
    <xf numFmtId="0" fontId="41" fillId="2" borderId="76" xfId="0" applyFont="1" applyFill="1" applyBorder="1" applyAlignment="1" applyProtection="1">
      <alignment horizontal="center" vertical="center"/>
      <protection locked="0"/>
    </xf>
    <xf numFmtId="0" fontId="41" fillId="2" borderId="82"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6" xfId="0" applyFont="1" applyFill="1" applyBorder="1" applyAlignment="1" applyProtection="1">
      <alignment horizontal="center" vertical="center"/>
      <protection locked="0"/>
    </xf>
    <xf numFmtId="0" fontId="10" fillId="2" borderId="27"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0" xfId="0" applyFont="1" applyFill="1" applyBorder="1" applyAlignment="1">
      <alignment horizontal="center" vertical="center"/>
    </xf>
    <xf numFmtId="0" fontId="14" fillId="2" borderId="37" xfId="0" applyFont="1" applyFill="1" applyBorder="1" applyAlignment="1">
      <alignment horizontal="left" vertical="center"/>
    </xf>
    <xf numFmtId="0" fontId="14" fillId="2" borderId="46" xfId="0" applyFont="1" applyFill="1" applyBorder="1" applyAlignment="1">
      <alignment horizontal="left" vertical="center"/>
    </xf>
    <xf numFmtId="0" fontId="0" fillId="2" borderId="46" xfId="0" applyFill="1" applyBorder="1" applyAlignment="1">
      <alignment horizontal="left" vertical="center"/>
    </xf>
    <xf numFmtId="0" fontId="0" fillId="2" borderId="25" xfId="0" applyFill="1" applyBorder="1" applyAlignment="1">
      <alignment horizontal="left"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vertical="center"/>
    </xf>
    <xf numFmtId="0" fontId="0" fillId="2" borderId="27"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vertical="center"/>
    </xf>
  </cellXfs>
  <cellStyles count="5">
    <cellStyle name="パーセント" xfId="2" builtinId="5"/>
    <cellStyle name="桁区切り" xfId="1" builtinId="6"/>
    <cellStyle name="標準" xfId="0" builtinId="0"/>
    <cellStyle name="標準_3-03表，融通計画について" xfId="3"/>
    <cellStyle name="標準_36第1表" xfId="4"/>
  </cellStyles>
  <dxfs count="4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642938</xdr:colOff>
      <xdr:row>1</xdr:row>
      <xdr:rowOff>130968</xdr:rowOff>
    </xdr:from>
    <xdr:to>
      <xdr:col>8</xdr:col>
      <xdr:colOff>440531</xdr:colOff>
      <xdr:row>4</xdr:row>
      <xdr:rowOff>71438</xdr:rowOff>
    </xdr:to>
    <xdr:sp macro="" textlink="">
      <xdr:nvSpPr>
        <xdr:cNvPr id="2" name="テキスト ボックス 1"/>
        <xdr:cNvSpPr txBox="1"/>
      </xdr:nvSpPr>
      <xdr:spPr>
        <a:xfrm>
          <a:off x="4757738" y="302418"/>
          <a:ext cx="1169193" cy="454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案</a:t>
          </a:r>
        </a:p>
      </xdr:txBody>
    </xdr:sp>
    <xdr:clientData/>
  </xdr:twoCellAnchor>
  <xdr:twoCellAnchor>
    <xdr:from>
      <xdr:col>9</xdr:col>
      <xdr:colOff>238125</xdr:colOff>
      <xdr:row>1</xdr:row>
      <xdr:rowOff>142874</xdr:rowOff>
    </xdr:from>
    <xdr:to>
      <xdr:col>14</xdr:col>
      <xdr:colOff>42334</xdr:colOff>
      <xdr:row>8</xdr:row>
      <xdr:rowOff>47624</xdr:rowOff>
    </xdr:to>
    <xdr:sp macro="" textlink="">
      <xdr:nvSpPr>
        <xdr:cNvPr id="3" name="テキスト ボックス 2"/>
        <xdr:cNvSpPr txBox="1"/>
      </xdr:nvSpPr>
      <xdr:spPr>
        <a:xfrm>
          <a:off x="6410325" y="314324"/>
          <a:ext cx="3233209" cy="1104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u="none"/>
            <a:t>届出版においては左記「案」のテキストボックスを削除してください</a:t>
          </a:r>
          <a:endParaRPr kumimoji="1" lang="en-US" altLang="ja-JP" sz="2000" u="none"/>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9525</xdr:colOff>
      <xdr:row>31</xdr:row>
      <xdr:rowOff>9525</xdr:rowOff>
    </xdr:from>
    <xdr:to>
      <xdr:col>17</xdr:col>
      <xdr:colOff>952500</xdr:colOff>
      <xdr:row>34</xdr:row>
      <xdr:rowOff>9525</xdr:rowOff>
    </xdr:to>
    <xdr:sp macro="" textlink="">
      <xdr:nvSpPr>
        <xdr:cNvPr id="2" name="Line 4"/>
        <xdr:cNvSpPr>
          <a:spLocks noChangeShapeType="1"/>
        </xdr:cNvSpPr>
      </xdr:nvSpPr>
      <xdr:spPr bwMode="auto">
        <a:xfrm flipH="1">
          <a:off x="12544425" y="5800725"/>
          <a:ext cx="876300" cy="771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9525</xdr:rowOff>
    </xdr:from>
    <xdr:to>
      <xdr:col>18</xdr:col>
      <xdr:colOff>0</xdr:colOff>
      <xdr:row>37</xdr:row>
      <xdr:rowOff>0</xdr:rowOff>
    </xdr:to>
    <xdr:sp macro="" textlink="">
      <xdr:nvSpPr>
        <xdr:cNvPr id="3" name="Line 5"/>
        <xdr:cNvSpPr>
          <a:spLocks noChangeShapeType="1"/>
        </xdr:cNvSpPr>
      </xdr:nvSpPr>
      <xdr:spPr bwMode="auto">
        <a:xfrm flipH="1">
          <a:off x="12534900" y="6572250"/>
          <a:ext cx="885825" cy="762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9525</xdr:rowOff>
    </xdr:from>
    <xdr:to>
      <xdr:col>18</xdr:col>
      <xdr:colOff>0</xdr:colOff>
      <xdr:row>40</xdr:row>
      <xdr:rowOff>9525</xdr:rowOff>
    </xdr:to>
    <xdr:sp macro="" textlink="">
      <xdr:nvSpPr>
        <xdr:cNvPr id="4" name="Line 6"/>
        <xdr:cNvSpPr>
          <a:spLocks noChangeShapeType="1"/>
        </xdr:cNvSpPr>
      </xdr:nvSpPr>
      <xdr:spPr bwMode="auto">
        <a:xfrm flipH="1">
          <a:off x="12534900" y="7343775"/>
          <a:ext cx="885825" cy="771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31</xdr:row>
      <xdr:rowOff>9525</xdr:rowOff>
    </xdr:from>
    <xdr:to>
      <xdr:col>19</xdr:col>
      <xdr:colOff>0</xdr:colOff>
      <xdr:row>43</xdr:row>
      <xdr:rowOff>0</xdr:rowOff>
    </xdr:to>
    <xdr:sp macro="" textlink="">
      <xdr:nvSpPr>
        <xdr:cNvPr id="5" name="Line 7"/>
        <xdr:cNvSpPr>
          <a:spLocks noChangeShapeType="1"/>
        </xdr:cNvSpPr>
      </xdr:nvSpPr>
      <xdr:spPr bwMode="auto">
        <a:xfrm flipH="1">
          <a:off x="13420725" y="5800725"/>
          <a:ext cx="2219325" cy="3076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7</xdr:row>
      <xdr:rowOff>28575</xdr:rowOff>
    </xdr:from>
    <xdr:to>
      <xdr:col>18</xdr:col>
      <xdr:colOff>0</xdr:colOff>
      <xdr:row>31</xdr:row>
      <xdr:rowOff>0</xdr:rowOff>
    </xdr:to>
    <xdr:sp macro="" textlink="">
      <xdr:nvSpPr>
        <xdr:cNvPr id="6" name="Line 21"/>
        <xdr:cNvSpPr>
          <a:spLocks noChangeShapeType="1"/>
        </xdr:cNvSpPr>
      </xdr:nvSpPr>
      <xdr:spPr bwMode="auto">
        <a:xfrm flipH="1">
          <a:off x="12544425" y="2733675"/>
          <a:ext cx="876300" cy="3057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xdr:row>
      <xdr:rowOff>0</xdr:rowOff>
    </xdr:from>
    <xdr:to>
      <xdr:col>28</xdr:col>
      <xdr:colOff>268288</xdr:colOff>
      <xdr:row>11</xdr:row>
      <xdr:rowOff>23812</xdr:rowOff>
    </xdr:to>
    <xdr:sp macro="" textlink="">
      <xdr:nvSpPr>
        <xdr:cNvPr id="7" name="テキスト ボックス 6"/>
        <xdr:cNvSpPr txBox="1"/>
      </xdr:nvSpPr>
      <xdr:spPr>
        <a:xfrm>
          <a:off x="16942594" y="928688"/>
          <a:ext cx="5935663" cy="2547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ガスタービン（単独）を原動力とする発電所、冷熱発電所、内燃力を原動力とする発電所、地熱発電所及び廃棄物発電所を除くこと。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補修計画は、補修するボイラー又はタービンごとに、その開始日から終了日までの期間を横線で示し、当該月日をその両端に記載するとともに、その線上に補修日数を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ボイラー又はタービンの補修内容を備考欄に記載すること。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0</xdr:colOff>
      <xdr:row>10</xdr:row>
      <xdr:rowOff>9525</xdr:rowOff>
    </xdr:to>
    <xdr:sp macro="" textlink="">
      <xdr:nvSpPr>
        <xdr:cNvPr id="4" name="Line 1"/>
        <xdr:cNvSpPr>
          <a:spLocks noChangeShapeType="1"/>
        </xdr:cNvSpPr>
      </xdr:nvSpPr>
      <xdr:spPr bwMode="auto">
        <a:xfrm>
          <a:off x="542925" y="1533525"/>
          <a:ext cx="3067050" cy="2133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15875</xdr:colOff>
      <xdr:row>1</xdr:row>
      <xdr:rowOff>238125</xdr:rowOff>
    </xdr:from>
    <xdr:to>
      <xdr:col>16</xdr:col>
      <xdr:colOff>871538</xdr:colOff>
      <xdr:row>10</xdr:row>
      <xdr:rowOff>23812</xdr:rowOff>
    </xdr:to>
    <xdr:sp macro="" textlink="">
      <xdr:nvSpPr>
        <xdr:cNvPr id="3" name="テキスト ボックス 2"/>
        <xdr:cNvSpPr txBox="1"/>
      </xdr:nvSpPr>
      <xdr:spPr>
        <a:xfrm>
          <a:off x="16129000" y="539750"/>
          <a:ext cx="5935663" cy="2500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燃料電池発電所についても記載すること。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その他ガスの欄には、天然ガス、コークス炉ガス等を種類別に記載すること。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灯油を使用する場合は、軽油の欄に</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を付して別掲すること。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pPr lvl="0"/>
          <a:endParaRPr lang="ja-JP"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1257300</xdr:colOff>
      <xdr:row>7</xdr:row>
      <xdr:rowOff>0</xdr:rowOff>
    </xdr:to>
    <xdr:sp macro="" textlink="">
      <xdr:nvSpPr>
        <xdr:cNvPr id="2" name="Line 1"/>
        <xdr:cNvSpPr>
          <a:spLocks noChangeShapeType="1"/>
        </xdr:cNvSpPr>
      </xdr:nvSpPr>
      <xdr:spPr bwMode="auto">
        <a:xfrm>
          <a:off x="9525" y="866775"/>
          <a:ext cx="2066925"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9525</xdr:rowOff>
    </xdr:from>
    <xdr:to>
      <xdr:col>3</xdr:col>
      <xdr:colOff>0</xdr:colOff>
      <xdr:row>5</xdr:row>
      <xdr:rowOff>9525</xdr:rowOff>
    </xdr:to>
    <xdr:sp macro="" textlink="">
      <xdr:nvSpPr>
        <xdr:cNvPr id="3" name="Line 2"/>
        <xdr:cNvSpPr>
          <a:spLocks noChangeShapeType="1"/>
        </xdr:cNvSpPr>
      </xdr:nvSpPr>
      <xdr:spPr bwMode="auto">
        <a:xfrm>
          <a:off x="9525" y="866775"/>
          <a:ext cx="31337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285750</xdr:colOff>
      <xdr:row>2</xdr:row>
      <xdr:rowOff>222250</xdr:rowOff>
    </xdr:from>
    <xdr:to>
      <xdr:col>21</xdr:col>
      <xdr:colOff>1458913</xdr:colOff>
      <xdr:row>14</xdr:row>
      <xdr:rowOff>150812</xdr:rowOff>
    </xdr:to>
    <xdr:sp macro="" textlink="">
      <xdr:nvSpPr>
        <xdr:cNvPr id="4" name="テキスト ボックス 3"/>
        <xdr:cNvSpPr txBox="1"/>
      </xdr:nvSpPr>
      <xdr:spPr>
        <a:xfrm>
          <a:off x="27178000" y="698500"/>
          <a:ext cx="5935663" cy="2500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火力発電所には燃料電池発電所を加えること。</a:t>
          </a:r>
        </a:p>
        <a:p>
          <a:pPr lvl="0"/>
          <a:r>
            <a:rPr lang="ja-JP" altLang="en-US" sz="1100">
              <a:solidFill>
                <a:schemeClr val="dk1"/>
              </a:solidFill>
              <a:effectLst/>
              <a:latin typeface="+mn-lt"/>
              <a:ea typeface="+mn-ea"/>
              <a:cs typeface="+mn-cs"/>
            </a:rPr>
            <a:t>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の発電所で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以上の燃焼方式があるときは、その燃焼方式別に区分して記載すること。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その他ガスの欄には、天然ガス、コークス炉ガス等を種類別に記載すること。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灯油を使用する場合は、軽油の欄に</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を付して別掲すること。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内燃力等の欄には、内燃力、ガスタービン、冷熱、燃料電池、地熱及び廃棄物を一括して記載すること。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pPr lvl="0"/>
          <a:endParaRPr lang="ja-JP" altLang="ja-JP" sz="1100">
            <a:solidFill>
              <a:schemeClr val="dk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695325</xdr:colOff>
      <xdr:row>15</xdr:row>
      <xdr:rowOff>0</xdr:rowOff>
    </xdr:from>
    <xdr:to>
      <xdr:col>4</xdr:col>
      <xdr:colOff>0</xdr:colOff>
      <xdr:row>19</xdr:row>
      <xdr:rowOff>9525</xdr:rowOff>
    </xdr:to>
    <xdr:sp macro="" textlink="">
      <xdr:nvSpPr>
        <xdr:cNvPr id="2" name="Line 1"/>
        <xdr:cNvSpPr>
          <a:spLocks noChangeShapeType="1"/>
        </xdr:cNvSpPr>
      </xdr:nvSpPr>
      <xdr:spPr bwMode="auto">
        <a:xfrm flipH="1">
          <a:off x="1314450" y="3000375"/>
          <a:ext cx="1133475" cy="809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9525</xdr:rowOff>
    </xdr:from>
    <xdr:to>
      <xdr:col>4</xdr:col>
      <xdr:colOff>0</xdr:colOff>
      <xdr:row>41</xdr:row>
      <xdr:rowOff>19050</xdr:rowOff>
    </xdr:to>
    <xdr:sp macro="" textlink="">
      <xdr:nvSpPr>
        <xdr:cNvPr id="3" name="Line 2"/>
        <xdr:cNvSpPr>
          <a:spLocks noChangeShapeType="1"/>
        </xdr:cNvSpPr>
      </xdr:nvSpPr>
      <xdr:spPr bwMode="auto">
        <a:xfrm flipH="1">
          <a:off x="1352550" y="6210300"/>
          <a:ext cx="1095375" cy="2009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41</xdr:row>
      <xdr:rowOff>0</xdr:rowOff>
    </xdr:from>
    <xdr:to>
      <xdr:col>4</xdr:col>
      <xdr:colOff>0</xdr:colOff>
      <xdr:row>57</xdr:row>
      <xdr:rowOff>9525</xdr:rowOff>
    </xdr:to>
    <xdr:sp macro="" textlink="">
      <xdr:nvSpPr>
        <xdr:cNvPr id="4" name="Line 3"/>
        <xdr:cNvSpPr>
          <a:spLocks noChangeShapeType="1"/>
        </xdr:cNvSpPr>
      </xdr:nvSpPr>
      <xdr:spPr bwMode="auto">
        <a:xfrm flipH="1">
          <a:off x="1352550" y="8201025"/>
          <a:ext cx="1095375" cy="32099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57</xdr:row>
      <xdr:rowOff>0</xdr:rowOff>
    </xdr:from>
    <xdr:to>
      <xdr:col>4</xdr:col>
      <xdr:colOff>0</xdr:colOff>
      <xdr:row>68</xdr:row>
      <xdr:rowOff>180975</xdr:rowOff>
    </xdr:to>
    <xdr:sp macro="" textlink="">
      <xdr:nvSpPr>
        <xdr:cNvPr id="5" name="Line 4"/>
        <xdr:cNvSpPr>
          <a:spLocks noChangeShapeType="1"/>
        </xdr:cNvSpPr>
      </xdr:nvSpPr>
      <xdr:spPr bwMode="auto">
        <a:xfrm flipH="1">
          <a:off x="1352550" y="11401425"/>
          <a:ext cx="1095375" cy="23812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xdr:row>
      <xdr:rowOff>0</xdr:rowOff>
    </xdr:from>
    <xdr:to>
      <xdr:col>20</xdr:col>
      <xdr:colOff>0</xdr:colOff>
      <xdr:row>8</xdr:row>
      <xdr:rowOff>0</xdr:rowOff>
    </xdr:to>
    <xdr:sp macro="" textlink="">
      <xdr:nvSpPr>
        <xdr:cNvPr id="6" name="Line 5"/>
        <xdr:cNvSpPr>
          <a:spLocks noChangeShapeType="1"/>
        </xdr:cNvSpPr>
      </xdr:nvSpPr>
      <xdr:spPr bwMode="auto">
        <a:xfrm flipH="1">
          <a:off x="12153900" y="14001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xdr:row>
      <xdr:rowOff>0</xdr:rowOff>
    </xdr:from>
    <xdr:to>
      <xdr:col>20</xdr:col>
      <xdr:colOff>0</xdr:colOff>
      <xdr:row>10</xdr:row>
      <xdr:rowOff>0</xdr:rowOff>
    </xdr:to>
    <xdr:sp macro="" textlink="">
      <xdr:nvSpPr>
        <xdr:cNvPr id="7" name="Line 6"/>
        <xdr:cNvSpPr>
          <a:spLocks noChangeShapeType="1"/>
        </xdr:cNvSpPr>
      </xdr:nvSpPr>
      <xdr:spPr bwMode="auto">
        <a:xfrm flipH="1">
          <a:off x="12153900" y="18002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xdr:row>
      <xdr:rowOff>0</xdr:rowOff>
    </xdr:from>
    <xdr:to>
      <xdr:col>20</xdr:col>
      <xdr:colOff>0</xdr:colOff>
      <xdr:row>12</xdr:row>
      <xdr:rowOff>0</xdr:rowOff>
    </xdr:to>
    <xdr:sp macro="" textlink="">
      <xdr:nvSpPr>
        <xdr:cNvPr id="8" name="Line 7"/>
        <xdr:cNvSpPr>
          <a:spLocks noChangeShapeType="1"/>
        </xdr:cNvSpPr>
      </xdr:nvSpPr>
      <xdr:spPr bwMode="auto">
        <a:xfrm flipH="1">
          <a:off x="12153900" y="22002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13</xdr:row>
      <xdr:rowOff>0</xdr:rowOff>
    </xdr:from>
    <xdr:to>
      <xdr:col>20</xdr:col>
      <xdr:colOff>0</xdr:colOff>
      <xdr:row>14</xdr:row>
      <xdr:rowOff>0</xdr:rowOff>
    </xdr:to>
    <xdr:sp macro="" textlink="">
      <xdr:nvSpPr>
        <xdr:cNvPr id="9" name="Line 8"/>
        <xdr:cNvSpPr>
          <a:spLocks noChangeShapeType="1"/>
        </xdr:cNvSpPr>
      </xdr:nvSpPr>
      <xdr:spPr bwMode="auto">
        <a:xfrm flipH="1">
          <a:off x="12153900" y="26003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15</xdr:row>
      <xdr:rowOff>0</xdr:rowOff>
    </xdr:from>
    <xdr:to>
      <xdr:col>20</xdr:col>
      <xdr:colOff>0</xdr:colOff>
      <xdr:row>16</xdr:row>
      <xdr:rowOff>0</xdr:rowOff>
    </xdr:to>
    <xdr:sp macro="" textlink="">
      <xdr:nvSpPr>
        <xdr:cNvPr id="10" name="Line 9"/>
        <xdr:cNvSpPr>
          <a:spLocks noChangeShapeType="1"/>
        </xdr:cNvSpPr>
      </xdr:nvSpPr>
      <xdr:spPr bwMode="auto">
        <a:xfrm flipH="1">
          <a:off x="12153900" y="30003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17</xdr:row>
      <xdr:rowOff>0</xdr:rowOff>
    </xdr:from>
    <xdr:to>
      <xdr:col>20</xdr:col>
      <xdr:colOff>0</xdr:colOff>
      <xdr:row>18</xdr:row>
      <xdr:rowOff>0</xdr:rowOff>
    </xdr:to>
    <xdr:sp macro="" textlink="">
      <xdr:nvSpPr>
        <xdr:cNvPr id="11" name="Line 10"/>
        <xdr:cNvSpPr>
          <a:spLocks noChangeShapeType="1"/>
        </xdr:cNvSpPr>
      </xdr:nvSpPr>
      <xdr:spPr bwMode="auto">
        <a:xfrm flipH="1">
          <a:off x="12153900" y="34004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19</xdr:row>
      <xdr:rowOff>0</xdr:rowOff>
    </xdr:from>
    <xdr:to>
      <xdr:col>20</xdr:col>
      <xdr:colOff>0</xdr:colOff>
      <xdr:row>20</xdr:row>
      <xdr:rowOff>0</xdr:rowOff>
    </xdr:to>
    <xdr:sp macro="" textlink="">
      <xdr:nvSpPr>
        <xdr:cNvPr id="12" name="Line 11"/>
        <xdr:cNvSpPr>
          <a:spLocks noChangeShapeType="1"/>
        </xdr:cNvSpPr>
      </xdr:nvSpPr>
      <xdr:spPr bwMode="auto">
        <a:xfrm flipH="1">
          <a:off x="12153900" y="38004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21</xdr:row>
      <xdr:rowOff>0</xdr:rowOff>
    </xdr:from>
    <xdr:to>
      <xdr:col>20</xdr:col>
      <xdr:colOff>0</xdr:colOff>
      <xdr:row>22</xdr:row>
      <xdr:rowOff>0</xdr:rowOff>
    </xdr:to>
    <xdr:sp macro="" textlink="">
      <xdr:nvSpPr>
        <xdr:cNvPr id="13" name="Line 12"/>
        <xdr:cNvSpPr>
          <a:spLocks noChangeShapeType="1"/>
        </xdr:cNvSpPr>
      </xdr:nvSpPr>
      <xdr:spPr bwMode="auto">
        <a:xfrm flipH="1">
          <a:off x="12153900" y="42005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27</xdr:row>
      <xdr:rowOff>0</xdr:rowOff>
    </xdr:from>
    <xdr:to>
      <xdr:col>20</xdr:col>
      <xdr:colOff>0</xdr:colOff>
      <xdr:row>28</xdr:row>
      <xdr:rowOff>0</xdr:rowOff>
    </xdr:to>
    <xdr:sp macro="" textlink="">
      <xdr:nvSpPr>
        <xdr:cNvPr id="14" name="Line 13"/>
        <xdr:cNvSpPr>
          <a:spLocks noChangeShapeType="1"/>
        </xdr:cNvSpPr>
      </xdr:nvSpPr>
      <xdr:spPr bwMode="auto">
        <a:xfrm flipH="1">
          <a:off x="12153900" y="54006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29</xdr:row>
      <xdr:rowOff>0</xdr:rowOff>
    </xdr:from>
    <xdr:to>
      <xdr:col>20</xdr:col>
      <xdr:colOff>0</xdr:colOff>
      <xdr:row>30</xdr:row>
      <xdr:rowOff>0</xdr:rowOff>
    </xdr:to>
    <xdr:sp macro="" textlink="">
      <xdr:nvSpPr>
        <xdr:cNvPr id="15" name="Line 14"/>
        <xdr:cNvSpPr>
          <a:spLocks noChangeShapeType="1"/>
        </xdr:cNvSpPr>
      </xdr:nvSpPr>
      <xdr:spPr bwMode="auto">
        <a:xfrm flipH="1">
          <a:off x="12153900" y="58007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0</xdr:rowOff>
    </xdr:from>
    <xdr:to>
      <xdr:col>20</xdr:col>
      <xdr:colOff>0</xdr:colOff>
      <xdr:row>32</xdr:row>
      <xdr:rowOff>0</xdr:rowOff>
    </xdr:to>
    <xdr:sp macro="" textlink="">
      <xdr:nvSpPr>
        <xdr:cNvPr id="16" name="Line 15"/>
        <xdr:cNvSpPr>
          <a:spLocks noChangeShapeType="1"/>
        </xdr:cNvSpPr>
      </xdr:nvSpPr>
      <xdr:spPr bwMode="auto">
        <a:xfrm flipH="1">
          <a:off x="12153900" y="62007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39</xdr:row>
      <xdr:rowOff>0</xdr:rowOff>
    </xdr:from>
    <xdr:to>
      <xdr:col>20</xdr:col>
      <xdr:colOff>0</xdr:colOff>
      <xdr:row>40</xdr:row>
      <xdr:rowOff>0</xdr:rowOff>
    </xdr:to>
    <xdr:sp macro="" textlink="">
      <xdr:nvSpPr>
        <xdr:cNvPr id="17" name="Line 16"/>
        <xdr:cNvSpPr>
          <a:spLocks noChangeShapeType="1"/>
        </xdr:cNvSpPr>
      </xdr:nvSpPr>
      <xdr:spPr bwMode="auto">
        <a:xfrm flipH="1">
          <a:off x="12153900" y="78009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41</xdr:row>
      <xdr:rowOff>0</xdr:rowOff>
    </xdr:from>
    <xdr:to>
      <xdr:col>20</xdr:col>
      <xdr:colOff>0</xdr:colOff>
      <xdr:row>42</xdr:row>
      <xdr:rowOff>0</xdr:rowOff>
    </xdr:to>
    <xdr:sp macro="" textlink="">
      <xdr:nvSpPr>
        <xdr:cNvPr id="18" name="Line 17"/>
        <xdr:cNvSpPr>
          <a:spLocks noChangeShapeType="1"/>
        </xdr:cNvSpPr>
      </xdr:nvSpPr>
      <xdr:spPr bwMode="auto">
        <a:xfrm flipH="1">
          <a:off x="12153900" y="82010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43</xdr:row>
      <xdr:rowOff>0</xdr:rowOff>
    </xdr:from>
    <xdr:to>
      <xdr:col>20</xdr:col>
      <xdr:colOff>0</xdr:colOff>
      <xdr:row>44</xdr:row>
      <xdr:rowOff>0</xdr:rowOff>
    </xdr:to>
    <xdr:sp macro="" textlink="">
      <xdr:nvSpPr>
        <xdr:cNvPr id="19" name="Line 18"/>
        <xdr:cNvSpPr>
          <a:spLocks noChangeShapeType="1"/>
        </xdr:cNvSpPr>
      </xdr:nvSpPr>
      <xdr:spPr bwMode="auto">
        <a:xfrm flipH="1">
          <a:off x="12153900" y="86010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0</xdr:rowOff>
    </xdr:from>
    <xdr:to>
      <xdr:col>20</xdr:col>
      <xdr:colOff>0</xdr:colOff>
      <xdr:row>46</xdr:row>
      <xdr:rowOff>0</xdr:rowOff>
    </xdr:to>
    <xdr:sp macro="" textlink="">
      <xdr:nvSpPr>
        <xdr:cNvPr id="20" name="Line 19"/>
        <xdr:cNvSpPr>
          <a:spLocks noChangeShapeType="1"/>
        </xdr:cNvSpPr>
      </xdr:nvSpPr>
      <xdr:spPr bwMode="auto">
        <a:xfrm flipH="1">
          <a:off x="12153900" y="90011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47</xdr:row>
      <xdr:rowOff>0</xdr:rowOff>
    </xdr:from>
    <xdr:to>
      <xdr:col>20</xdr:col>
      <xdr:colOff>0</xdr:colOff>
      <xdr:row>48</xdr:row>
      <xdr:rowOff>0</xdr:rowOff>
    </xdr:to>
    <xdr:sp macro="" textlink="">
      <xdr:nvSpPr>
        <xdr:cNvPr id="21" name="Line 20"/>
        <xdr:cNvSpPr>
          <a:spLocks noChangeShapeType="1"/>
        </xdr:cNvSpPr>
      </xdr:nvSpPr>
      <xdr:spPr bwMode="auto">
        <a:xfrm flipH="1">
          <a:off x="12153900" y="94011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57</xdr:row>
      <xdr:rowOff>0</xdr:rowOff>
    </xdr:from>
    <xdr:to>
      <xdr:col>20</xdr:col>
      <xdr:colOff>0</xdr:colOff>
      <xdr:row>58</xdr:row>
      <xdr:rowOff>0</xdr:rowOff>
    </xdr:to>
    <xdr:sp macro="" textlink="">
      <xdr:nvSpPr>
        <xdr:cNvPr id="22" name="Line 21"/>
        <xdr:cNvSpPr>
          <a:spLocks noChangeShapeType="1"/>
        </xdr:cNvSpPr>
      </xdr:nvSpPr>
      <xdr:spPr bwMode="auto">
        <a:xfrm flipH="1">
          <a:off x="12153900" y="114014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20</xdr:col>
      <xdr:colOff>0</xdr:colOff>
      <xdr:row>60</xdr:row>
      <xdr:rowOff>0</xdr:rowOff>
    </xdr:to>
    <xdr:sp macro="" textlink="">
      <xdr:nvSpPr>
        <xdr:cNvPr id="23" name="Line 22"/>
        <xdr:cNvSpPr>
          <a:spLocks noChangeShapeType="1"/>
        </xdr:cNvSpPr>
      </xdr:nvSpPr>
      <xdr:spPr bwMode="auto">
        <a:xfrm flipH="1">
          <a:off x="12153900" y="118014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61</xdr:row>
      <xdr:rowOff>0</xdr:rowOff>
    </xdr:from>
    <xdr:to>
      <xdr:col>20</xdr:col>
      <xdr:colOff>0</xdr:colOff>
      <xdr:row>62</xdr:row>
      <xdr:rowOff>0</xdr:rowOff>
    </xdr:to>
    <xdr:sp macro="" textlink="">
      <xdr:nvSpPr>
        <xdr:cNvPr id="24" name="Line 23"/>
        <xdr:cNvSpPr>
          <a:spLocks noChangeShapeType="1"/>
        </xdr:cNvSpPr>
      </xdr:nvSpPr>
      <xdr:spPr bwMode="auto">
        <a:xfrm flipH="1">
          <a:off x="12153900" y="122015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63</xdr:row>
      <xdr:rowOff>0</xdr:rowOff>
    </xdr:from>
    <xdr:to>
      <xdr:col>20</xdr:col>
      <xdr:colOff>0</xdr:colOff>
      <xdr:row>64</xdr:row>
      <xdr:rowOff>0</xdr:rowOff>
    </xdr:to>
    <xdr:sp macro="" textlink="">
      <xdr:nvSpPr>
        <xdr:cNvPr id="25" name="Line 24"/>
        <xdr:cNvSpPr>
          <a:spLocks noChangeShapeType="1"/>
        </xdr:cNvSpPr>
      </xdr:nvSpPr>
      <xdr:spPr bwMode="auto">
        <a:xfrm flipH="1">
          <a:off x="12153900" y="126015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67</xdr:row>
      <xdr:rowOff>0</xdr:rowOff>
    </xdr:from>
    <xdr:to>
      <xdr:col>20</xdr:col>
      <xdr:colOff>0</xdr:colOff>
      <xdr:row>68</xdr:row>
      <xdr:rowOff>0</xdr:rowOff>
    </xdr:to>
    <xdr:sp macro="" textlink="">
      <xdr:nvSpPr>
        <xdr:cNvPr id="26" name="Line 25"/>
        <xdr:cNvSpPr>
          <a:spLocks noChangeShapeType="1"/>
        </xdr:cNvSpPr>
      </xdr:nvSpPr>
      <xdr:spPr bwMode="auto">
        <a:xfrm flipH="1">
          <a:off x="12153900" y="134016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67</xdr:row>
      <xdr:rowOff>0</xdr:rowOff>
    </xdr:from>
    <xdr:to>
      <xdr:col>21</xdr:col>
      <xdr:colOff>0</xdr:colOff>
      <xdr:row>68</xdr:row>
      <xdr:rowOff>0</xdr:rowOff>
    </xdr:to>
    <xdr:sp macro="" textlink="">
      <xdr:nvSpPr>
        <xdr:cNvPr id="27" name="Line 26"/>
        <xdr:cNvSpPr>
          <a:spLocks noChangeShapeType="1"/>
        </xdr:cNvSpPr>
      </xdr:nvSpPr>
      <xdr:spPr bwMode="auto">
        <a:xfrm flipH="1">
          <a:off x="12973050" y="134016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0</xdr:rowOff>
    </xdr:from>
    <xdr:to>
      <xdr:col>21</xdr:col>
      <xdr:colOff>0</xdr:colOff>
      <xdr:row>8</xdr:row>
      <xdr:rowOff>0</xdr:rowOff>
    </xdr:to>
    <xdr:sp macro="" textlink="">
      <xdr:nvSpPr>
        <xdr:cNvPr id="28" name="Line 27"/>
        <xdr:cNvSpPr>
          <a:spLocks noChangeShapeType="1"/>
        </xdr:cNvSpPr>
      </xdr:nvSpPr>
      <xdr:spPr bwMode="auto">
        <a:xfrm flipH="1">
          <a:off x="12973050" y="14001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9</xdr:row>
      <xdr:rowOff>0</xdr:rowOff>
    </xdr:from>
    <xdr:to>
      <xdr:col>21</xdr:col>
      <xdr:colOff>0</xdr:colOff>
      <xdr:row>10</xdr:row>
      <xdr:rowOff>0</xdr:rowOff>
    </xdr:to>
    <xdr:sp macro="" textlink="">
      <xdr:nvSpPr>
        <xdr:cNvPr id="29" name="Line 28"/>
        <xdr:cNvSpPr>
          <a:spLocks noChangeShapeType="1"/>
        </xdr:cNvSpPr>
      </xdr:nvSpPr>
      <xdr:spPr bwMode="auto">
        <a:xfrm flipH="1">
          <a:off x="12973050" y="18002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11</xdr:row>
      <xdr:rowOff>0</xdr:rowOff>
    </xdr:from>
    <xdr:to>
      <xdr:col>21</xdr:col>
      <xdr:colOff>0</xdr:colOff>
      <xdr:row>12</xdr:row>
      <xdr:rowOff>0</xdr:rowOff>
    </xdr:to>
    <xdr:sp macro="" textlink="">
      <xdr:nvSpPr>
        <xdr:cNvPr id="30" name="Line 29"/>
        <xdr:cNvSpPr>
          <a:spLocks noChangeShapeType="1"/>
        </xdr:cNvSpPr>
      </xdr:nvSpPr>
      <xdr:spPr bwMode="auto">
        <a:xfrm flipH="1">
          <a:off x="12973050" y="22002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13</xdr:row>
      <xdr:rowOff>0</xdr:rowOff>
    </xdr:from>
    <xdr:to>
      <xdr:col>21</xdr:col>
      <xdr:colOff>0</xdr:colOff>
      <xdr:row>14</xdr:row>
      <xdr:rowOff>0</xdr:rowOff>
    </xdr:to>
    <xdr:sp macro="" textlink="">
      <xdr:nvSpPr>
        <xdr:cNvPr id="31" name="Line 30"/>
        <xdr:cNvSpPr>
          <a:spLocks noChangeShapeType="1"/>
        </xdr:cNvSpPr>
      </xdr:nvSpPr>
      <xdr:spPr bwMode="auto">
        <a:xfrm flipH="1">
          <a:off x="12973050" y="26003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21</xdr:col>
      <xdr:colOff>0</xdr:colOff>
      <xdr:row>16</xdr:row>
      <xdr:rowOff>0</xdr:rowOff>
    </xdr:to>
    <xdr:sp macro="" textlink="">
      <xdr:nvSpPr>
        <xdr:cNvPr id="32" name="Line 31"/>
        <xdr:cNvSpPr>
          <a:spLocks noChangeShapeType="1"/>
        </xdr:cNvSpPr>
      </xdr:nvSpPr>
      <xdr:spPr bwMode="auto">
        <a:xfrm flipH="1">
          <a:off x="12973050" y="30003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17</xdr:row>
      <xdr:rowOff>0</xdr:rowOff>
    </xdr:from>
    <xdr:to>
      <xdr:col>21</xdr:col>
      <xdr:colOff>0</xdr:colOff>
      <xdr:row>18</xdr:row>
      <xdr:rowOff>0</xdr:rowOff>
    </xdr:to>
    <xdr:sp macro="" textlink="">
      <xdr:nvSpPr>
        <xdr:cNvPr id="33" name="Line 32"/>
        <xdr:cNvSpPr>
          <a:spLocks noChangeShapeType="1"/>
        </xdr:cNvSpPr>
      </xdr:nvSpPr>
      <xdr:spPr bwMode="auto">
        <a:xfrm flipH="1">
          <a:off x="12973050" y="34004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19</xdr:row>
      <xdr:rowOff>0</xdr:rowOff>
    </xdr:from>
    <xdr:to>
      <xdr:col>21</xdr:col>
      <xdr:colOff>0</xdr:colOff>
      <xdr:row>20</xdr:row>
      <xdr:rowOff>0</xdr:rowOff>
    </xdr:to>
    <xdr:sp macro="" textlink="">
      <xdr:nvSpPr>
        <xdr:cNvPr id="34" name="Line 33"/>
        <xdr:cNvSpPr>
          <a:spLocks noChangeShapeType="1"/>
        </xdr:cNvSpPr>
      </xdr:nvSpPr>
      <xdr:spPr bwMode="auto">
        <a:xfrm flipH="1">
          <a:off x="12973050" y="38004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21</xdr:row>
      <xdr:rowOff>0</xdr:rowOff>
    </xdr:from>
    <xdr:to>
      <xdr:col>21</xdr:col>
      <xdr:colOff>0</xdr:colOff>
      <xdr:row>22</xdr:row>
      <xdr:rowOff>0</xdr:rowOff>
    </xdr:to>
    <xdr:sp macro="" textlink="">
      <xdr:nvSpPr>
        <xdr:cNvPr id="35" name="Line 34"/>
        <xdr:cNvSpPr>
          <a:spLocks noChangeShapeType="1"/>
        </xdr:cNvSpPr>
      </xdr:nvSpPr>
      <xdr:spPr bwMode="auto">
        <a:xfrm flipH="1">
          <a:off x="12973050" y="42005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21</xdr:col>
      <xdr:colOff>0</xdr:colOff>
      <xdr:row>28</xdr:row>
      <xdr:rowOff>0</xdr:rowOff>
    </xdr:to>
    <xdr:sp macro="" textlink="">
      <xdr:nvSpPr>
        <xdr:cNvPr id="36" name="Line 35"/>
        <xdr:cNvSpPr>
          <a:spLocks noChangeShapeType="1"/>
        </xdr:cNvSpPr>
      </xdr:nvSpPr>
      <xdr:spPr bwMode="auto">
        <a:xfrm flipH="1">
          <a:off x="12973050" y="54006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29</xdr:row>
      <xdr:rowOff>0</xdr:rowOff>
    </xdr:from>
    <xdr:to>
      <xdr:col>21</xdr:col>
      <xdr:colOff>0</xdr:colOff>
      <xdr:row>30</xdr:row>
      <xdr:rowOff>0</xdr:rowOff>
    </xdr:to>
    <xdr:sp macro="" textlink="">
      <xdr:nvSpPr>
        <xdr:cNvPr id="37" name="Line 36"/>
        <xdr:cNvSpPr>
          <a:spLocks noChangeShapeType="1"/>
        </xdr:cNvSpPr>
      </xdr:nvSpPr>
      <xdr:spPr bwMode="auto">
        <a:xfrm flipH="1">
          <a:off x="12973050" y="58007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21</xdr:col>
      <xdr:colOff>0</xdr:colOff>
      <xdr:row>32</xdr:row>
      <xdr:rowOff>0</xdr:rowOff>
    </xdr:to>
    <xdr:sp macro="" textlink="">
      <xdr:nvSpPr>
        <xdr:cNvPr id="38" name="Line 37"/>
        <xdr:cNvSpPr>
          <a:spLocks noChangeShapeType="1"/>
        </xdr:cNvSpPr>
      </xdr:nvSpPr>
      <xdr:spPr bwMode="auto">
        <a:xfrm flipH="1">
          <a:off x="12973050" y="62007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39</xdr:row>
      <xdr:rowOff>0</xdr:rowOff>
    </xdr:from>
    <xdr:to>
      <xdr:col>21</xdr:col>
      <xdr:colOff>0</xdr:colOff>
      <xdr:row>40</xdr:row>
      <xdr:rowOff>0</xdr:rowOff>
    </xdr:to>
    <xdr:sp macro="" textlink="">
      <xdr:nvSpPr>
        <xdr:cNvPr id="39" name="Line 38"/>
        <xdr:cNvSpPr>
          <a:spLocks noChangeShapeType="1"/>
        </xdr:cNvSpPr>
      </xdr:nvSpPr>
      <xdr:spPr bwMode="auto">
        <a:xfrm flipH="1">
          <a:off x="12973050" y="78009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21</xdr:col>
      <xdr:colOff>0</xdr:colOff>
      <xdr:row>42</xdr:row>
      <xdr:rowOff>0</xdr:rowOff>
    </xdr:to>
    <xdr:sp macro="" textlink="">
      <xdr:nvSpPr>
        <xdr:cNvPr id="40" name="Line 39"/>
        <xdr:cNvSpPr>
          <a:spLocks noChangeShapeType="1"/>
        </xdr:cNvSpPr>
      </xdr:nvSpPr>
      <xdr:spPr bwMode="auto">
        <a:xfrm flipH="1">
          <a:off x="12973050" y="82010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43</xdr:row>
      <xdr:rowOff>0</xdr:rowOff>
    </xdr:from>
    <xdr:to>
      <xdr:col>21</xdr:col>
      <xdr:colOff>0</xdr:colOff>
      <xdr:row>44</xdr:row>
      <xdr:rowOff>0</xdr:rowOff>
    </xdr:to>
    <xdr:sp macro="" textlink="">
      <xdr:nvSpPr>
        <xdr:cNvPr id="41" name="Line 40"/>
        <xdr:cNvSpPr>
          <a:spLocks noChangeShapeType="1"/>
        </xdr:cNvSpPr>
      </xdr:nvSpPr>
      <xdr:spPr bwMode="auto">
        <a:xfrm flipH="1">
          <a:off x="12973050" y="86010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45</xdr:row>
      <xdr:rowOff>0</xdr:rowOff>
    </xdr:from>
    <xdr:to>
      <xdr:col>21</xdr:col>
      <xdr:colOff>0</xdr:colOff>
      <xdr:row>46</xdr:row>
      <xdr:rowOff>0</xdr:rowOff>
    </xdr:to>
    <xdr:sp macro="" textlink="">
      <xdr:nvSpPr>
        <xdr:cNvPr id="42" name="Line 41"/>
        <xdr:cNvSpPr>
          <a:spLocks noChangeShapeType="1"/>
        </xdr:cNvSpPr>
      </xdr:nvSpPr>
      <xdr:spPr bwMode="auto">
        <a:xfrm flipH="1">
          <a:off x="12973050" y="90011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47</xdr:row>
      <xdr:rowOff>0</xdr:rowOff>
    </xdr:from>
    <xdr:to>
      <xdr:col>21</xdr:col>
      <xdr:colOff>0</xdr:colOff>
      <xdr:row>48</xdr:row>
      <xdr:rowOff>0</xdr:rowOff>
    </xdr:to>
    <xdr:sp macro="" textlink="">
      <xdr:nvSpPr>
        <xdr:cNvPr id="43" name="Line 42"/>
        <xdr:cNvSpPr>
          <a:spLocks noChangeShapeType="1"/>
        </xdr:cNvSpPr>
      </xdr:nvSpPr>
      <xdr:spPr bwMode="auto">
        <a:xfrm flipH="1">
          <a:off x="12973050" y="94011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57</xdr:row>
      <xdr:rowOff>0</xdr:rowOff>
    </xdr:from>
    <xdr:to>
      <xdr:col>21</xdr:col>
      <xdr:colOff>0</xdr:colOff>
      <xdr:row>58</xdr:row>
      <xdr:rowOff>0</xdr:rowOff>
    </xdr:to>
    <xdr:sp macro="" textlink="">
      <xdr:nvSpPr>
        <xdr:cNvPr id="44" name="Line 43"/>
        <xdr:cNvSpPr>
          <a:spLocks noChangeShapeType="1"/>
        </xdr:cNvSpPr>
      </xdr:nvSpPr>
      <xdr:spPr bwMode="auto">
        <a:xfrm flipH="1">
          <a:off x="12973050" y="114014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59</xdr:row>
      <xdr:rowOff>0</xdr:rowOff>
    </xdr:from>
    <xdr:to>
      <xdr:col>21</xdr:col>
      <xdr:colOff>0</xdr:colOff>
      <xdr:row>60</xdr:row>
      <xdr:rowOff>0</xdr:rowOff>
    </xdr:to>
    <xdr:sp macro="" textlink="">
      <xdr:nvSpPr>
        <xdr:cNvPr id="45" name="Line 44"/>
        <xdr:cNvSpPr>
          <a:spLocks noChangeShapeType="1"/>
        </xdr:cNvSpPr>
      </xdr:nvSpPr>
      <xdr:spPr bwMode="auto">
        <a:xfrm flipH="1">
          <a:off x="12973050" y="118014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61</xdr:row>
      <xdr:rowOff>0</xdr:rowOff>
    </xdr:from>
    <xdr:to>
      <xdr:col>21</xdr:col>
      <xdr:colOff>0</xdr:colOff>
      <xdr:row>62</xdr:row>
      <xdr:rowOff>0</xdr:rowOff>
    </xdr:to>
    <xdr:sp macro="" textlink="">
      <xdr:nvSpPr>
        <xdr:cNvPr id="46" name="Line 45"/>
        <xdr:cNvSpPr>
          <a:spLocks noChangeShapeType="1"/>
        </xdr:cNvSpPr>
      </xdr:nvSpPr>
      <xdr:spPr bwMode="auto">
        <a:xfrm flipH="1">
          <a:off x="12973050" y="122015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63</xdr:row>
      <xdr:rowOff>0</xdr:rowOff>
    </xdr:from>
    <xdr:to>
      <xdr:col>21</xdr:col>
      <xdr:colOff>0</xdr:colOff>
      <xdr:row>64</xdr:row>
      <xdr:rowOff>0</xdr:rowOff>
    </xdr:to>
    <xdr:sp macro="" textlink="">
      <xdr:nvSpPr>
        <xdr:cNvPr id="47" name="Line 46"/>
        <xdr:cNvSpPr>
          <a:spLocks noChangeShapeType="1"/>
        </xdr:cNvSpPr>
      </xdr:nvSpPr>
      <xdr:spPr bwMode="auto">
        <a:xfrm flipH="1">
          <a:off x="12973050" y="126015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23</xdr:row>
      <xdr:rowOff>0</xdr:rowOff>
    </xdr:from>
    <xdr:to>
      <xdr:col>20</xdr:col>
      <xdr:colOff>0</xdr:colOff>
      <xdr:row>24</xdr:row>
      <xdr:rowOff>0</xdr:rowOff>
    </xdr:to>
    <xdr:sp macro="" textlink="">
      <xdr:nvSpPr>
        <xdr:cNvPr id="48" name="Line 47"/>
        <xdr:cNvSpPr>
          <a:spLocks noChangeShapeType="1"/>
        </xdr:cNvSpPr>
      </xdr:nvSpPr>
      <xdr:spPr bwMode="auto">
        <a:xfrm flipH="1">
          <a:off x="12153900" y="46005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21</xdr:col>
      <xdr:colOff>0</xdr:colOff>
      <xdr:row>24</xdr:row>
      <xdr:rowOff>0</xdr:rowOff>
    </xdr:to>
    <xdr:sp macro="" textlink="">
      <xdr:nvSpPr>
        <xdr:cNvPr id="49" name="Line 48"/>
        <xdr:cNvSpPr>
          <a:spLocks noChangeShapeType="1"/>
        </xdr:cNvSpPr>
      </xdr:nvSpPr>
      <xdr:spPr bwMode="auto">
        <a:xfrm flipH="1">
          <a:off x="12973050" y="46005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25</xdr:row>
      <xdr:rowOff>0</xdr:rowOff>
    </xdr:from>
    <xdr:to>
      <xdr:col>20</xdr:col>
      <xdr:colOff>0</xdr:colOff>
      <xdr:row>26</xdr:row>
      <xdr:rowOff>0</xdr:rowOff>
    </xdr:to>
    <xdr:sp macro="" textlink="">
      <xdr:nvSpPr>
        <xdr:cNvPr id="50" name="Line 49"/>
        <xdr:cNvSpPr>
          <a:spLocks noChangeShapeType="1"/>
        </xdr:cNvSpPr>
      </xdr:nvSpPr>
      <xdr:spPr bwMode="auto">
        <a:xfrm flipH="1">
          <a:off x="12153900" y="50006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25</xdr:row>
      <xdr:rowOff>0</xdr:rowOff>
    </xdr:from>
    <xdr:to>
      <xdr:col>21</xdr:col>
      <xdr:colOff>0</xdr:colOff>
      <xdr:row>26</xdr:row>
      <xdr:rowOff>0</xdr:rowOff>
    </xdr:to>
    <xdr:sp macro="" textlink="">
      <xdr:nvSpPr>
        <xdr:cNvPr id="51" name="Line 50"/>
        <xdr:cNvSpPr>
          <a:spLocks noChangeShapeType="1"/>
        </xdr:cNvSpPr>
      </xdr:nvSpPr>
      <xdr:spPr bwMode="auto">
        <a:xfrm flipH="1">
          <a:off x="12973050" y="50006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65</xdr:row>
      <xdr:rowOff>0</xdr:rowOff>
    </xdr:from>
    <xdr:to>
      <xdr:col>20</xdr:col>
      <xdr:colOff>0</xdr:colOff>
      <xdr:row>66</xdr:row>
      <xdr:rowOff>0</xdr:rowOff>
    </xdr:to>
    <xdr:sp macro="" textlink="">
      <xdr:nvSpPr>
        <xdr:cNvPr id="52" name="Line 51"/>
        <xdr:cNvSpPr>
          <a:spLocks noChangeShapeType="1"/>
        </xdr:cNvSpPr>
      </xdr:nvSpPr>
      <xdr:spPr bwMode="auto">
        <a:xfrm flipH="1">
          <a:off x="12153900" y="130016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65</xdr:row>
      <xdr:rowOff>0</xdr:rowOff>
    </xdr:from>
    <xdr:to>
      <xdr:col>21</xdr:col>
      <xdr:colOff>0</xdr:colOff>
      <xdr:row>66</xdr:row>
      <xdr:rowOff>0</xdr:rowOff>
    </xdr:to>
    <xdr:sp macro="" textlink="">
      <xdr:nvSpPr>
        <xdr:cNvPr id="53" name="Line 52"/>
        <xdr:cNvSpPr>
          <a:spLocks noChangeShapeType="1"/>
        </xdr:cNvSpPr>
      </xdr:nvSpPr>
      <xdr:spPr bwMode="auto">
        <a:xfrm flipH="1">
          <a:off x="12973050" y="130016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49</xdr:row>
      <xdr:rowOff>0</xdr:rowOff>
    </xdr:from>
    <xdr:to>
      <xdr:col>20</xdr:col>
      <xdr:colOff>0</xdr:colOff>
      <xdr:row>51</xdr:row>
      <xdr:rowOff>0</xdr:rowOff>
    </xdr:to>
    <xdr:sp macro="" textlink="">
      <xdr:nvSpPr>
        <xdr:cNvPr id="54" name="Line 53"/>
        <xdr:cNvSpPr>
          <a:spLocks noChangeShapeType="1"/>
        </xdr:cNvSpPr>
      </xdr:nvSpPr>
      <xdr:spPr bwMode="auto">
        <a:xfrm flipH="1">
          <a:off x="12153900" y="98012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33</xdr:row>
      <xdr:rowOff>0</xdr:rowOff>
    </xdr:from>
    <xdr:to>
      <xdr:col>20</xdr:col>
      <xdr:colOff>0</xdr:colOff>
      <xdr:row>34</xdr:row>
      <xdr:rowOff>0</xdr:rowOff>
    </xdr:to>
    <xdr:sp macro="" textlink="">
      <xdr:nvSpPr>
        <xdr:cNvPr id="55" name="Line 54"/>
        <xdr:cNvSpPr>
          <a:spLocks noChangeShapeType="1"/>
        </xdr:cNvSpPr>
      </xdr:nvSpPr>
      <xdr:spPr bwMode="auto">
        <a:xfrm flipH="1">
          <a:off x="12153900" y="66008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33</xdr:row>
      <xdr:rowOff>0</xdr:rowOff>
    </xdr:from>
    <xdr:to>
      <xdr:col>21</xdr:col>
      <xdr:colOff>0</xdr:colOff>
      <xdr:row>34</xdr:row>
      <xdr:rowOff>0</xdr:rowOff>
    </xdr:to>
    <xdr:sp macro="" textlink="">
      <xdr:nvSpPr>
        <xdr:cNvPr id="56" name="Line 55"/>
        <xdr:cNvSpPr>
          <a:spLocks noChangeShapeType="1"/>
        </xdr:cNvSpPr>
      </xdr:nvSpPr>
      <xdr:spPr bwMode="auto">
        <a:xfrm flipH="1">
          <a:off x="12973050" y="66008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35</xdr:row>
      <xdr:rowOff>0</xdr:rowOff>
    </xdr:from>
    <xdr:to>
      <xdr:col>20</xdr:col>
      <xdr:colOff>0</xdr:colOff>
      <xdr:row>36</xdr:row>
      <xdr:rowOff>0</xdr:rowOff>
    </xdr:to>
    <xdr:sp macro="" textlink="">
      <xdr:nvSpPr>
        <xdr:cNvPr id="57" name="Line 56"/>
        <xdr:cNvSpPr>
          <a:spLocks noChangeShapeType="1"/>
        </xdr:cNvSpPr>
      </xdr:nvSpPr>
      <xdr:spPr bwMode="auto">
        <a:xfrm flipH="1">
          <a:off x="12153900" y="70008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35</xdr:row>
      <xdr:rowOff>0</xdr:rowOff>
    </xdr:from>
    <xdr:to>
      <xdr:col>21</xdr:col>
      <xdr:colOff>0</xdr:colOff>
      <xdr:row>36</xdr:row>
      <xdr:rowOff>0</xdr:rowOff>
    </xdr:to>
    <xdr:sp macro="" textlink="">
      <xdr:nvSpPr>
        <xdr:cNvPr id="58" name="Line 57"/>
        <xdr:cNvSpPr>
          <a:spLocks noChangeShapeType="1"/>
        </xdr:cNvSpPr>
      </xdr:nvSpPr>
      <xdr:spPr bwMode="auto">
        <a:xfrm flipH="1">
          <a:off x="12973050" y="70008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37</xdr:row>
      <xdr:rowOff>0</xdr:rowOff>
    </xdr:from>
    <xdr:to>
      <xdr:col>20</xdr:col>
      <xdr:colOff>0</xdr:colOff>
      <xdr:row>38</xdr:row>
      <xdr:rowOff>0</xdr:rowOff>
    </xdr:to>
    <xdr:sp macro="" textlink="">
      <xdr:nvSpPr>
        <xdr:cNvPr id="59" name="Line 58"/>
        <xdr:cNvSpPr>
          <a:spLocks noChangeShapeType="1"/>
        </xdr:cNvSpPr>
      </xdr:nvSpPr>
      <xdr:spPr bwMode="auto">
        <a:xfrm flipH="1">
          <a:off x="12153900" y="74009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37</xdr:row>
      <xdr:rowOff>0</xdr:rowOff>
    </xdr:from>
    <xdr:to>
      <xdr:col>21</xdr:col>
      <xdr:colOff>0</xdr:colOff>
      <xdr:row>38</xdr:row>
      <xdr:rowOff>0</xdr:rowOff>
    </xdr:to>
    <xdr:sp macro="" textlink="">
      <xdr:nvSpPr>
        <xdr:cNvPr id="60" name="Line 59"/>
        <xdr:cNvSpPr>
          <a:spLocks noChangeShapeType="1"/>
        </xdr:cNvSpPr>
      </xdr:nvSpPr>
      <xdr:spPr bwMode="auto">
        <a:xfrm flipH="1">
          <a:off x="12973050" y="74009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7</xdr:row>
      <xdr:rowOff>9525</xdr:rowOff>
    </xdr:from>
    <xdr:to>
      <xdr:col>5</xdr:col>
      <xdr:colOff>0</xdr:colOff>
      <xdr:row>9</xdr:row>
      <xdr:rowOff>0</xdr:rowOff>
    </xdr:to>
    <xdr:sp macro="" textlink="">
      <xdr:nvSpPr>
        <xdr:cNvPr id="61" name="Line 60"/>
        <xdr:cNvSpPr>
          <a:spLocks noChangeShapeType="1"/>
        </xdr:cNvSpPr>
      </xdr:nvSpPr>
      <xdr:spPr bwMode="auto">
        <a:xfrm flipH="1">
          <a:off x="2457450" y="1409700"/>
          <a:ext cx="704850"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13</xdr:row>
      <xdr:rowOff>9525</xdr:rowOff>
    </xdr:from>
    <xdr:to>
      <xdr:col>5</xdr:col>
      <xdr:colOff>0</xdr:colOff>
      <xdr:row>15</xdr:row>
      <xdr:rowOff>0</xdr:rowOff>
    </xdr:to>
    <xdr:sp macro="" textlink="">
      <xdr:nvSpPr>
        <xdr:cNvPr id="62" name="Line 61"/>
        <xdr:cNvSpPr>
          <a:spLocks noChangeShapeType="1"/>
        </xdr:cNvSpPr>
      </xdr:nvSpPr>
      <xdr:spPr bwMode="auto">
        <a:xfrm flipH="1">
          <a:off x="2447925" y="260985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9525</xdr:rowOff>
    </xdr:from>
    <xdr:to>
      <xdr:col>5</xdr:col>
      <xdr:colOff>0</xdr:colOff>
      <xdr:row>11</xdr:row>
      <xdr:rowOff>0</xdr:rowOff>
    </xdr:to>
    <xdr:sp macro="" textlink="">
      <xdr:nvSpPr>
        <xdr:cNvPr id="63" name="Line 62"/>
        <xdr:cNvSpPr>
          <a:spLocks noChangeShapeType="1"/>
        </xdr:cNvSpPr>
      </xdr:nvSpPr>
      <xdr:spPr bwMode="auto">
        <a:xfrm flipH="1">
          <a:off x="2447925" y="180975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19</xdr:row>
      <xdr:rowOff>9525</xdr:rowOff>
    </xdr:from>
    <xdr:to>
      <xdr:col>5</xdr:col>
      <xdr:colOff>0</xdr:colOff>
      <xdr:row>21</xdr:row>
      <xdr:rowOff>0</xdr:rowOff>
    </xdr:to>
    <xdr:sp macro="" textlink="">
      <xdr:nvSpPr>
        <xdr:cNvPr id="64" name="Line 63"/>
        <xdr:cNvSpPr>
          <a:spLocks noChangeShapeType="1"/>
        </xdr:cNvSpPr>
      </xdr:nvSpPr>
      <xdr:spPr bwMode="auto">
        <a:xfrm flipH="1">
          <a:off x="2447925" y="381000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23</xdr:row>
      <xdr:rowOff>0</xdr:rowOff>
    </xdr:to>
    <xdr:sp macro="" textlink="">
      <xdr:nvSpPr>
        <xdr:cNvPr id="65" name="Line 64"/>
        <xdr:cNvSpPr>
          <a:spLocks noChangeShapeType="1"/>
        </xdr:cNvSpPr>
      </xdr:nvSpPr>
      <xdr:spPr bwMode="auto">
        <a:xfrm flipH="1">
          <a:off x="2447925" y="4200525"/>
          <a:ext cx="714375"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9525</xdr:rowOff>
    </xdr:from>
    <xdr:to>
      <xdr:col>5</xdr:col>
      <xdr:colOff>0</xdr:colOff>
      <xdr:row>25</xdr:row>
      <xdr:rowOff>0</xdr:rowOff>
    </xdr:to>
    <xdr:sp macro="" textlink="">
      <xdr:nvSpPr>
        <xdr:cNvPr id="66" name="Line 65"/>
        <xdr:cNvSpPr>
          <a:spLocks noChangeShapeType="1"/>
        </xdr:cNvSpPr>
      </xdr:nvSpPr>
      <xdr:spPr bwMode="auto">
        <a:xfrm flipH="1">
          <a:off x="2447925" y="461010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5</xdr:col>
      <xdr:colOff>0</xdr:colOff>
      <xdr:row>27</xdr:row>
      <xdr:rowOff>0</xdr:rowOff>
    </xdr:to>
    <xdr:sp macro="" textlink="">
      <xdr:nvSpPr>
        <xdr:cNvPr id="67" name="Line 66"/>
        <xdr:cNvSpPr>
          <a:spLocks noChangeShapeType="1"/>
        </xdr:cNvSpPr>
      </xdr:nvSpPr>
      <xdr:spPr bwMode="auto">
        <a:xfrm flipH="1">
          <a:off x="2447925" y="5000625"/>
          <a:ext cx="714375"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9525</xdr:rowOff>
    </xdr:from>
    <xdr:to>
      <xdr:col>5</xdr:col>
      <xdr:colOff>0</xdr:colOff>
      <xdr:row>19</xdr:row>
      <xdr:rowOff>0</xdr:rowOff>
    </xdr:to>
    <xdr:sp macro="" textlink="">
      <xdr:nvSpPr>
        <xdr:cNvPr id="68" name="Line 67"/>
        <xdr:cNvSpPr>
          <a:spLocks noChangeShapeType="1"/>
        </xdr:cNvSpPr>
      </xdr:nvSpPr>
      <xdr:spPr bwMode="auto">
        <a:xfrm flipH="1">
          <a:off x="2447925" y="3009900"/>
          <a:ext cx="71437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5</xdr:col>
      <xdr:colOff>0</xdr:colOff>
      <xdr:row>41</xdr:row>
      <xdr:rowOff>0</xdr:rowOff>
    </xdr:to>
    <xdr:sp macro="" textlink="">
      <xdr:nvSpPr>
        <xdr:cNvPr id="69" name="Line 68"/>
        <xdr:cNvSpPr>
          <a:spLocks noChangeShapeType="1"/>
        </xdr:cNvSpPr>
      </xdr:nvSpPr>
      <xdr:spPr bwMode="auto">
        <a:xfrm flipH="1">
          <a:off x="2447925" y="6200775"/>
          <a:ext cx="714375" cy="20002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9525</xdr:rowOff>
    </xdr:from>
    <xdr:to>
      <xdr:col>5</xdr:col>
      <xdr:colOff>0</xdr:colOff>
      <xdr:row>57</xdr:row>
      <xdr:rowOff>9525</xdr:rowOff>
    </xdr:to>
    <xdr:sp macro="" textlink="">
      <xdr:nvSpPr>
        <xdr:cNvPr id="70" name="Line 69"/>
        <xdr:cNvSpPr>
          <a:spLocks noChangeShapeType="1"/>
        </xdr:cNvSpPr>
      </xdr:nvSpPr>
      <xdr:spPr bwMode="auto">
        <a:xfrm flipH="1">
          <a:off x="2447925" y="8210550"/>
          <a:ext cx="714375" cy="32004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9525</xdr:rowOff>
    </xdr:from>
    <xdr:to>
      <xdr:col>5</xdr:col>
      <xdr:colOff>0</xdr:colOff>
      <xdr:row>69</xdr:row>
      <xdr:rowOff>0</xdr:rowOff>
    </xdr:to>
    <xdr:sp macro="" textlink="">
      <xdr:nvSpPr>
        <xdr:cNvPr id="71" name="Line 70"/>
        <xdr:cNvSpPr>
          <a:spLocks noChangeShapeType="1"/>
        </xdr:cNvSpPr>
      </xdr:nvSpPr>
      <xdr:spPr bwMode="auto">
        <a:xfrm flipH="1">
          <a:off x="2447925" y="11410950"/>
          <a:ext cx="714375" cy="2390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49</xdr:row>
      <xdr:rowOff>0</xdr:rowOff>
    </xdr:from>
    <xdr:to>
      <xdr:col>20</xdr:col>
      <xdr:colOff>895350</xdr:colOff>
      <xdr:row>51</xdr:row>
      <xdr:rowOff>0</xdr:rowOff>
    </xdr:to>
    <xdr:sp macro="" textlink="">
      <xdr:nvSpPr>
        <xdr:cNvPr id="72" name="Line 75"/>
        <xdr:cNvSpPr>
          <a:spLocks noChangeShapeType="1"/>
        </xdr:cNvSpPr>
      </xdr:nvSpPr>
      <xdr:spPr bwMode="auto">
        <a:xfrm flipH="1">
          <a:off x="12973050" y="9801225"/>
          <a:ext cx="8953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49</xdr:row>
      <xdr:rowOff>0</xdr:rowOff>
    </xdr:from>
    <xdr:to>
      <xdr:col>13</xdr:col>
      <xdr:colOff>9525</xdr:colOff>
      <xdr:row>51</xdr:row>
      <xdr:rowOff>0</xdr:rowOff>
    </xdr:to>
    <xdr:sp macro="" textlink="">
      <xdr:nvSpPr>
        <xdr:cNvPr id="73" name="Line 76"/>
        <xdr:cNvSpPr>
          <a:spLocks noChangeShapeType="1"/>
        </xdr:cNvSpPr>
      </xdr:nvSpPr>
      <xdr:spPr bwMode="auto">
        <a:xfrm flipH="1">
          <a:off x="7915275" y="98012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53</xdr:row>
      <xdr:rowOff>0</xdr:rowOff>
    </xdr:from>
    <xdr:to>
      <xdr:col>13</xdr:col>
      <xdr:colOff>9525</xdr:colOff>
      <xdr:row>55</xdr:row>
      <xdr:rowOff>0</xdr:rowOff>
    </xdr:to>
    <xdr:sp macro="" textlink="">
      <xdr:nvSpPr>
        <xdr:cNvPr id="74" name="Line 77"/>
        <xdr:cNvSpPr>
          <a:spLocks noChangeShapeType="1"/>
        </xdr:cNvSpPr>
      </xdr:nvSpPr>
      <xdr:spPr bwMode="auto">
        <a:xfrm flipH="1">
          <a:off x="7915275" y="106013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53</xdr:row>
      <xdr:rowOff>0</xdr:rowOff>
    </xdr:from>
    <xdr:to>
      <xdr:col>20</xdr:col>
      <xdr:colOff>0</xdr:colOff>
      <xdr:row>55</xdr:row>
      <xdr:rowOff>0</xdr:rowOff>
    </xdr:to>
    <xdr:sp macro="" textlink="">
      <xdr:nvSpPr>
        <xdr:cNvPr id="75" name="Line 78"/>
        <xdr:cNvSpPr>
          <a:spLocks noChangeShapeType="1"/>
        </xdr:cNvSpPr>
      </xdr:nvSpPr>
      <xdr:spPr bwMode="auto">
        <a:xfrm flipH="1">
          <a:off x="12153900" y="106013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53</xdr:row>
      <xdr:rowOff>0</xdr:rowOff>
    </xdr:from>
    <xdr:to>
      <xdr:col>20</xdr:col>
      <xdr:colOff>895350</xdr:colOff>
      <xdr:row>55</xdr:row>
      <xdr:rowOff>0</xdr:rowOff>
    </xdr:to>
    <xdr:sp macro="" textlink="">
      <xdr:nvSpPr>
        <xdr:cNvPr id="76" name="Line 79"/>
        <xdr:cNvSpPr>
          <a:spLocks noChangeShapeType="1"/>
        </xdr:cNvSpPr>
      </xdr:nvSpPr>
      <xdr:spPr bwMode="auto">
        <a:xfrm flipH="1">
          <a:off x="12973050" y="10601325"/>
          <a:ext cx="8953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5</xdr:col>
      <xdr:colOff>0</xdr:colOff>
      <xdr:row>12</xdr:row>
      <xdr:rowOff>190500</xdr:rowOff>
    </xdr:to>
    <xdr:sp macro="" textlink="">
      <xdr:nvSpPr>
        <xdr:cNvPr id="77" name="Line 62"/>
        <xdr:cNvSpPr>
          <a:spLocks noChangeShapeType="1"/>
        </xdr:cNvSpPr>
      </xdr:nvSpPr>
      <xdr:spPr bwMode="auto">
        <a:xfrm flipH="1">
          <a:off x="2447925" y="2200275"/>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0</xdr:colOff>
      <xdr:row>2</xdr:row>
      <xdr:rowOff>0</xdr:rowOff>
    </xdr:from>
    <xdr:to>
      <xdr:col>31</xdr:col>
      <xdr:colOff>430213</xdr:colOff>
      <xdr:row>23</xdr:row>
      <xdr:rowOff>95250</xdr:rowOff>
    </xdr:to>
    <xdr:sp macro="" textlink="">
      <xdr:nvSpPr>
        <xdr:cNvPr id="2" name="テキスト ボックス 1"/>
        <xdr:cNvSpPr txBox="1"/>
      </xdr:nvSpPr>
      <xdr:spPr>
        <a:xfrm>
          <a:off x="21107400" y="533400"/>
          <a:ext cx="5916613" cy="569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電気の取引（振替供給、接続供給及び特定供給並びに法第</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条第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号に掲げる電気の供給に係る取引</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を除く。以下この表において同じ。）のうち送電と受電について記載することとし、送電については、△を付して記載すること。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現に約している受給に係る契約に基づいて電気の取引を行っている計画及び新たに電気の取引を行う計画についてすべて記載すること。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原動力の種類は、水力、火力、原子力、新エネルギー等又はその他の別に区分して記載すること。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火力には、燃料電池を加え、廃棄物を除くこと。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新エネルギー等とは、風力、太陽光、地熱、バイオマス及び廃棄物をいう。</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最大受給電力が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以下の取引については、原動力の種類ごとに一括して記載することができる。</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238125</xdr:colOff>
      <xdr:row>2</xdr:row>
      <xdr:rowOff>127000</xdr:rowOff>
    </xdr:from>
    <xdr:to>
      <xdr:col>11</xdr:col>
      <xdr:colOff>42334</xdr:colOff>
      <xdr:row>5</xdr:row>
      <xdr:rowOff>238125</xdr:rowOff>
    </xdr:to>
    <xdr:sp macro="" textlink="">
      <xdr:nvSpPr>
        <xdr:cNvPr id="2" name="テキスト ボックス 1"/>
        <xdr:cNvSpPr txBox="1"/>
      </xdr:nvSpPr>
      <xdr:spPr>
        <a:xfrm>
          <a:off x="8372475" y="469900"/>
          <a:ext cx="3233209" cy="806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u="none"/>
            <a:t>左記「（例）」は届出版では削除してください</a:t>
          </a:r>
          <a:endParaRPr kumimoji="1" lang="en-US" altLang="ja-JP" sz="200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6</xdr:row>
      <xdr:rowOff>0</xdr:rowOff>
    </xdr:to>
    <xdr:sp macro="" textlink="">
      <xdr:nvSpPr>
        <xdr:cNvPr id="5" name="Line 4"/>
        <xdr:cNvSpPr>
          <a:spLocks noChangeShapeType="1"/>
        </xdr:cNvSpPr>
      </xdr:nvSpPr>
      <xdr:spPr bwMode="auto">
        <a:xfrm>
          <a:off x="400050" y="1381125"/>
          <a:ext cx="3838575" cy="5524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6</xdr:col>
      <xdr:colOff>0</xdr:colOff>
      <xdr:row>88</xdr:row>
      <xdr:rowOff>0</xdr:rowOff>
    </xdr:to>
    <xdr:sp macro="" textlink="">
      <xdr:nvSpPr>
        <xdr:cNvPr id="3"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127</xdr:row>
      <xdr:rowOff>0</xdr:rowOff>
    </xdr:from>
    <xdr:to>
      <xdr:col>6</xdr:col>
      <xdr:colOff>0</xdr:colOff>
      <xdr:row>129</xdr:row>
      <xdr:rowOff>0</xdr:rowOff>
    </xdr:to>
    <xdr:sp macro="" textlink="">
      <xdr:nvSpPr>
        <xdr:cNvPr id="4"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168</xdr:row>
      <xdr:rowOff>0</xdr:rowOff>
    </xdr:from>
    <xdr:to>
      <xdr:col>6</xdr:col>
      <xdr:colOff>0</xdr:colOff>
      <xdr:row>170</xdr:row>
      <xdr:rowOff>0</xdr:rowOff>
    </xdr:to>
    <xdr:sp macro="" textlink="">
      <xdr:nvSpPr>
        <xdr:cNvPr id="6"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209</xdr:row>
      <xdr:rowOff>0</xdr:rowOff>
    </xdr:from>
    <xdr:to>
      <xdr:col>6</xdr:col>
      <xdr:colOff>0</xdr:colOff>
      <xdr:row>211</xdr:row>
      <xdr:rowOff>0</xdr:rowOff>
    </xdr:to>
    <xdr:sp macro="" textlink="">
      <xdr:nvSpPr>
        <xdr:cNvPr id="7"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250</xdr:row>
      <xdr:rowOff>0</xdr:rowOff>
    </xdr:from>
    <xdr:to>
      <xdr:col>6</xdr:col>
      <xdr:colOff>0</xdr:colOff>
      <xdr:row>252</xdr:row>
      <xdr:rowOff>0</xdr:rowOff>
    </xdr:to>
    <xdr:sp macro="" textlink="">
      <xdr:nvSpPr>
        <xdr:cNvPr id="8"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6</xdr:col>
      <xdr:colOff>0</xdr:colOff>
      <xdr:row>293</xdr:row>
      <xdr:rowOff>0</xdr:rowOff>
    </xdr:to>
    <xdr:sp macro="" textlink="">
      <xdr:nvSpPr>
        <xdr:cNvPr id="9"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332</xdr:row>
      <xdr:rowOff>0</xdr:rowOff>
    </xdr:from>
    <xdr:to>
      <xdr:col>6</xdr:col>
      <xdr:colOff>0</xdr:colOff>
      <xdr:row>334</xdr:row>
      <xdr:rowOff>0</xdr:rowOff>
    </xdr:to>
    <xdr:sp macro="" textlink="">
      <xdr:nvSpPr>
        <xdr:cNvPr id="10"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373</xdr:row>
      <xdr:rowOff>0</xdr:rowOff>
    </xdr:from>
    <xdr:to>
      <xdr:col>6</xdr:col>
      <xdr:colOff>0</xdr:colOff>
      <xdr:row>375</xdr:row>
      <xdr:rowOff>0</xdr:rowOff>
    </xdr:to>
    <xdr:sp macro="" textlink="">
      <xdr:nvSpPr>
        <xdr:cNvPr id="11"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414</xdr:row>
      <xdr:rowOff>0</xdr:rowOff>
    </xdr:from>
    <xdr:to>
      <xdr:col>6</xdr:col>
      <xdr:colOff>0</xdr:colOff>
      <xdr:row>416</xdr:row>
      <xdr:rowOff>0</xdr:rowOff>
    </xdr:to>
    <xdr:sp macro="" textlink="">
      <xdr:nvSpPr>
        <xdr:cNvPr id="12"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455</xdr:row>
      <xdr:rowOff>0</xdr:rowOff>
    </xdr:from>
    <xdr:to>
      <xdr:col>6</xdr:col>
      <xdr:colOff>0</xdr:colOff>
      <xdr:row>457</xdr:row>
      <xdr:rowOff>0</xdr:rowOff>
    </xdr:to>
    <xdr:sp macro="" textlink="">
      <xdr:nvSpPr>
        <xdr:cNvPr id="13"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45</xdr:row>
      <xdr:rowOff>0</xdr:rowOff>
    </xdr:from>
    <xdr:to>
      <xdr:col>6</xdr:col>
      <xdr:colOff>0</xdr:colOff>
      <xdr:row>47</xdr:row>
      <xdr:rowOff>0</xdr:rowOff>
    </xdr:to>
    <xdr:sp macro="" textlink="">
      <xdr:nvSpPr>
        <xdr:cNvPr id="14" name="Line 4"/>
        <xdr:cNvSpPr>
          <a:spLocks noChangeShapeType="1"/>
        </xdr:cNvSpPr>
      </xdr:nvSpPr>
      <xdr:spPr bwMode="auto">
        <a:xfrm>
          <a:off x="301625" y="23209250"/>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719666</xdr:colOff>
      <xdr:row>0</xdr:row>
      <xdr:rowOff>47625</xdr:rowOff>
    </xdr:from>
    <xdr:to>
      <xdr:col>24</xdr:col>
      <xdr:colOff>254000</xdr:colOff>
      <xdr:row>2</xdr:row>
      <xdr:rowOff>206375</xdr:rowOff>
    </xdr:to>
    <xdr:sp macro="" textlink="">
      <xdr:nvSpPr>
        <xdr:cNvPr id="2" name="テキスト ボックス 1"/>
        <xdr:cNvSpPr txBox="1"/>
      </xdr:nvSpPr>
      <xdr:spPr>
        <a:xfrm>
          <a:off x="16965083" y="47625"/>
          <a:ext cx="3249084" cy="709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24</xdr:col>
      <xdr:colOff>354541</xdr:colOff>
      <xdr:row>0</xdr:row>
      <xdr:rowOff>42333</xdr:rowOff>
    </xdr:from>
    <xdr:to>
      <xdr:col>29</xdr:col>
      <xdr:colOff>63500</xdr:colOff>
      <xdr:row>2</xdr:row>
      <xdr:rowOff>201083</xdr:rowOff>
    </xdr:to>
    <xdr:sp macro="" textlink="">
      <xdr:nvSpPr>
        <xdr:cNvPr id="15" name="テキスト ボックス 14"/>
        <xdr:cNvSpPr txBox="1"/>
      </xdr:nvSpPr>
      <xdr:spPr>
        <a:xfrm>
          <a:off x="20314708" y="42333"/>
          <a:ext cx="3148542" cy="709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20</xdr:col>
      <xdr:colOff>127000</xdr:colOff>
      <xdr:row>4</xdr:row>
      <xdr:rowOff>0</xdr:rowOff>
    </xdr:from>
    <xdr:to>
      <xdr:col>29</xdr:col>
      <xdr:colOff>79375</xdr:colOff>
      <xdr:row>18</xdr:row>
      <xdr:rowOff>222250</xdr:rowOff>
    </xdr:to>
    <xdr:sp macro="" textlink="">
      <xdr:nvSpPr>
        <xdr:cNvPr id="16" name="テキスト ボックス 15"/>
        <xdr:cNvSpPr txBox="1"/>
      </xdr:nvSpPr>
      <xdr:spPr>
        <a:xfrm>
          <a:off x="17367250" y="1100667"/>
          <a:ext cx="6111875" cy="407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送電端の欄には、発電所における発電機から発生する電力から発電所の運転に必要な電力を差し引いた値を記載すること。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日平均電力の欄には、各月における毎日の最大電力のうち上位</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日間の平均電力を記載すること。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供給電力の欄、最大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日平均電力の欄、ひっ迫時需要抑制電力の欄、供給予備力の欄及び供給予備率の欄には、ひっ迫時需要抑制電力を考慮した供給予備率を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を付して併記すること。ただし、各月の最大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日平均電力の値のうち</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月の値が最大になると見込まれる場合にあっては、当該値を別紙に記載すること。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年度末電源構成の欄において火力発電所で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種類以上の燃料を混焼している場合には、主要な燃料の欄に計上すること。</a:t>
          </a:r>
        </a:p>
        <a:p>
          <a:pPr lvl="0"/>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6</xdr:row>
      <xdr:rowOff>0</xdr:rowOff>
    </xdr:to>
    <xdr:sp macro="" textlink="">
      <xdr:nvSpPr>
        <xdr:cNvPr id="5" name="Line 4"/>
        <xdr:cNvSpPr>
          <a:spLocks noChangeShapeType="1"/>
        </xdr:cNvSpPr>
      </xdr:nvSpPr>
      <xdr:spPr bwMode="auto">
        <a:xfrm>
          <a:off x="323850" y="828675"/>
          <a:ext cx="3838575" cy="5524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44</xdr:row>
      <xdr:rowOff>0</xdr:rowOff>
    </xdr:from>
    <xdr:to>
      <xdr:col>6</xdr:col>
      <xdr:colOff>0</xdr:colOff>
      <xdr:row>46</xdr:row>
      <xdr:rowOff>0</xdr:rowOff>
    </xdr:to>
    <xdr:sp macro="" textlink="">
      <xdr:nvSpPr>
        <xdr:cNvPr id="3"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6</xdr:col>
      <xdr:colOff>0</xdr:colOff>
      <xdr:row>86</xdr:row>
      <xdr:rowOff>0</xdr:rowOff>
    </xdr:to>
    <xdr:sp macro="" textlink="">
      <xdr:nvSpPr>
        <xdr:cNvPr id="4"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124</xdr:row>
      <xdr:rowOff>0</xdr:rowOff>
    </xdr:from>
    <xdr:to>
      <xdr:col>6</xdr:col>
      <xdr:colOff>0</xdr:colOff>
      <xdr:row>126</xdr:row>
      <xdr:rowOff>0</xdr:rowOff>
    </xdr:to>
    <xdr:sp macro="" textlink="">
      <xdr:nvSpPr>
        <xdr:cNvPr id="6"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164</xdr:row>
      <xdr:rowOff>0</xdr:rowOff>
    </xdr:from>
    <xdr:to>
      <xdr:col>6</xdr:col>
      <xdr:colOff>0</xdr:colOff>
      <xdr:row>166</xdr:row>
      <xdr:rowOff>0</xdr:rowOff>
    </xdr:to>
    <xdr:sp macro="" textlink="">
      <xdr:nvSpPr>
        <xdr:cNvPr id="7"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6</xdr:col>
      <xdr:colOff>0</xdr:colOff>
      <xdr:row>206</xdr:row>
      <xdr:rowOff>0</xdr:rowOff>
    </xdr:to>
    <xdr:sp macro="" textlink="">
      <xdr:nvSpPr>
        <xdr:cNvPr id="8"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244</xdr:row>
      <xdr:rowOff>0</xdr:rowOff>
    </xdr:from>
    <xdr:to>
      <xdr:col>6</xdr:col>
      <xdr:colOff>0</xdr:colOff>
      <xdr:row>246</xdr:row>
      <xdr:rowOff>0</xdr:rowOff>
    </xdr:to>
    <xdr:sp macro="" textlink="">
      <xdr:nvSpPr>
        <xdr:cNvPr id="9"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284</xdr:row>
      <xdr:rowOff>0</xdr:rowOff>
    </xdr:from>
    <xdr:to>
      <xdr:col>6</xdr:col>
      <xdr:colOff>0</xdr:colOff>
      <xdr:row>286</xdr:row>
      <xdr:rowOff>0</xdr:rowOff>
    </xdr:to>
    <xdr:sp macro="" textlink="">
      <xdr:nvSpPr>
        <xdr:cNvPr id="10"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324</xdr:row>
      <xdr:rowOff>0</xdr:rowOff>
    </xdr:from>
    <xdr:to>
      <xdr:col>6</xdr:col>
      <xdr:colOff>0</xdr:colOff>
      <xdr:row>326</xdr:row>
      <xdr:rowOff>0</xdr:rowOff>
    </xdr:to>
    <xdr:sp macro="" textlink="">
      <xdr:nvSpPr>
        <xdr:cNvPr id="11"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364</xdr:row>
      <xdr:rowOff>0</xdr:rowOff>
    </xdr:from>
    <xdr:to>
      <xdr:col>6</xdr:col>
      <xdr:colOff>0</xdr:colOff>
      <xdr:row>366</xdr:row>
      <xdr:rowOff>0</xdr:rowOff>
    </xdr:to>
    <xdr:sp macro="" textlink="">
      <xdr:nvSpPr>
        <xdr:cNvPr id="12"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404</xdr:row>
      <xdr:rowOff>0</xdr:rowOff>
    </xdr:from>
    <xdr:to>
      <xdr:col>6</xdr:col>
      <xdr:colOff>0</xdr:colOff>
      <xdr:row>406</xdr:row>
      <xdr:rowOff>0</xdr:rowOff>
    </xdr:to>
    <xdr:sp macro="" textlink="">
      <xdr:nvSpPr>
        <xdr:cNvPr id="13"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587375</xdr:colOff>
      <xdr:row>1</xdr:row>
      <xdr:rowOff>179917</xdr:rowOff>
    </xdr:from>
    <xdr:to>
      <xdr:col>26</xdr:col>
      <xdr:colOff>391584</xdr:colOff>
      <xdr:row>4</xdr:row>
      <xdr:rowOff>68792</xdr:rowOff>
    </xdr:to>
    <xdr:sp macro="" textlink="">
      <xdr:nvSpPr>
        <xdr:cNvPr id="14" name="テキスト ボックス 13"/>
        <xdr:cNvSpPr txBox="1"/>
      </xdr:nvSpPr>
      <xdr:spPr>
        <a:xfrm>
          <a:off x="18510250" y="402167"/>
          <a:ext cx="32173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26</xdr:col>
      <xdr:colOff>492125</xdr:colOff>
      <xdr:row>1</xdr:row>
      <xdr:rowOff>174625</xdr:rowOff>
    </xdr:from>
    <xdr:to>
      <xdr:col>31</xdr:col>
      <xdr:colOff>201084</xdr:colOff>
      <xdr:row>4</xdr:row>
      <xdr:rowOff>63500</xdr:rowOff>
    </xdr:to>
    <xdr:sp macro="" textlink="">
      <xdr:nvSpPr>
        <xdr:cNvPr id="15" name="テキスト ボックス 14"/>
        <xdr:cNvSpPr txBox="1"/>
      </xdr:nvSpPr>
      <xdr:spPr>
        <a:xfrm>
          <a:off x="21828125" y="396875"/>
          <a:ext cx="312208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22</xdr:col>
      <xdr:colOff>296334</xdr:colOff>
      <xdr:row>5</xdr:row>
      <xdr:rowOff>132292</xdr:rowOff>
    </xdr:from>
    <xdr:to>
      <xdr:col>31</xdr:col>
      <xdr:colOff>216959</xdr:colOff>
      <xdr:row>20</xdr:row>
      <xdr:rowOff>84667</xdr:rowOff>
    </xdr:to>
    <xdr:sp macro="" textlink="">
      <xdr:nvSpPr>
        <xdr:cNvPr id="16" name="テキスト ボックス 15"/>
        <xdr:cNvSpPr txBox="1"/>
      </xdr:nvSpPr>
      <xdr:spPr>
        <a:xfrm>
          <a:off x="18901834" y="1434042"/>
          <a:ext cx="606425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発電端電力量の欄において火力発電所で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種類以上の燃料を混焼している場合には、混焼の比率に応じてそれぞれの燃料の欄に発電端電力量を計上すること。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非化石電源比率の欄には、化石燃料以外のエネルギー源を利用する電源による発電量（他の者から調達した電気の量を含み、他の電気事業者等に供給した電気の量を除く。以下同じ）のすべての電源による発電量に対する比率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9525</xdr:colOff>
      <xdr:row>7</xdr:row>
      <xdr:rowOff>0</xdr:rowOff>
    </xdr:to>
    <xdr:sp macro="" textlink="">
      <xdr:nvSpPr>
        <xdr:cNvPr id="2" name="Line 1"/>
        <xdr:cNvSpPr>
          <a:spLocks noChangeShapeType="1"/>
        </xdr:cNvSpPr>
      </xdr:nvSpPr>
      <xdr:spPr bwMode="auto">
        <a:xfrm>
          <a:off x="0" y="1104900"/>
          <a:ext cx="316230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xdr:row>
      <xdr:rowOff>0</xdr:rowOff>
    </xdr:from>
    <xdr:to>
      <xdr:col>6</xdr:col>
      <xdr:colOff>9525</xdr:colOff>
      <xdr:row>44</xdr:row>
      <xdr:rowOff>0</xdr:rowOff>
    </xdr:to>
    <xdr:sp macro="" textlink="">
      <xdr:nvSpPr>
        <xdr:cNvPr id="3" name="Line 1"/>
        <xdr:cNvSpPr>
          <a:spLocks noChangeShapeType="1"/>
        </xdr:cNvSpPr>
      </xdr:nvSpPr>
      <xdr:spPr bwMode="auto">
        <a:xfrm>
          <a:off x="254000" y="952500"/>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xdr:row>
      <xdr:rowOff>0</xdr:rowOff>
    </xdr:from>
    <xdr:to>
      <xdr:col>6</xdr:col>
      <xdr:colOff>9525</xdr:colOff>
      <xdr:row>44</xdr:row>
      <xdr:rowOff>0</xdr:rowOff>
    </xdr:to>
    <xdr:sp macro="" textlink="">
      <xdr:nvSpPr>
        <xdr:cNvPr id="10" name="Line 1"/>
        <xdr:cNvSpPr>
          <a:spLocks noChangeShapeType="1"/>
        </xdr:cNvSpPr>
      </xdr:nvSpPr>
      <xdr:spPr bwMode="auto">
        <a:xfrm>
          <a:off x="254000" y="952500"/>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xdr:row>
      <xdr:rowOff>0</xdr:rowOff>
    </xdr:from>
    <xdr:to>
      <xdr:col>6</xdr:col>
      <xdr:colOff>9525</xdr:colOff>
      <xdr:row>44</xdr:row>
      <xdr:rowOff>0</xdr:rowOff>
    </xdr:to>
    <xdr:sp macro="" textlink="">
      <xdr:nvSpPr>
        <xdr:cNvPr id="11" name="Line 1"/>
        <xdr:cNvSpPr>
          <a:spLocks noChangeShapeType="1"/>
        </xdr:cNvSpPr>
      </xdr:nvSpPr>
      <xdr:spPr bwMode="auto">
        <a:xfrm>
          <a:off x="254000" y="952500"/>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xdr:row>
      <xdr:rowOff>0</xdr:rowOff>
    </xdr:from>
    <xdr:to>
      <xdr:col>6</xdr:col>
      <xdr:colOff>9525</xdr:colOff>
      <xdr:row>81</xdr:row>
      <xdr:rowOff>0</xdr:rowOff>
    </xdr:to>
    <xdr:sp macro="" textlink="">
      <xdr:nvSpPr>
        <xdr:cNvPr id="12"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xdr:row>
      <xdr:rowOff>0</xdr:rowOff>
    </xdr:from>
    <xdr:to>
      <xdr:col>6</xdr:col>
      <xdr:colOff>9525</xdr:colOff>
      <xdr:row>81</xdr:row>
      <xdr:rowOff>0</xdr:rowOff>
    </xdr:to>
    <xdr:sp macro="" textlink="">
      <xdr:nvSpPr>
        <xdr:cNvPr id="13"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xdr:row>
      <xdr:rowOff>0</xdr:rowOff>
    </xdr:from>
    <xdr:to>
      <xdr:col>6</xdr:col>
      <xdr:colOff>9525</xdr:colOff>
      <xdr:row>81</xdr:row>
      <xdr:rowOff>0</xdr:rowOff>
    </xdr:to>
    <xdr:sp macro="" textlink="">
      <xdr:nvSpPr>
        <xdr:cNvPr id="14"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0</xdr:rowOff>
    </xdr:from>
    <xdr:to>
      <xdr:col>6</xdr:col>
      <xdr:colOff>9525</xdr:colOff>
      <xdr:row>118</xdr:row>
      <xdr:rowOff>0</xdr:rowOff>
    </xdr:to>
    <xdr:sp macro="" textlink="">
      <xdr:nvSpPr>
        <xdr:cNvPr id="15"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0</xdr:rowOff>
    </xdr:from>
    <xdr:to>
      <xdr:col>6</xdr:col>
      <xdr:colOff>9525</xdr:colOff>
      <xdr:row>118</xdr:row>
      <xdr:rowOff>0</xdr:rowOff>
    </xdr:to>
    <xdr:sp macro="" textlink="">
      <xdr:nvSpPr>
        <xdr:cNvPr id="16"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0</xdr:rowOff>
    </xdr:from>
    <xdr:to>
      <xdr:col>6</xdr:col>
      <xdr:colOff>9525</xdr:colOff>
      <xdr:row>118</xdr:row>
      <xdr:rowOff>0</xdr:rowOff>
    </xdr:to>
    <xdr:sp macro="" textlink="">
      <xdr:nvSpPr>
        <xdr:cNvPr id="17"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152</xdr:row>
      <xdr:rowOff>0</xdr:rowOff>
    </xdr:from>
    <xdr:to>
      <xdr:col>6</xdr:col>
      <xdr:colOff>9525</xdr:colOff>
      <xdr:row>155</xdr:row>
      <xdr:rowOff>0</xdr:rowOff>
    </xdr:to>
    <xdr:sp macro="" textlink="">
      <xdr:nvSpPr>
        <xdr:cNvPr id="18"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152</xdr:row>
      <xdr:rowOff>0</xdr:rowOff>
    </xdr:from>
    <xdr:to>
      <xdr:col>6</xdr:col>
      <xdr:colOff>9525</xdr:colOff>
      <xdr:row>155</xdr:row>
      <xdr:rowOff>0</xdr:rowOff>
    </xdr:to>
    <xdr:sp macro="" textlink="">
      <xdr:nvSpPr>
        <xdr:cNvPr id="19"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152</xdr:row>
      <xdr:rowOff>0</xdr:rowOff>
    </xdr:from>
    <xdr:to>
      <xdr:col>6</xdr:col>
      <xdr:colOff>9525</xdr:colOff>
      <xdr:row>155</xdr:row>
      <xdr:rowOff>0</xdr:rowOff>
    </xdr:to>
    <xdr:sp macro="" textlink="">
      <xdr:nvSpPr>
        <xdr:cNvPr id="20"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189</xdr:row>
      <xdr:rowOff>0</xdr:rowOff>
    </xdr:from>
    <xdr:to>
      <xdr:col>6</xdr:col>
      <xdr:colOff>9525</xdr:colOff>
      <xdr:row>192</xdr:row>
      <xdr:rowOff>0</xdr:rowOff>
    </xdr:to>
    <xdr:sp macro="" textlink="">
      <xdr:nvSpPr>
        <xdr:cNvPr id="21"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189</xdr:row>
      <xdr:rowOff>0</xdr:rowOff>
    </xdr:from>
    <xdr:to>
      <xdr:col>6</xdr:col>
      <xdr:colOff>9525</xdr:colOff>
      <xdr:row>192</xdr:row>
      <xdr:rowOff>0</xdr:rowOff>
    </xdr:to>
    <xdr:sp macro="" textlink="">
      <xdr:nvSpPr>
        <xdr:cNvPr id="22"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189</xdr:row>
      <xdr:rowOff>0</xdr:rowOff>
    </xdr:from>
    <xdr:to>
      <xdr:col>6</xdr:col>
      <xdr:colOff>9525</xdr:colOff>
      <xdr:row>192</xdr:row>
      <xdr:rowOff>0</xdr:rowOff>
    </xdr:to>
    <xdr:sp macro="" textlink="">
      <xdr:nvSpPr>
        <xdr:cNvPr id="23"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226</xdr:row>
      <xdr:rowOff>0</xdr:rowOff>
    </xdr:from>
    <xdr:to>
      <xdr:col>6</xdr:col>
      <xdr:colOff>9525</xdr:colOff>
      <xdr:row>229</xdr:row>
      <xdr:rowOff>0</xdr:rowOff>
    </xdr:to>
    <xdr:sp macro="" textlink="">
      <xdr:nvSpPr>
        <xdr:cNvPr id="24"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226</xdr:row>
      <xdr:rowOff>0</xdr:rowOff>
    </xdr:from>
    <xdr:to>
      <xdr:col>6</xdr:col>
      <xdr:colOff>9525</xdr:colOff>
      <xdr:row>229</xdr:row>
      <xdr:rowOff>0</xdr:rowOff>
    </xdr:to>
    <xdr:sp macro="" textlink="">
      <xdr:nvSpPr>
        <xdr:cNvPr id="25"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226</xdr:row>
      <xdr:rowOff>0</xdr:rowOff>
    </xdr:from>
    <xdr:to>
      <xdr:col>6</xdr:col>
      <xdr:colOff>9525</xdr:colOff>
      <xdr:row>229</xdr:row>
      <xdr:rowOff>0</xdr:rowOff>
    </xdr:to>
    <xdr:sp macro="" textlink="">
      <xdr:nvSpPr>
        <xdr:cNvPr id="26"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263</xdr:row>
      <xdr:rowOff>0</xdr:rowOff>
    </xdr:from>
    <xdr:to>
      <xdr:col>6</xdr:col>
      <xdr:colOff>9525</xdr:colOff>
      <xdr:row>266</xdr:row>
      <xdr:rowOff>0</xdr:rowOff>
    </xdr:to>
    <xdr:sp macro="" textlink="">
      <xdr:nvSpPr>
        <xdr:cNvPr id="27"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263</xdr:row>
      <xdr:rowOff>0</xdr:rowOff>
    </xdr:from>
    <xdr:to>
      <xdr:col>6</xdr:col>
      <xdr:colOff>9525</xdr:colOff>
      <xdr:row>266</xdr:row>
      <xdr:rowOff>0</xdr:rowOff>
    </xdr:to>
    <xdr:sp macro="" textlink="">
      <xdr:nvSpPr>
        <xdr:cNvPr id="28"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263</xdr:row>
      <xdr:rowOff>0</xdr:rowOff>
    </xdr:from>
    <xdr:to>
      <xdr:col>6</xdr:col>
      <xdr:colOff>9525</xdr:colOff>
      <xdr:row>266</xdr:row>
      <xdr:rowOff>0</xdr:rowOff>
    </xdr:to>
    <xdr:sp macro="" textlink="">
      <xdr:nvSpPr>
        <xdr:cNvPr id="29"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300</xdr:row>
      <xdr:rowOff>0</xdr:rowOff>
    </xdr:from>
    <xdr:to>
      <xdr:col>6</xdr:col>
      <xdr:colOff>9525</xdr:colOff>
      <xdr:row>303</xdr:row>
      <xdr:rowOff>0</xdr:rowOff>
    </xdr:to>
    <xdr:sp macro="" textlink="">
      <xdr:nvSpPr>
        <xdr:cNvPr id="30"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300</xdr:row>
      <xdr:rowOff>0</xdr:rowOff>
    </xdr:from>
    <xdr:to>
      <xdr:col>6</xdr:col>
      <xdr:colOff>9525</xdr:colOff>
      <xdr:row>303</xdr:row>
      <xdr:rowOff>0</xdr:rowOff>
    </xdr:to>
    <xdr:sp macro="" textlink="">
      <xdr:nvSpPr>
        <xdr:cNvPr id="31"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300</xdr:row>
      <xdr:rowOff>0</xdr:rowOff>
    </xdr:from>
    <xdr:to>
      <xdr:col>6</xdr:col>
      <xdr:colOff>9525</xdr:colOff>
      <xdr:row>303</xdr:row>
      <xdr:rowOff>0</xdr:rowOff>
    </xdr:to>
    <xdr:sp macro="" textlink="">
      <xdr:nvSpPr>
        <xdr:cNvPr id="32"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337</xdr:row>
      <xdr:rowOff>0</xdr:rowOff>
    </xdr:from>
    <xdr:to>
      <xdr:col>6</xdr:col>
      <xdr:colOff>9525</xdr:colOff>
      <xdr:row>340</xdr:row>
      <xdr:rowOff>0</xdr:rowOff>
    </xdr:to>
    <xdr:sp macro="" textlink="">
      <xdr:nvSpPr>
        <xdr:cNvPr id="33"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337</xdr:row>
      <xdr:rowOff>0</xdr:rowOff>
    </xdr:from>
    <xdr:to>
      <xdr:col>6</xdr:col>
      <xdr:colOff>9525</xdr:colOff>
      <xdr:row>340</xdr:row>
      <xdr:rowOff>0</xdr:rowOff>
    </xdr:to>
    <xdr:sp macro="" textlink="">
      <xdr:nvSpPr>
        <xdr:cNvPr id="34"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337</xdr:row>
      <xdr:rowOff>0</xdr:rowOff>
    </xdr:from>
    <xdr:to>
      <xdr:col>6</xdr:col>
      <xdr:colOff>9525</xdr:colOff>
      <xdr:row>340</xdr:row>
      <xdr:rowOff>0</xdr:rowOff>
    </xdr:to>
    <xdr:sp macro="" textlink="">
      <xdr:nvSpPr>
        <xdr:cNvPr id="35"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0</xdr:rowOff>
    </xdr:from>
    <xdr:to>
      <xdr:col>6</xdr:col>
      <xdr:colOff>9525</xdr:colOff>
      <xdr:row>377</xdr:row>
      <xdr:rowOff>0</xdr:rowOff>
    </xdr:to>
    <xdr:sp macro="" textlink="">
      <xdr:nvSpPr>
        <xdr:cNvPr id="36"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0</xdr:rowOff>
    </xdr:from>
    <xdr:to>
      <xdr:col>6</xdr:col>
      <xdr:colOff>9525</xdr:colOff>
      <xdr:row>377</xdr:row>
      <xdr:rowOff>0</xdr:rowOff>
    </xdr:to>
    <xdr:sp macro="" textlink="">
      <xdr:nvSpPr>
        <xdr:cNvPr id="37"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0</xdr:rowOff>
    </xdr:from>
    <xdr:to>
      <xdr:col>6</xdr:col>
      <xdr:colOff>9525</xdr:colOff>
      <xdr:row>377</xdr:row>
      <xdr:rowOff>0</xdr:rowOff>
    </xdr:to>
    <xdr:sp macro="" textlink="">
      <xdr:nvSpPr>
        <xdr:cNvPr id="38"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1206500</xdr:colOff>
      <xdr:row>1</xdr:row>
      <xdr:rowOff>37042</xdr:rowOff>
    </xdr:from>
    <xdr:to>
      <xdr:col>22</xdr:col>
      <xdr:colOff>836084</xdr:colOff>
      <xdr:row>4</xdr:row>
      <xdr:rowOff>21167</xdr:rowOff>
    </xdr:to>
    <xdr:sp macro="" textlink="">
      <xdr:nvSpPr>
        <xdr:cNvPr id="39" name="テキスト ボックス 38"/>
        <xdr:cNvSpPr txBox="1"/>
      </xdr:nvSpPr>
      <xdr:spPr>
        <a:xfrm>
          <a:off x="13493750" y="275167"/>
          <a:ext cx="32173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22</xdr:col>
      <xdr:colOff>936625</xdr:colOff>
      <xdr:row>1</xdr:row>
      <xdr:rowOff>31750</xdr:rowOff>
    </xdr:from>
    <xdr:to>
      <xdr:col>25</xdr:col>
      <xdr:colOff>1010709</xdr:colOff>
      <xdr:row>4</xdr:row>
      <xdr:rowOff>15875</xdr:rowOff>
    </xdr:to>
    <xdr:sp macro="" textlink="">
      <xdr:nvSpPr>
        <xdr:cNvPr id="40" name="テキスト ボックス 39"/>
        <xdr:cNvSpPr txBox="1"/>
      </xdr:nvSpPr>
      <xdr:spPr>
        <a:xfrm>
          <a:off x="16811625" y="269875"/>
          <a:ext cx="312208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20</xdr:col>
      <xdr:colOff>42334</xdr:colOff>
      <xdr:row>5</xdr:row>
      <xdr:rowOff>116417</xdr:rowOff>
    </xdr:from>
    <xdr:to>
      <xdr:col>26</xdr:col>
      <xdr:colOff>10584</xdr:colOff>
      <xdr:row>16</xdr:row>
      <xdr:rowOff>142875</xdr:rowOff>
    </xdr:to>
    <xdr:sp macro="" textlink="">
      <xdr:nvSpPr>
        <xdr:cNvPr id="41" name="テキスト ボックス 40"/>
        <xdr:cNvSpPr txBox="1"/>
      </xdr:nvSpPr>
      <xdr:spPr>
        <a:xfrm>
          <a:off x="13885334" y="1307042"/>
          <a:ext cx="6064250" cy="2645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発電端の欄には、発電所における発電機から発生する電力を記載すること。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供給予備率の欄には、ひっ迫時需要抑制電力を考慮した供給予備率を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を付して併記すること。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7</xdr:row>
      <xdr:rowOff>0</xdr:rowOff>
    </xdr:to>
    <xdr:sp macro="" textlink="">
      <xdr:nvSpPr>
        <xdr:cNvPr id="2" name="Line 1"/>
        <xdr:cNvSpPr>
          <a:spLocks noChangeShapeType="1"/>
        </xdr:cNvSpPr>
      </xdr:nvSpPr>
      <xdr:spPr bwMode="auto">
        <a:xfrm>
          <a:off x="0" y="1104900"/>
          <a:ext cx="3114675"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40</xdr:row>
      <xdr:rowOff>0</xdr:rowOff>
    </xdr:from>
    <xdr:to>
      <xdr:col>6</xdr:col>
      <xdr:colOff>0</xdr:colOff>
      <xdr:row>43</xdr:row>
      <xdr:rowOff>0</xdr:rowOff>
    </xdr:to>
    <xdr:sp macro="" textlink="">
      <xdr:nvSpPr>
        <xdr:cNvPr id="3" name="Line 1"/>
        <xdr:cNvSpPr>
          <a:spLocks noChangeShapeType="1"/>
        </xdr:cNvSpPr>
      </xdr:nvSpPr>
      <xdr:spPr bwMode="auto">
        <a:xfrm>
          <a:off x="333375" y="1079500"/>
          <a:ext cx="312737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76</xdr:row>
      <xdr:rowOff>0</xdr:rowOff>
    </xdr:from>
    <xdr:to>
      <xdr:col>6</xdr:col>
      <xdr:colOff>0</xdr:colOff>
      <xdr:row>79</xdr:row>
      <xdr:rowOff>0</xdr:rowOff>
    </xdr:to>
    <xdr:sp macro="" textlink="">
      <xdr:nvSpPr>
        <xdr:cNvPr id="4"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112</xdr:row>
      <xdr:rowOff>0</xdr:rowOff>
    </xdr:from>
    <xdr:to>
      <xdr:col>6</xdr:col>
      <xdr:colOff>0</xdr:colOff>
      <xdr:row>115</xdr:row>
      <xdr:rowOff>0</xdr:rowOff>
    </xdr:to>
    <xdr:sp macro="" textlink="">
      <xdr:nvSpPr>
        <xdr:cNvPr id="5"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148</xdr:row>
      <xdr:rowOff>0</xdr:rowOff>
    </xdr:from>
    <xdr:to>
      <xdr:col>6</xdr:col>
      <xdr:colOff>0</xdr:colOff>
      <xdr:row>151</xdr:row>
      <xdr:rowOff>0</xdr:rowOff>
    </xdr:to>
    <xdr:sp macro="" textlink="">
      <xdr:nvSpPr>
        <xdr:cNvPr id="6"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184</xdr:row>
      <xdr:rowOff>0</xdr:rowOff>
    </xdr:from>
    <xdr:to>
      <xdr:col>6</xdr:col>
      <xdr:colOff>0</xdr:colOff>
      <xdr:row>187</xdr:row>
      <xdr:rowOff>0</xdr:rowOff>
    </xdr:to>
    <xdr:sp macro="" textlink="">
      <xdr:nvSpPr>
        <xdr:cNvPr id="7"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220</xdr:row>
      <xdr:rowOff>0</xdr:rowOff>
    </xdr:from>
    <xdr:to>
      <xdr:col>6</xdr:col>
      <xdr:colOff>0</xdr:colOff>
      <xdr:row>223</xdr:row>
      <xdr:rowOff>0</xdr:rowOff>
    </xdr:to>
    <xdr:sp macro="" textlink="">
      <xdr:nvSpPr>
        <xdr:cNvPr id="8"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256</xdr:row>
      <xdr:rowOff>0</xdr:rowOff>
    </xdr:from>
    <xdr:to>
      <xdr:col>6</xdr:col>
      <xdr:colOff>0</xdr:colOff>
      <xdr:row>259</xdr:row>
      <xdr:rowOff>0</xdr:rowOff>
    </xdr:to>
    <xdr:sp macro="" textlink="">
      <xdr:nvSpPr>
        <xdr:cNvPr id="9"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6</xdr:col>
      <xdr:colOff>0</xdr:colOff>
      <xdr:row>295</xdr:row>
      <xdr:rowOff>0</xdr:rowOff>
    </xdr:to>
    <xdr:sp macro="" textlink="">
      <xdr:nvSpPr>
        <xdr:cNvPr id="10"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328</xdr:row>
      <xdr:rowOff>0</xdr:rowOff>
    </xdr:from>
    <xdr:to>
      <xdr:col>6</xdr:col>
      <xdr:colOff>0</xdr:colOff>
      <xdr:row>331</xdr:row>
      <xdr:rowOff>0</xdr:rowOff>
    </xdr:to>
    <xdr:sp macro="" textlink="">
      <xdr:nvSpPr>
        <xdr:cNvPr id="11"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364</xdr:row>
      <xdr:rowOff>0</xdr:rowOff>
    </xdr:from>
    <xdr:to>
      <xdr:col>6</xdr:col>
      <xdr:colOff>0</xdr:colOff>
      <xdr:row>367</xdr:row>
      <xdr:rowOff>0</xdr:rowOff>
    </xdr:to>
    <xdr:sp macro="" textlink="">
      <xdr:nvSpPr>
        <xdr:cNvPr id="12"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340178</xdr:colOff>
      <xdr:row>0</xdr:row>
      <xdr:rowOff>223006</xdr:rowOff>
    </xdr:from>
    <xdr:to>
      <xdr:col>25</xdr:col>
      <xdr:colOff>505545</xdr:colOff>
      <xdr:row>3</xdr:row>
      <xdr:rowOff>109613</xdr:rowOff>
    </xdr:to>
    <xdr:sp macro="" textlink="">
      <xdr:nvSpPr>
        <xdr:cNvPr id="13" name="テキスト ボックス 12"/>
        <xdr:cNvSpPr txBox="1"/>
      </xdr:nvSpPr>
      <xdr:spPr>
        <a:xfrm>
          <a:off x="15539357" y="223006"/>
          <a:ext cx="3186152" cy="70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25</xdr:col>
      <xdr:colOff>606086</xdr:colOff>
      <xdr:row>0</xdr:row>
      <xdr:rowOff>217714</xdr:rowOff>
    </xdr:from>
    <xdr:to>
      <xdr:col>28</xdr:col>
      <xdr:colOff>668263</xdr:colOff>
      <xdr:row>3</xdr:row>
      <xdr:rowOff>104321</xdr:rowOff>
    </xdr:to>
    <xdr:sp macro="" textlink="">
      <xdr:nvSpPr>
        <xdr:cNvPr id="14" name="テキスト ボックス 13"/>
        <xdr:cNvSpPr txBox="1"/>
      </xdr:nvSpPr>
      <xdr:spPr>
        <a:xfrm>
          <a:off x="18826050" y="217714"/>
          <a:ext cx="3082963" cy="70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22</xdr:col>
      <xdr:colOff>735731</xdr:colOff>
      <xdr:row>4</xdr:row>
      <xdr:rowOff>173114</xdr:rowOff>
    </xdr:from>
    <xdr:to>
      <xdr:col>28</xdr:col>
      <xdr:colOff>680170</xdr:colOff>
      <xdr:row>14</xdr:row>
      <xdr:rowOff>120197</xdr:rowOff>
    </xdr:to>
    <xdr:sp macro="" textlink="">
      <xdr:nvSpPr>
        <xdr:cNvPr id="15" name="テキスト ボックス 14"/>
        <xdr:cNvSpPr txBox="1"/>
      </xdr:nvSpPr>
      <xdr:spPr>
        <a:xfrm>
          <a:off x="15934910" y="1261685"/>
          <a:ext cx="5986010" cy="2668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使用端</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の欄には、供給地点における電気の使用者の需要電力量を記載すること。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438150</xdr:colOff>
      <xdr:row>0</xdr:row>
      <xdr:rowOff>495299</xdr:rowOff>
    </xdr:from>
    <xdr:to>
      <xdr:col>18</xdr:col>
      <xdr:colOff>534988</xdr:colOff>
      <xdr:row>11</xdr:row>
      <xdr:rowOff>31749</xdr:rowOff>
    </xdr:to>
    <xdr:sp macro="" textlink="">
      <xdr:nvSpPr>
        <xdr:cNvPr id="2" name="テキスト ボックス 1"/>
        <xdr:cNvSpPr txBox="1"/>
      </xdr:nvSpPr>
      <xdr:spPr>
        <a:xfrm>
          <a:off x="17424400" y="495299"/>
          <a:ext cx="6002338" cy="5357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水力発電所、火力発電所、原子力発電所、新エネルギー等発電所は、それぞれ別紙に記載すること。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火力発電所には、燃料電池発電所を加え、廃棄物発電所を除くこと。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新エネルギー等発電所とは、風力発電所、太陽光発電所、地熱発電所、バイオマス発電所及び廃棄物発電所をいう。</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離島の内燃力発電所については、初年度以降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年間に使用開始するものの計画を一括して記載すること。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着工準備中の欄には、工事開始前の発電所に関する計画について記載すること。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設備番号とは、火力発電所についてはボイラー及びタービンの番号、原子力発電所については原子炉及びタービンの番号をいう。</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所在地の欄には、都道府県郡市区町村を記載すること。</a:t>
          </a:r>
        </a:p>
        <a:p>
          <a:pPr lvl="0"/>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種類の欄には、水力発電所については方式、火力発電所については燃料の種類、原子力発電所については原子炉の型式、新エネルギー等発電所については電源の種類を記載すること。</a:t>
          </a:r>
        </a:p>
        <a:p>
          <a:pPr lvl="0"/>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年間可能発電電力量又は所内率の欄には、水力発電所又は新エネルギー等発電所については年間可能発電電力量、火力発電所又は原子力発電所については所内率を記載すること。</a:t>
          </a:r>
        </a:p>
        <a:p>
          <a:pPr lvl="0"/>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その他の欄には、工事を伴わないで能力の変更をする発電所に関する計画、既に供給計画に記載され届けられている開発計画を中止する発電所に関する計画及び現存する発電所の廃止に関する計画を記載すること。</a:t>
          </a:r>
        </a:p>
        <a:p>
          <a:r>
            <a:rPr lang="ja-JP" altLang="en-US" sz="1100">
              <a:solidFill>
                <a:schemeClr val="dk1"/>
              </a:solidFill>
              <a:effectLst/>
              <a:latin typeface="+mn-lt"/>
              <a:ea typeface="+mn-ea"/>
              <a:cs typeface="+mn-cs"/>
            </a:rPr>
            <a:t>１１．</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400050</xdr:colOff>
      <xdr:row>1</xdr:row>
      <xdr:rowOff>190500</xdr:rowOff>
    </xdr:from>
    <xdr:to>
      <xdr:col>16</xdr:col>
      <xdr:colOff>458788</xdr:colOff>
      <xdr:row>6</xdr:row>
      <xdr:rowOff>357188</xdr:rowOff>
    </xdr:to>
    <xdr:sp macro="" textlink="">
      <xdr:nvSpPr>
        <xdr:cNvPr id="2" name="テキスト ボックス 1"/>
        <xdr:cNvSpPr txBox="1"/>
      </xdr:nvSpPr>
      <xdr:spPr>
        <a:xfrm>
          <a:off x="15128081" y="714375"/>
          <a:ext cx="5916613" cy="2786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水力発電所、火力発電所、原子力発電所は、それぞれ別紙に記載すること。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火力発電所には、燃料電池発電所を加え、廃棄物発電所を除くこと。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設備番号とは、火力発電所についてはボイラー及びタービンの番号、原子力発電所については原子炉及びタービンの番号をいう。</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所在地の欄には、都道府県郡市区町村を記載すること。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種類の欄には、水力発電所については方式、火力発電所については燃料の種類、原子力発電所については原子炉の型式を記載すること。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699492</xdr:colOff>
      <xdr:row>0</xdr:row>
      <xdr:rowOff>258300</xdr:rowOff>
    </xdr:from>
    <xdr:to>
      <xdr:col>24</xdr:col>
      <xdr:colOff>374717</xdr:colOff>
      <xdr:row>3</xdr:row>
      <xdr:rowOff>153128</xdr:rowOff>
    </xdr:to>
    <xdr:sp macro="" textlink="">
      <xdr:nvSpPr>
        <xdr:cNvPr id="2" name="テキスト ボックス 1"/>
        <xdr:cNvSpPr txBox="1"/>
      </xdr:nvSpPr>
      <xdr:spPr>
        <a:xfrm>
          <a:off x="18558867" y="258300"/>
          <a:ext cx="32173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24</xdr:col>
      <xdr:colOff>475258</xdr:colOff>
      <xdr:row>0</xdr:row>
      <xdr:rowOff>253008</xdr:rowOff>
    </xdr:from>
    <xdr:to>
      <xdr:col>29</xdr:col>
      <xdr:colOff>174295</xdr:colOff>
      <xdr:row>3</xdr:row>
      <xdr:rowOff>147836</xdr:rowOff>
    </xdr:to>
    <xdr:sp macro="" textlink="">
      <xdr:nvSpPr>
        <xdr:cNvPr id="3" name="テキスト ボックス 2"/>
        <xdr:cNvSpPr txBox="1"/>
      </xdr:nvSpPr>
      <xdr:spPr>
        <a:xfrm>
          <a:off x="21876742" y="253008"/>
          <a:ext cx="312208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20</xdr:col>
      <xdr:colOff>287404</xdr:colOff>
      <xdr:row>4</xdr:row>
      <xdr:rowOff>218611</xdr:rowOff>
    </xdr:from>
    <xdr:to>
      <xdr:col>29</xdr:col>
      <xdr:colOff>190170</xdr:colOff>
      <xdr:row>28</xdr:row>
      <xdr:rowOff>148167</xdr:rowOff>
    </xdr:to>
    <xdr:sp macro="" textlink="">
      <xdr:nvSpPr>
        <xdr:cNvPr id="4" name="テキスト ボックス 3"/>
        <xdr:cNvSpPr txBox="1"/>
      </xdr:nvSpPr>
      <xdr:spPr>
        <a:xfrm>
          <a:off x="19009321" y="1276944"/>
          <a:ext cx="6094016" cy="6279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電気の取引のうち送電と受電について記載することとし、送電については、△を付して記載すること。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継続取引は、現に約している需給に係る契約に基づいて電気の取引を行っている計画についてすべて記載すること。ただし、需給に係る契約期間の終了後も引き続き当該契約と同一の供給条件（料金を除く。）での取引を行う旨の契約が締結される蓋然性が高い場合には、当該契約を行う場合の計画について記載することができる。この場合にあっては、当該計画は</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を付して再掲すること。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継続取引の欄には、既に約している最大需給電力を変更する場合は変更前の計画についてのみ記載すること。なお、変更後の計画については新規取引</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新規取引は、需給に係る契約に基づいて新たに電気の取引を行う計画をすべて記載すること。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原動力の種類は、水力、火力、原子力、新エネルギー等又はその他の別に区分して記載すること。</a:t>
          </a:r>
        </a:p>
        <a:p>
          <a:pPr lvl="0"/>
          <a:r>
            <a:rPr lang="ja-JP" altLang="ja-JP" sz="1100">
              <a:solidFill>
                <a:schemeClr val="dk1"/>
              </a:solidFill>
              <a:effectLst/>
              <a:latin typeface="+mn-lt"/>
              <a:ea typeface="+mn-ea"/>
              <a:cs typeface="+mn-cs"/>
            </a:rPr>
            <a:t>火力には、燃料電池を加え、廃棄物を除くこと。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新エネルギー等とは、風力、太陽光、地熱、バイオマスおよび廃棄物をいう。</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最大受給電力が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以下の取引については、原動力の種類ごとに一括して記載することができる。</a:t>
          </a:r>
        </a:p>
        <a:p>
          <a:pPr lvl="0"/>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最大受給電力の欄には、各年度における</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月の最大受給電力の値を記載すること。ただし、各月の最大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日平均電力の値のうち</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月の値が最大になると見込まれる場合にあっては、当該月の最大受給電力の値を別紙に記載すること。</a:t>
          </a:r>
        </a:p>
        <a:p>
          <a:pPr lvl="0"/>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契約期間等の欄には、新規取引にあっては発電所及び取引の名称ごとに契約期間（契約期間が終了した後の取決めがある場合は、当該取決めの内容）を、継続取引にあっては初年度以降</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年間に契約期間が終了するものについてはその事業者、発電所及び取引の名称、最大受給電力、終了年月日並びに契約期間が終了した後における取引に係る取決めの内容</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当該取決めが行われているものに限る。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を記載すること。</a:t>
          </a:r>
        </a:p>
        <a:p>
          <a:pPr lvl="0"/>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52"/>
  <sheetViews>
    <sheetView tabSelected="1" view="pageBreakPreview" zoomScale="70" zoomScaleNormal="70" zoomScaleSheetLayoutView="70" workbookViewId="0"/>
  </sheetViews>
  <sheetFormatPr defaultRowHeight="13.5"/>
  <cols>
    <col min="1" max="9" width="9" style="285"/>
    <col min="10" max="10" width="9" style="320"/>
    <col min="11" max="16384" width="9" style="285"/>
  </cols>
  <sheetData>
    <row r="10" spans="1:10" ht="33.75" customHeight="1">
      <c r="A10" s="910" t="s">
        <v>511</v>
      </c>
      <c r="B10" s="910"/>
      <c r="C10" s="910"/>
      <c r="D10" s="910"/>
      <c r="E10" s="910"/>
      <c r="F10" s="910"/>
      <c r="G10" s="910"/>
      <c r="H10" s="910"/>
      <c r="I10" s="910"/>
    </row>
    <row r="13" spans="1:10" ht="17.25">
      <c r="A13" s="286" t="s">
        <v>304</v>
      </c>
      <c r="J13" s="320" t="s">
        <v>440</v>
      </c>
    </row>
    <row r="15" spans="1:10" ht="17.25">
      <c r="I15" s="287" t="s">
        <v>303</v>
      </c>
    </row>
    <row r="21" spans="1:10" ht="29.25" customHeight="1">
      <c r="E21" s="286" t="s">
        <v>305</v>
      </c>
    </row>
    <row r="22" spans="1:10" ht="29.25" customHeight="1">
      <c r="E22" s="286" t="s">
        <v>306</v>
      </c>
      <c r="I22" s="287" t="s">
        <v>307</v>
      </c>
      <c r="J22" s="320" t="s">
        <v>441</v>
      </c>
    </row>
    <row r="24" spans="1:10" s="286" customFormat="1" ht="17.25">
      <c r="J24" s="319"/>
    </row>
    <row r="25" spans="1:10" s="286" customFormat="1" ht="27" customHeight="1">
      <c r="B25" s="911" t="s">
        <v>519</v>
      </c>
      <c r="C25" s="911"/>
      <c r="D25" s="911"/>
      <c r="E25" s="911"/>
      <c r="F25" s="911"/>
      <c r="G25" s="911"/>
      <c r="H25" s="911"/>
      <c r="J25" s="319"/>
    </row>
    <row r="26" spans="1:10" s="286" customFormat="1" ht="27" customHeight="1">
      <c r="B26" s="911"/>
      <c r="C26" s="911"/>
      <c r="D26" s="911"/>
      <c r="E26" s="911"/>
      <c r="F26" s="911"/>
      <c r="G26" s="911"/>
      <c r="H26" s="911"/>
      <c r="J26" s="319"/>
    </row>
    <row r="27" spans="1:10" s="286" customFormat="1" ht="27" customHeight="1">
      <c r="B27" s="909"/>
      <c r="C27" s="909"/>
      <c r="D27" s="909"/>
      <c r="E27" s="909"/>
      <c r="F27" s="909"/>
      <c r="G27" s="909"/>
      <c r="H27" s="909"/>
      <c r="J27" s="319"/>
    </row>
    <row r="28" spans="1:10" s="286" customFormat="1" ht="17.25">
      <c r="J28" s="319"/>
    </row>
    <row r="29" spans="1:10" s="286" customFormat="1" ht="17.25">
      <c r="A29" s="912" t="s">
        <v>512</v>
      </c>
      <c r="B29" s="913"/>
      <c r="C29" s="916"/>
      <c r="D29" s="917"/>
      <c r="E29" s="917"/>
      <c r="F29" s="917"/>
      <c r="G29" s="917"/>
      <c r="H29" s="917"/>
      <c r="I29" s="917"/>
      <c r="J29" s="319"/>
    </row>
    <row r="30" spans="1:10" s="286" customFormat="1" ht="17.25">
      <c r="A30" s="914"/>
      <c r="B30" s="914"/>
      <c r="C30" s="918"/>
      <c r="D30" s="918"/>
      <c r="E30" s="918"/>
      <c r="F30" s="918"/>
      <c r="G30" s="918"/>
      <c r="H30" s="918"/>
      <c r="I30" s="918"/>
      <c r="J30" s="319"/>
    </row>
    <row r="31" spans="1:10" s="286" customFormat="1" ht="17.25">
      <c r="A31" s="915"/>
      <c r="B31" s="915"/>
      <c r="C31" s="919"/>
      <c r="D31" s="919"/>
      <c r="E31" s="919"/>
      <c r="F31" s="919"/>
      <c r="G31" s="919"/>
      <c r="H31" s="919"/>
      <c r="I31" s="919"/>
      <c r="J31" s="319"/>
    </row>
    <row r="32" spans="1:10" s="286" customFormat="1" ht="17.25">
      <c r="J32" s="319"/>
    </row>
    <row r="33" spans="10:10" s="286" customFormat="1" ht="17.25">
      <c r="J33" s="319"/>
    </row>
    <row r="34" spans="10:10" s="286" customFormat="1" ht="17.25">
      <c r="J34" s="319"/>
    </row>
    <row r="35" spans="10:10" s="286" customFormat="1" ht="17.25">
      <c r="J35" s="319"/>
    </row>
    <row r="36" spans="10:10" s="286" customFormat="1" ht="17.25">
      <c r="J36" s="319"/>
    </row>
    <row r="37" spans="10:10" s="286" customFormat="1" ht="17.25">
      <c r="J37" s="319"/>
    </row>
    <row r="38" spans="10:10" s="286" customFormat="1" ht="17.25">
      <c r="J38" s="319"/>
    </row>
    <row r="39" spans="10:10" s="286" customFormat="1" ht="17.25">
      <c r="J39" s="319"/>
    </row>
    <row r="40" spans="10:10" s="286" customFormat="1" ht="17.25">
      <c r="J40" s="319"/>
    </row>
    <row r="41" spans="10:10" s="286" customFormat="1" ht="17.25">
      <c r="J41" s="319"/>
    </row>
    <row r="42" spans="10:10" s="286" customFormat="1" ht="17.25">
      <c r="J42" s="319"/>
    </row>
    <row r="43" spans="10:10" s="286" customFormat="1" ht="17.25">
      <c r="J43" s="319"/>
    </row>
    <row r="44" spans="10:10" s="286" customFormat="1" ht="17.25">
      <c r="J44" s="319"/>
    </row>
    <row r="45" spans="10:10" s="286" customFormat="1" ht="17.25">
      <c r="J45" s="319"/>
    </row>
    <row r="46" spans="10:10" s="286" customFormat="1" ht="17.25">
      <c r="J46" s="319"/>
    </row>
    <row r="47" spans="10:10" s="286" customFormat="1" ht="17.25">
      <c r="J47" s="319"/>
    </row>
    <row r="48" spans="10:10" s="286" customFormat="1" ht="17.25">
      <c r="J48" s="319"/>
    </row>
    <row r="49" spans="10:10" s="286" customFormat="1" ht="17.25">
      <c r="J49" s="319"/>
    </row>
    <row r="50" spans="10:10" s="286" customFormat="1" ht="17.25">
      <c r="J50" s="319"/>
    </row>
    <row r="51" spans="10:10" s="286" customFormat="1" ht="17.25">
      <c r="J51" s="319"/>
    </row>
    <row r="52" spans="10:10" s="286" customFormat="1" ht="17.25">
      <c r="J52" s="319"/>
    </row>
  </sheetData>
  <mergeCells count="4">
    <mergeCell ref="A10:I10"/>
    <mergeCell ref="B25:H26"/>
    <mergeCell ref="A29:B31"/>
    <mergeCell ref="C29:I31"/>
  </mergeCells>
  <phoneticPr fontId="1"/>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zoomScale="60" zoomScaleNormal="60" workbookViewId="0">
      <selection activeCell="A6" sqref="A6:XFD34"/>
    </sheetView>
  </sheetViews>
  <sheetFormatPr defaultRowHeight="14.25"/>
  <cols>
    <col min="1" max="1" width="6.625" style="2" customWidth="1"/>
    <col min="2" max="3" width="6.875" style="2" customWidth="1"/>
    <col min="4" max="4" width="10.125" style="2" customWidth="1"/>
    <col min="5" max="5" width="10.125" style="87" customWidth="1"/>
    <col min="6" max="6" width="13.625" style="2" customWidth="1"/>
    <col min="7" max="7" width="18.875" style="2" customWidth="1"/>
    <col min="8" max="17" width="11.875" style="2" customWidth="1"/>
    <col min="18" max="18" width="22.625" style="2" customWidth="1"/>
    <col min="19" max="19" width="4.625" style="2" customWidth="1"/>
    <col min="20" max="254" width="9" style="2"/>
    <col min="255" max="255" width="6.625" style="2" customWidth="1"/>
    <col min="256" max="257" width="6.875" style="2" customWidth="1"/>
    <col min="258" max="259" width="10.125" style="2" customWidth="1"/>
    <col min="260" max="260" width="13.625" style="2" customWidth="1"/>
    <col min="261" max="261" width="18.875" style="2" customWidth="1"/>
    <col min="262" max="264" width="11.875" style="2" customWidth="1"/>
    <col min="265" max="266" width="8.625" style="2" customWidth="1"/>
    <col min="267" max="273" width="11.875" style="2" customWidth="1"/>
    <col min="274" max="274" width="22.625" style="2" customWidth="1"/>
    <col min="275" max="275" width="4.625" style="2" customWidth="1"/>
    <col min="276" max="510" width="9" style="2"/>
    <col min="511" max="511" width="6.625" style="2" customWidth="1"/>
    <col min="512" max="513" width="6.875" style="2" customWidth="1"/>
    <col min="514" max="515" width="10.125" style="2" customWidth="1"/>
    <col min="516" max="516" width="13.625" style="2" customWidth="1"/>
    <col min="517" max="517" width="18.875" style="2" customWidth="1"/>
    <col min="518" max="520" width="11.875" style="2" customWidth="1"/>
    <col min="521" max="522" width="8.625" style="2" customWidth="1"/>
    <col min="523" max="529" width="11.875" style="2" customWidth="1"/>
    <col min="530" max="530" width="22.625" style="2" customWidth="1"/>
    <col min="531" max="531" width="4.625" style="2" customWidth="1"/>
    <col min="532" max="766" width="9" style="2"/>
    <col min="767" max="767" width="6.625" style="2" customWidth="1"/>
    <col min="768" max="769" width="6.875" style="2" customWidth="1"/>
    <col min="770" max="771" width="10.125" style="2" customWidth="1"/>
    <col min="772" max="772" width="13.625" style="2" customWidth="1"/>
    <col min="773" max="773" width="18.875" style="2" customWidth="1"/>
    <col min="774" max="776" width="11.875" style="2" customWidth="1"/>
    <col min="777" max="778" width="8.625" style="2" customWidth="1"/>
    <col min="779" max="785" width="11.875" style="2" customWidth="1"/>
    <col min="786" max="786" width="22.625" style="2" customWidth="1"/>
    <col min="787" max="787" width="4.625" style="2" customWidth="1"/>
    <col min="788" max="1022" width="9" style="2"/>
    <col min="1023" max="1023" width="6.625" style="2" customWidth="1"/>
    <col min="1024" max="1025" width="6.875" style="2" customWidth="1"/>
    <col min="1026" max="1027" width="10.125" style="2" customWidth="1"/>
    <col min="1028" max="1028" width="13.625" style="2" customWidth="1"/>
    <col min="1029" max="1029" width="18.875" style="2" customWidth="1"/>
    <col min="1030" max="1032" width="11.875" style="2" customWidth="1"/>
    <col min="1033" max="1034" width="8.625" style="2" customWidth="1"/>
    <col min="1035" max="1041" width="11.875" style="2" customWidth="1"/>
    <col min="1042" max="1042" width="22.625" style="2" customWidth="1"/>
    <col min="1043" max="1043" width="4.625" style="2" customWidth="1"/>
    <col min="1044" max="1278" width="9" style="2"/>
    <col min="1279" max="1279" width="6.625" style="2" customWidth="1"/>
    <col min="1280" max="1281" width="6.875" style="2" customWidth="1"/>
    <col min="1282" max="1283" width="10.125" style="2" customWidth="1"/>
    <col min="1284" max="1284" width="13.625" style="2" customWidth="1"/>
    <col min="1285" max="1285" width="18.875" style="2" customWidth="1"/>
    <col min="1286" max="1288" width="11.875" style="2" customWidth="1"/>
    <col min="1289" max="1290" width="8.625" style="2" customWidth="1"/>
    <col min="1291" max="1297" width="11.875" style="2" customWidth="1"/>
    <col min="1298" max="1298" width="22.625" style="2" customWidth="1"/>
    <col min="1299" max="1299" width="4.625" style="2" customWidth="1"/>
    <col min="1300" max="1534" width="9" style="2"/>
    <col min="1535" max="1535" width="6.625" style="2" customWidth="1"/>
    <col min="1536" max="1537" width="6.875" style="2" customWidth="1"/>
    <col min="1538" max="1539" width="10.125" style="2" customWidth="1"/>
    <col min="1540" max="1540" width="13.625" style="2" customWidth="1"/>
    <col min="1541" max="1541" width="18.875" style="2" customWidth="1"/>
    <col min="1542" max="1544" width="11.875" style="2" customWidth="1"/>
    <col min="1545" max="1546" width="8.625" style="2" customWidth="1"/>
    <col min="1547" max="1553" width="11.875" style="2" customWidth="1"/>
    <col min="1554" max="1554" width="22.625" style="2" customWidth="1"/>
    <col min="1555" max="1555" width="4.625" style="2" customWidth="1"/>
    <col min="1556" max="1790" width="9" style="2"/>
    <col min="1791" max="1791" width="6.625" style="2" customWidth="1"/>
    <col min="1792" max="1793" width="6.875" style="2" customWidth="1"/>
    <col min="1794" max="1795" width="10.125" style="2" customWidth="1"/>
    <col min="1796" max="1796" width="13.625" style="2" customWidth="1"/>
    <col min="1797" max="1797" width="18.875" style="2" customWidth="1"/>
    <col min="1798" max="1800" width="11.875" style="2" customWidth="1"/>
    <col min="1801" max="1802" width="8.625" style="2" customWidth="1"/>
    <col min="1803" max="1809" width="11.875" style="2" customWidth="1"/>
    <col min="1810" max="1810" width="22.625" style="2" customWidth="1"/>
    <col min="1811" max="1811" width="4.625" style="2" customWidth="1"/>
    <col min="1812" max="2046" width="9" style="2"/>
    <col min="2047" max="2047" width="6.625" style="2" customWidth="1"/>
    <col min="2048" max="2049" width="6.875" style="2" customWidth="1"/>
    <col min="2050" max="2051" width="10.125" style="2" customWidth="1"/>
    <col min="2052" max="2052" width="13.625" style="2" customWidth="1"/>
    <col min="2053" max="2053" width="18.875" style="2" customWidth="1"/>
    <col min="2054" max="2056" width="11.875" style="2" customWidth="1"/>
    <col min="2057" max="2058" width="8.625" style="2" customWidth="1"/>
    <col min="2059" max="2065" width="11.875" style="2" customWidth="1"/>
    <col min="2066" max="2066" width="22.625" style="2" customWidth="1"/>
    <col min="2067" max="2067" width="4.625" style="2" customWidth="1"/>
    <col min="2068" max="2302" width="9" style="2"/>
    <col min="2303" max="2303" width="6.625" style="2" customWidth="1"/>
    <col min="2304" max="2305" width="6.875" style="2" customWidth="1"/>
    <col min="2306" max="2307" width="10.125" style="2" customWidth="1"/>
    <col min="2308" max="2308" width="13.625" style="2" customWidth="1"/>
    <col min="2309" max="2309" width="18.875" style="2" customWidth="1"/>
    <col min="2310" max="2312" width="11.875" style="2" customWidth="1"/>
    <col min="2313" max="2314" width="8.625" style="2" customWidth="1"/>
    <col min="2315" max="2321" width="11.875" style="2" customWidth="1"/>
    <col min="2322" max="2322" width="22.625" style="2" customWidth="1"/>
    <col min="2323" max="2323" width="4.625" style="2" customWidth="1"/>
    <col min="2324" max="2558" width="9" style="2"/>
    <col min="2559" max="2559" width="6.625" style="2" customWidth="1"/>
    <col min="2560" max="2561" width="6.875" style="2" customWidth="1"/>
    <col min="2562" max="2563" width="10.125" style="2" customWidth="1"/>
    <col min="2564" max="2564" width="13.625" style="2" customWidth="1"/>
    <col min="2565" max="2565" width="18.875" style="2" customWidth="1"/>
    <col min="2566" max="2568" width="11.875" style="2" customWidth="1"/>
    <col min="2569" max="2570" width="8.625" style="2" customWidth="1"/>
    <col min="2571" max="2577" width="11.875" style="2" customWidth="1"/>
    <col min="2578" max="2578" width="22.625" style="2" customWidth="1"/>
    <col min="2579" max="2579" width="4.625" style="2" customWidth="1"/>
    <col min="2580" max="2814" width="9" style="2"/>
    <col min="2815" max="2815" width="6.625" style="2" customWidth="1"/>
    <col min="2816" max="2817" width="6.875" style="2" customWidth="1"/>
    <col min="2818" max="2819" width="10.125" style="2" customWidth="1"/>
    <col min="2820" max="2820" width="13.625" style="2" customWidth="1"/>
    <col min="2821" max="2821" width="18.875" style="2" customWidth="1"/>
    <col min="2822" max="2824" width="11.875" style="2" customWidth="1"/>
    <col min="2825" max="2826" width="8.625" style="2" customWidth="1"/>
    <col min="2827" max="2833" width="11.875" style="2" customWidth="1"/>
    <col min="2834" max="2834" width="22.625" style="2" customWidth="1"/>
    <col min="2835" max="2835" width="4.625" style="2" customWidth="1"/>
    <col min="2836" max="3070" width="9" style="2"/>
    <col min="3071" max="3071" width="6.625" style="2" customWidth="1"/>
    <col min="3072" max="3073" width="6.875" style="2" customWidth="1"/>
    <col min="3074" max="3075" width="10.125" style="2" customWidth="1"/>
    <col min="3076" max="3076" width="13.625" style="2" customWidth="1"/>
    <col min="3077" max="3077" width="18.875" style="2" customWidth="1"/>
    <col min="3078" max="3080" width="11.875" style="2" customWidth="1"/>
    <col min="3081" max="3082" width="8.625" style="2" customWidth="1"/>
    <col min="3083" max="3089" width="11.875" style="2" customWidth="1"/>
    <col min="3090" max="3090" width="22.625" style="2" customWidth="1"/>
    <col min="3091" max="3091" width="4.625" style="2" customWidth="1"/>
    <col min="3092" max="3326" width="9" style="2"/>
    <col min="3327" max="3327" width="6.625" style="2" customWidth="1"/>
    <col min="3328" max="3329" width="6.875" style="2" customWidth="1"/>
    <col min="3330" max="3331" width="10.125" style="2" customWidth="1"/>
    <col min="3332" max="3332" width="13.625" style="2" customWidth="1"/>
    <col min="3333" max="3333" width="18.875" style="2" customWidth="1"/>
    <col min="3334" max="3336" width="11.875" style="2" customWidth="1"/>
    <col min="3337" max="3338" width="8.625" style="2" customWidth="1"/>
    <col min="3339" max="3345" width="11.875" style="2" customWidth="1"/>
    <col min="3346" max="3346" width="22.625" style="2" customWidth="1"/>
    <col min="3347" max="3347" width="4.625" style="2" customWidth="1"/>
    <col min="3348" max="3582" width="9" style="2"/>
    <col min="3583" max="3583" width="6.625" style="2" customWidth="1"/>
    <col min="3584" max="3585" width="6.875" style="2" customWidth="1"/>
    <col min="3586" max="3587" width="10.125" style="2" customWidth="1"/>
    <col min="3588" max="3588" width="13.625" style="2" customWidth="1"/>
    <col min="3589" max="3589" width="18.875" style="2" customWidth="1"/>
    <col min="3590" max="3592" width="11.875" style="2" customWidth="1"/>
    <col min="3593" max="3594" width="8.625" style="2" customWidth="1"/>
    <col min="3595" max="3601" width="11.875" style="2" customWidth="1"/>
    <col min="3602" max="3602" width="22.625" style="2" customWidth="1"/>
    <col min="3603" max="3603" width="4.625" style="2" customWidth="1"/>
    <col min="3604" max="3838" width="9" style="2"/>
    <col min="3839" max="3839" width="6.625" style="2" customWidth="1"/>
    <col min="3840" max="3841" width="6.875" style="2" customWidth="1"/>
    <col min="3842" max="3843" width="10.125" style="2" customWidth="1"/>
    <col min="3844" max="3844" width="13.625" style="2" customWidth="1"/>
    <col min="3845" max="3845" width="18.875" style="2" customWidth="1"/>
    <col min="3846" max="3848" width="11.875" style="2" customWidth="1"/>
    <col min="3849" max="3850" width="8.625" style="2" customWidth="1"/>
    <col min="3851" max="3857" width="11.875" style="2" customWidth="1"/>
    <col min="3858" max="3858" width="22.625" style="2" customWidth="1"/>
    <col min="3859" max="3859" width="4.625" style="2" customWidth="1"/>
    <col min="3860" max="4094" width="9" style="2"/>
    <col min="4095" max="4095" width="6.625" style="2" customWidth="1"/>
    <col min="4096" max="4097" width="6.875" style="2" customWidth="1"/>
    <col min="4098" max="4099" width="10.125" style="2" customWidth="1"/>
    <col min="4100" max="4100" width="13.625" style="2" customWidth="1"/>
    <col min="4101" max="4101" width="18.875" style="2" customWidth="1"/>
    <col min="4102" max="4104" width="11.875" style="2" customWidth="1"/>
    <col min="4105" max="4106" width="8.625" style="2" customWidth="1"/>
    <col min="4107" max="4113" width="11.875" style="2" customWidth="1"/>
    <col min="4114" max="4114" width="22.625" style="2" customWidth="1"/>
    <col min="4115" max="4115" width="4.625" style="2" customWidth="1"/>
    <col min="4116" max="4350" width="9" style="2"/>
    <col min="4351" max="4351" width="6.625" style="2" customWidth="1"/>
    <col min="4352" max="4353" width="6.875" style="2" customWidth="1"/>
    <col min="4354" max="4355" width="10.125" style="2" customWidth="1"/>
    <col min="4356" max="4356" width="13.625" style="2" customWidth="1"/>
    <col min="4357" max="4357" width="18.875" style="2" customWidth="1"/>
    <col min="4358" max="4360" width="11.875" style="2" customWidth="1"/>
    <col min="4361" max="4362" width="8.625" style="2" customWidth="1"/>
    <col min="4363" max="4369" width="11.875" style="2" customWidth="1"/>
    <col min="4370" max="4370" width="22.625" style="2" customWidth="1"/>
    <col min="4371" max="4371" width="4.625" style="2" customWidth="1"/>
    <col min="4372" max="4606" width="9" style="2"/>
    <col min="4607" max="4607" width="6.625" style="2" customWidth="1"/>
    <col min="4608" max="4609" width="6.875" style="2" customWidth="1"/>
    <col min="4610" max="4611" width="10.125" style="2" customWidth="1"/>
    <col min="4612" max="4612" width="13.625" style="2" customWidth="1"/>
    <col min="4613" max="4613" width="18.875" style="2" customWidth="1"/>
    <col min="4614" max="4616" width="11.875" style="2" customWidth="1"/>
    <col min="4617" max="4618" width="8.625" style="2" customWidth="1"/>
    <col min="4619" max="4625" width="11.875" style="2" customWidth="1"/>
    <col min="4626" max="4626" width="22.625" style="2" customWidth="1"/>
    <col min="4627" max="4627" width="4.625" style="2" customWidth="1"/>
    <col min="4628" max="4862" width="9" style="2"/>
    <col min="4863" max="4863" width="6.625" style="2" customWidth="1"/>
    <col min="4864" max="4865" width="6.875" style="2" customWidth="1"/>
    <col min="4866" max="4867" width="10.125" style="2" customWidth="1"/>
    <col min="4868" max="4868" width="13.625" style="2" customWidth="1"/>
    <col min="4869" max="4869" width="18.875" style="2" customWidth="1"/>
    <col min="4870" max="4872" width="11.875" style="2" customWidth="1"/>
    <col min="4873" max="4874" width="8.625" style="2" customWidth="1"/>
    <col min="4875" max="4881" width="11.875" style="2" customWidth="1"/>
    <col min="4882" max="4882" width="22.625" style="2" customWidth="1"/>
    <col min="4883" max="4883" width="4.625" style="2" customWidth="1"/>
    <col min="4884" max="5118" width="9" style="2"/>
    <col min="5119" max="5119" width="6.625" style="2" customWidth="1"/>
    <col min="5120" max="5121" width="6.875" style="2" customWidth="1"/>
    <col min="5122" max="5123" width="10.125" style="2" customWidth="1"/>
    <col min="5124" max="5124" width="13.625" style="2" customWidth="1"/>
    <col min="5125" max="5125" width="18.875" style="2" customWidth="1"/>
    <col min="5126" max="5128" width="11.875" style="2" customWidth="1"/>
    <col min="5129" max="5130" width="8.625" style="2" customWidth="1"/>
    <col min="5131" max="5137" width="11.875" style="2" customWidth="1"/>
    <col min="5138" max="5138" width="22.625" style="2" customWidth="1"/>
    <col min="5139" max="5139" width="4.625" style="2" customWidth="1"/>
    <col min="5140" max="5374" width="9" style="2"/>
    <col min="5375" max="5375" width="6.625" style="2" customWidth="1"/>
    <col min="5376" max="5377" width="6.875" style="2" customWidth="1"/>
    <col min="5378" max="5379" width="10.125" style="2" customWidth="1"/>
    <col min="5380" max="5380" width="13.625" style="2" customWidth="1"/>
    <col min="5381" max="5381" width="18.875" style="2" customWidth="1"/>
    <col min="5382" max="5384" width="11.875" style="2" customWidth="1"/>
    <col min="5385" max="5386" width="8.625" style="2" customWidth="1"/>
    <col min="5387" max="5393" width="11.875" style="2" customWidth="1"/>
    <col min="5394" max="5394" width="22.625" style="2" customWidth="1"/>
    <col min="5395" max="5395" width="4.625" style="2" customWidth="1"/>
    <col min="5396" max="5630" width="9" style="2"/>
    <col min="5631" max="5631" width="6.625" style="2" customWidth="1"/>
    <col min="5632" max="5633" width="6.875" style="2" customWidth="1"/>
    <col min="5634" max="5635" width="10.125" style="2" customWidth="1"/>
    <col min="5636" max="5636" width="13.625" style="2" customWidth="1"/>
    <col min="5637" max="5637" width="18.875" style="2" customWidth="1"/>
    <col min="5638" max="5640" width="11.875" style="2" customWidth="1"/>
    <col min="5641" max="5642" width="8.625" style="2" customWidth="1"/>
    <col min="5643" max="5649" width="11.875" style="2" customWidth="1"/>
    <col min="5650" max="5650" width="22.625" style="2" customWidth="1"/>
    <col min="5651" max="5651" width="4.625" style="2" customWidth="1"/>
    <col min="5652" max="5886" width="9" style="2"/>
    <col min="5887" max="5887" width="6.625" style="2" customWidth="1"/>
    <col min="5888" max="5889" width="6.875" style="2" customWidth="1"/>
    <col min="5890" max="5891" width="10.125" style="2" customWidth="1"/>
    <col min="5892" max="5892" width="13.625" style="2" customWidth="1"/>
    <col min="5893" max="5893" width="18.875" style="2" customWidth="1"/>
    <col min="5894" max="5896" width="11.875" style="2" customWidth="1"/>
    <col min="5897" max="5898" width="8.625" style="2" customWidth="1"/>
    <col min="5899" max="5905" width="11.875" style="2" customWidth="1"/>
    <col min="5906" max="5906" width="22.625" style="2" customWidth="1"/>
    <col min="5907" max="5907" width="4.625" style="2" customWidth="1"/>
    <col min="5908" max="6142" width="9" style="2"/>
    <col min="6143" max="6143" width="6.625" style="2" customWidth="1"/>
    <col min="6144" max="6145" width="6.875" style="2" customWidth="1"/>
    <col min="6146" max="6147" width="10.125" style="2" customWidth="1"/>
    <col min="6148" max="6148" width="13.625" style="2" customWidth="1"/>
    <col min="6149" max="6149" width="18.875" style="2" customWidth="1"/>
    <col min="6150" max="6152" width="11.875" style="2" customWidth="1"/>
    <col min="6153" max="6154" width="8.625" style="2" customWidth="1"/>
    <col min="6155" max="6161" width="11.875" style="2" customWidth="1"/>
    <col min="6162" max="6162" width="22.625" style="2" customWidth="1"/>
    <col min="6163" max="6163" width="4.625" style="2" customWidth="1"/>
    <col min="6164" max="6398" width="9" style="2"/>
    <col min="6399" max="6399" width="6.625" style="2" customWidth="1"/>
    <col min="6400" max="6401" width="6.875" style="2" customWidth="1"/>
    <col min="6402" max="6403" width="10.125" style="2" customWidth="1"/>
    <col min="6404" max="6404" width="13.625" style="2" customWidth="1"/>
    <col min="6405" max="6405" width="18.875" style="2" customWidth="1"/>
    <col min="6406" max="6408" width="11.875" style="2" customWidth="1"/>
    <col min="6409" max="6410" width="8.625" style="2" customWidth="1"/>
    <col min="6411" max="6417" width="11.875" style="2" customWidth="1"/>
    <col min="6418" max="6418" width="22.625" style="2" customWidth="1"/>
    <col min="6419" max="6419" width="4.625" style="2" customWidth="1"/>
    <col min="6420" max="6654" width="9" style="2"/>
    <col min="6655" max="6655" width="6.625" style="2" customWidth="1"/>
    <col min="6656" max="6657" width="6.875" style="2" customWidth="1"/>
    <col min="6658" max="6659" width="10.125" style="2" customWidth="1"/>
    <col min="6660" max="6660" width="13.625" style="2" customWidth="1"/>
    <col min="6661" max="6661" width="18.875" style="2" customWidth="1"/>
    <col min="6662" max="6664" width="11.875" style="2" customWidth="1"/>
    <col min="6665" max="6666" width="8.625" style="2" customWidth="1"/>
    <col min="6667" max="6673" width="11.875" style="2" customWidth="1"/>
    <col min="6674" max="6674" width="22.625" style="2" customWidth="1"/>
    <col min="6675" max="6675" width="4.625" style="2" customWidth="1"/>
    <col min="6676" max="6910" width="9" style="2"/>
    <col min="6911" max="6911" width="6.625" style="2" customWidth="1"/>
    <col min="6912" max="6913" width="6.875" style="2" customWidth="1"/>
    <col min="6914" max="6915" width="10.125" style="2" customWidth="1"/>
    <col min="6916" max="6916" width="13.625" style="2" customWidth="1"/>
    <col min="6917" max="6917" width="18.875" style="2" customWidth="1"/>
    <col min="6918" max="6920" width="11.875" style="2" customWidth="1"/>
    <col min="6921" max="6922" width="8.625" style="2" customWidth="1"/>
    <col min="6923" max="6929" width="11.875" style="2" customWidth="1"/>
    <col min="6930" max="6930" width="22.625" style="2" customWidth="1"/>
    <col min="6931" max="6931" width="4.625" style="2" customWidth="1"/>
    <col min="6932" max="7166" width="9" style="2"/>
    <col min="7167" max="7167" width="6.625" style="2" customWidth="1"/>
    <col min="7168" max="7169" width="6.875" style="2" customWidth="1"/>
    <col min="7170" max="7171" width="10.125" style="2" customWidth="1"/>
    <col min="7172" max="7172" width="13.625" style="2" customWidth="1"/>
    <col min="7173" max="7173" width="18.875" style="2" customWidth="1"/>
    <col min="7174" max="7176" width="11.875" style="2" customWidth="1"/>
    <col min="7177" max="7178" width="8.625" style="2" customWidth="1"/>
    <col min="7179" max="7185" width="11.875" style="2" customWidth="1"/>
    <col min="7186" max="7186" width="22.625" style="2" customWidth="1"/>
    <col min="7187" max="7187" width="4.625" style="2" customWidth="1"/>
    <col min="7188" max="7422" width="9" style="2"/>
    <col min="7423" max="7423" width="6.625" style="2" customWidth="1"/>
    <col min="7424" max="7425" width="6.875" style="2" customWidth="1"/>
    <col min="7426" max="7427" width="10.125" style="2" customWidth="1"/>
    <col min="7428" max="7428" width="13.625" style="2" customWidth="1"/>
    <col min="7429" max="7429" width="18.875" style="2" customWidth="1"/>
    <col min="7430" max="7432" width="11.875" style="2" customWidth="1"/>
    <col min="7433" max="7434" width="8.625" style="2" customWidth="1"/>
    <col min="7435" max="7441" width="11.875" style="2" customWidth="1"/>
    <col min="7442" max="7442" width="22.625" style="2" customWidth="1"/>
    <col min="7443" max="7443" width="4.625" style="2" customWidth="1"/>
    <col min="7444" max="7678" width="9" style="2"/>
    <col min="7679" max="7679" width="6.625" style="2" customWidth="1"/>
    <col min="7680" max="7681" width="6.875" style="2" customWidth="1"/>
    <col min="7682" max="7683" width="10.125" style="2" customWidth="1"/>
    <col min="7684" max="7684" width="13.625" style="2" customWidth="1"/>
    <col min="7685" max="7685" width="18.875" style="2" customWidth="1"/>
    <col min="7686" max="7688" width="11.875" style="2" customWidth="1"/>
    <col min="7689" max="7690" width="8.625" style="2" customWidth="1"/>
    <col min="7691" max="7697" width="11.875" style="2" customWidth="1"/>
    <col min="7698" max="7698" width="22.625" style="2" customWidth="1"/>
    <col min="7699" max="7699" width="4.625" style="2" customWidth="1"/>
    <col min="7700" max="7934" width="9" style="2"/>
    <col min="7935" max="7935" width="6.625" style="2" customWidth="1"/>
    <col min="7936" max="7937" width="6.875" style="2" customWidth="1"/>
    <col min="7938" max="7939" width="10.125" style="2" customWidth="1"/>
    <col min="7940" max="7940" width="13.625" style="2" customWidth="1"/>
    <col min="7941" max="7941" width="18.875" style="2" customWidth="1"/>
    <col min="7942" max="7944" width="11.875" style="2" customWidth="1"/>
    <col min="7945" max="7946" width="8.625" style="2" customWidth="1"/>
    <col min="7947" max="7953" width="11.875" style="2" customWidth="1"/>
    <col min="7954" max="7954" width="22.625" style="2" customWidth="1"/>
    <col min="7955" max="7955" width="4.625" style="2" customWidth="1"/>
    <col min="7956" max="8190" width="9" style="2"/>
    <col min="8191" max="8191" width="6.625" style="2" customWidth="1"/>
    <col min="8192" max="8193" width="6.875" style="2" customWidth="1"/>
    <col min="8194" max="8195" width="10.125" style="2" customWidth="1"/>
    <col min="8196" max="8196" width="13.625" style="2" customWidth="1"/>
    <col min="8197" max="8197" width="18.875" style="2" customWidth="1"/>
    <col min="8198" max="8200" width="11.875" style="2" customWidth="1"/>
    <col min="8201" max="8202" width="8.625" style="2" customWidth="1"/>
    <col min="8203" max="8209" width="11.875" style="2" customWidth="1"/>
    <col min="8210" max="8210" width="22.625" style="2" customWidth="1"/>
    <col min="8211" max="8211" width="4.625" style="2" customWidth="1"/>
    <col min="8212" max="8446" width="9" style="2"/>
    <col min="8447" max="8447" width="6.625" style="2" customWidth="1"/>
    <col min="8448" max="8449" width="6.875" style="2" customWidth="1"/>
    <col min="8450" max="8451" width="10.125" style="2" customWidth="1"/>
    <col min="8452" max="8452" width="13.625" style="2" customWidth="1"/>
    <col min="8453" max="8453" width="18.875" style="2" customWidth="1"/>
    <col min="8454" max="8456" width="11.875" style="2" customWidth="1"/>
    <col min="8457" max="8458" width="8.625" style="2" customWidth="1"/>
    <col min="8459" max="8465" width="11.875" style="2" customWidth="1"/>
    <col min="8466" max="8466" width="22.625" style="2" customWidth="1"/>
    <col min="8467" max="8467" width="4.625" style="2" customWidth="1"/>
    <col min="8468" max="8702" width="9" style="2"/>
    <col min="8703" max="8703" width="6.625" style="2" customWidth="1"/>
    <col min="8704" max="8705" width="6.875" style="2" customWidth="1"/>
    <col min="8706" max="8707" width="10.125" style="2" customWidth="1"/>
    <col min="8708" max="8708" width="13.625" style="2" customWidth="1"/>
    <col min="8709" max="8709" width="18.875" style="2" customWidth="1"/>
    <col min="8710" max="8712" width="11.875" style="2" customWidth="1"/>
    <col min="8713" max="8714" width="8.625" style="2" customWidth="1"/>
    <col min="8715" max="8721" width="11.875" style="2" customWidth="1"/>
    <col min="8722" max="8722" width="22.625" style="2" customWidth="1"/>
    <col min="8723" max="8723" width="4.625" style="2" customWidth="1"/>
    <col min="8724" max="8958" width="9" style="2"/>
    <col min="8959" max="8959" width="6.625" style="2" customWidth="1"/>
    <col min="8960" max="8961" width="6.875" style="2" customWidth="1"/>
    <col min="8962" max="8963" width="10.125" style="2" customWidth="1"/>
    <col min="8964" max="8964" width="13.625" style="2" customWidth="1"/>
    <col min="8965" max="8965" width="18.875" style="2" customWidth="1"/>
    <col min="8966" max="8968" width="11.875" style="2" customWidth="1"/>
    <col min="8969" max="8970" width="8.625" style="2" customWidth="1"/>
    <col min="8971" max="8977" width="11.875" style="2" customWidth="1"/>
    <col min="8978" max="8978" width="22.625" style="2" customWidth="1"/>
    <col min="8979" max="8979" width="4.625" style="2" customWidth="1"/>
    <col min="8980" max="9214" width="9" style="2"/>
    <col min="9215" max="9215" width="6.625" style="2" customWidth="1"/>
    <col min="9216" max="9217" width="6.875" style="2" customWidth="1"/>
    <col min="9218" max="9219" width="10.125" style="2" customWidth="1"/>
    <col min="9220" max="9220" width="13.625" style="2" customWidth="1"/>
    <col min="9221" max="9221" width="18.875" style="2" customWidth="1"/>
    <col min="9222" max="9224" width="11.875" style="2" customWidth="1"/>
    <col min="9225" max="9226" width="8.625" style="2" customWidth="1"/>
    <col min="9227" max="9233" width="11.875" style="2" customWidth="1"/>
    <col min="9234" max="9234" width="22.625" style="2" customWidth="1"/>
    <col min="9235" max="9235" width="4.625" style="2" customWidth="1"/>
    <col min="9236" max="9470" width="9" style="2"/>
    <col min="9471" max="9471" width="6.625" style="2" customWidth="1"/>
    <col min="9472" max="9473" width="6.875" style="2" customWidth="1"/>
    <col min="9474" max="9475" width="10.125" style="2" customWidth="1"/>
    <col min="9476" max="9476" width="13.625" style="2" customWidth="1"/>
    <col min="9477" max="9477" width="18.875" style="2" customWidth="1"/>
    <col min="9478" max="9480" width="11.875" style="2" customWidth="1"/>
    <col min="9481" max="9482" width="8.625" style="2" customWidth="1"/>
    <col min="9483" max="9489" width="11.875" style="2" customWidth="1"/>
    <col min="9490" max="9490" width="22.625" style="2" customWidth="1"/>
    <col min="9491" max="9491" width="4.625" style="2" customWidth="1"/>
    <col min="9492" max="9726" width="9" style="2"/>
    <col min="9727" max="9727" width="6.625" style="2" customWidth="1"/>
    <col min="9728" max="9729" width="6.875" style="2" customWidth="1"/>
    <col min="9730" max="9731" width="10.125" style="2" customWidth="1"/>
    <col min="9732" max="9732" width="13.625" style="2" customWidth="1"/>
    <col min="9733" max="9733" width="18.875" style="2" customWidth="1"/>
    <col min="9734" max="9736" width="11.875" style="2" customWidth="1"/>
    <col min="9737" max="9738" width="8.625" style="2" customWidth="1"/>
    <col min="9739" max="9745" width="11.875" style="2" customWidth="1"/>
    <col min="9746" max="9746" width="22.625" style="2" customWidth="1"/>
    <col min="9747" max="9747" width="4.625" style="2" customWidth="1"/>
    <col min="9748" max="9982" width="9" style="2"/>
    <col min="9983" max="9983" width="6.625" style="2" customWidth="1"/>
    <col min="9984" max="9985" width="6.875" style="2" customWidth="1"/>
    <col min="9986" max="9987" width="10.125" style="2" customWidth="1"/>
    <col min="9988" max="9988" width="13.625" style="2" customWidth="1"/>
    <col min="9989" max="9989" width="18.875" style="2" customWidth="1"/>
    <col min="9990" max="9992" width="11.875" style="2" customWidth="1"/>
    <col min="9993" max="9994" width="8.625" style="2" customWidth="1"/>
    <col min="9995" max="10001" width="11.875" style="2" customWidth="1"/>
    <col min="10002" max="10002" width="22.625" style="2" customWidth="1"/>
    <col min="10003" max="10003" width="4.625" style="2" customWidth="1"/>
    <col min="10004" max="10238" width="9" style="2"/>
    <col min="10239" max="10239" width="6.625" style="2" customWidth="1"/>
    <col min="10240" max="10241" width="6.875" style="2" customWidth="1"/>
    <col min="10242" max="10243" width="10.125" style="2" customWidth="1"/>
    <col min="10244" max="10244" width="13.625" style="2" customWidth="1"/>
    <col min="10245" max="10245" width="18.875" style="2" customWidth="1"/>
    <col min="10246" max="10248" width="11.875" style="2" customWidth="1"/>
    <col min="10249" max="10250" width="8.625" style="2" customWidth="1"/>
    <col min="10251" max="10257" width="11.875" style="2" customWidth="1"/>
    <col min="10258" max="10258" width="22.625" style="2" customWidth="1"/>
    <col min="10259" max="10259" width="4.625" style="2" customWidth="1"/>
    <col min="10260" max="10494" width="9" style="2"/>
    <col min="10495" max="10495" width="6.625" style="2" customWidth="1"/>
    <col min="10496" max="10497" width="6.875" style="2" customWidth="1"/>
    <col min="10498" max="10499" width="10.125" style="2" customWidth="1"/>
    <col min="10500" max="10500" width="13.625" style="2" customWidth="1"/>
    <col min="10501" max="10501" width="18.875" style="2" customWidth="1"/>
    <col min="10502" max="10504" width="11.875" style="2" customWidth="1"/>
    <col min="10505" max="10506" width="8.625" style="2" customWidth="1"/>
    <col min="10507" max="10513" width="11.875" style="2" customWidth="1"/>
    <col min="10514" max="10514" width="22.625" style="2" customWidth="1"/>
    <col min="10515" max="10515" width="4.625" style="2" customWidth="1"/>
    <col min="10516" max="10750" width="9" style="2"/>
    <col min="10751" max="10751" width="6.625" style="2" customWidth="1"/>
    <col min="10752" max="10753" width="6.875" style="2" customWidth="1"/>
    <col min="10754" max="10755" width="10.125" style="2" customWidth="1"/>
    <col min="10756" max="10756" width="13.625" style="2" customWidth="1"/>
    <col min="10757" max="10757" width="18.875" style="2" customWidth="1"/>
    <col min="10758" max="10760" width="11.875" style="2" customWidth="1"/>
    <col min="10761" max="10762" width="8.625" style="2" customWidth="1"/>
    <col min="10763" max="10769" width="11.875" style="2" customWidth="1"/>
    <col min="10770" max="10770" width="22.625" style="2" customWidth="1"/>
    <col min="10771" max="10771" width="4.625" style="2" customWidth="1"/>
    <col min="10772" max="11006" width="9" style="2"/>
    <col min="11007" max="11007" width="6.625" style="2" customWidth="1"/>
    <col min="11008" max="11009" width="6.875" style="2" customWidth="1"/>
    <col min="11010" max="11011" width="10.125" style="2" customWidth="1"/>
    <col min="11012" max="11012" width="13.625" style="2" customWidth="1"/>
    <col min="11013" max="11013" width="18.875" style="2" customWidth="1"/>
    <col min="11014" max="11016" width="11.875" style="2" customWidth="1"/>
    <col min="11017" max="11018" width="8.625" style="2" customWidth="1"/>
    <col min="11019" max="11025" width="11.875" style="2" customWidth="1"/>
    <col min="11026" max="11026" width="22.625" style="2" customWidth="1"/>
    <col min="11027" max="11027" width="4.625" style="2" customWidth="1"/>
    <col min="11028" max="11262" width="9" style="2"/>
    <col min="11263" max="11263" width="6.625" style="2" customWidth="1"/>
    <col min="11264" max="11265" width="6.875" style="2" customWidth="1"/>
    <col min="11266" max="11267" width="10.125" style="2" customWidth="1"/>
    <col min="11268" max="11268" width="13.625" style="2" customWidth="1"/>
    <col min="11269" max="11269" width="18.875" style="2" customWidth="1"/>
    <col min="11270" max="11272" width="11.875" style="2" customWidth="1"/>
    <col min="11273" max="11274" width="8.625" style="2" customWidth="1"/>
    <col min="11275" max="11281" width="11.875" style="2" customWidth="1"/>
    <col min="11282" max="11282" width="22.625" style="2" customWidth="1"/>
    <col min="11283" max="11283" width="4.625" style="2" customWidth="1"/>
    <col min="11284" max="11518" width="9" style="2"/>
    <col min="11519" max="11519" width="6.625" style="2" customWidth="1"/>
    <col min="11520" max="11521" width="6.875" style="2" customWidth="1"/>
    <col min="11522" max="11523" width="10.125" style="2" customWidth="1"/>
    <col min="11524" max="11524" width="13.625" style="2" customWidth="1"/>
    <col min="11525" max="11525" width="18.875" style="2" customWidth="1"/>
    <col min="11526" max="11528" width="11.875" style="2" customWidth="1"/>
    <col min="11529" max="11530" width="8.625" style="2" customWidth="1"/>
    <col min="11531" max="11537" width="11.875" style="2" customWidth="1"/>
    <col min="11538" max="11538" width="22.625" style="2" customWidth="1"/>
    <col min="11539" max="11539" width="4.625" style="2" customWidth="1"/>
    <col min="11540" max="11774" width="9" style="2"/>
    <col min="11775" max="11775" width="6.625" style="2" customWidth="1"/>
    <col min="11776" max="11777" width="6.875" style="2" customWidth="1"/>
    <col min="11778" max="11779" width="10.125" style="2" customWidth="1"/>
    <col min="11780" max="11780" width="13.625" style="2" customWidth="1"/>
    <col min="11781" max="11781" width="18.875" style="2" customWidth="1"/>
    <col min="11782" max="11784" width="11.875" style="2" customWidth="1"/>
    <col min="11785" max="11786" width="8.625" style="2" customWidth="1"/>
    <col min="11787" max="11793" width="11.875" style="2" customWidth="1"/>
    <col min="11794" max="11794" width="22.625" style="2" customWidth="1"/>
    <col min="11795" max="11795" width="4.625" style="2" customWidth="1"/>
    <col min="11796" max="12030" width="9" style="2"/>
    <col min="12031" max="12031" width="6.625" style="2" customWidth="1"/>
    <col min="12032" max="12033" width="6.875" style="2" customWidth="1"/>
    <col min="12034" max="12035" width="10.125" style="2" customWidth="1"/>
    <col min="12036" max="12036" width="13.625" style="2" customWidth="1"/>
    <col min="12037" max="12037" width="18.875" style="2" customWidth="1"/>
    <col min="12038" max="12040" width="11.875" style="2" customWidth="1"/>
    <col min="12041" max="12042" width="8.625" style="2" customWidth="1"/>
    <col min="12043" max="12049" width="11.875" style="2" customWidth="1"/>
    <col min="12050" max="12050" width="22.625" style="2" customWidth="1"/>
    <col min="12051" max="12051" width="4.625" style="2" customWidth="1"/>
    <col min="12052" max="12286" width="9" style="2"/>
    <col min="12287" max="12287" width="6.625" style="2" customWidth="1"/>
    <col min="12288" max="12289" width="6.875" style="2" customWidth="1"/>
    <col min="12290" max="12291" width="10.125" style="2" customWidth="1"/>
    <col min="12292" max="12292" width="13.625" style="2" customWidth="1"/>
    <col min="12293" max="12293" width="18.875" style="2" customWidth="1"/>
    <col min="12294" max="12296" width="11.875" style="2" customWidth="1"/>
    <col min="12297" max="12298" width="8.625" style="2" customWidth="1"/>
    <col min="12299" max="12305" width="11.875" style="2" customWidth="1"/>
    <col min="12306" max="12306" width="22.625" style="2" customWidth="1"/>
    <col min="12307" max="12307" width="4.625" style="2" customWidth="1"/>
    <col min="12308" max="12542" width="9" style="2"/>
    <col min="12543" max="12543" width="6.625" style="2" customWidth="1"/>
    <col min="12544" max="12545" width="6.875" style="2" customWidth="1"/>
    <col min="12546" max="12547" width="10.125" style="2" customWidth="1"/>
    <col min="12548" max="12548" width="13.625" style="2" customWidth="1"/>
    <col min="12549" max="12549" width="18.875" style="2" customWidth="1"/>
    <col min="12550" max="12552" width="11.875" style="2" customWidth="1"/>
    <col min="12553" max="12554" width="8.625" style="2" customWidth="1"/>
    <col min="12555" max="12561" width="11.875" style="2" customWidth="1"/>
    <col min="12562" max="12562" width="22.625" style="2" customWidth="1"/>
    <col min="12563" max="12563" width="4.625" style="2" customWidth="1"/>
    <col min="12564" max="12798" width="9" style="2"/>
    <col min="12799" max="12799" width="6.625" style="2" customWidth="1"/>
    <col min="12800" max="12801" width="6.875" style="2" customWidth="1"/>
    <col min="12802" max="12803" width="10.125" style="2" customWidth="1"/>
    <col min="12804" max="12804" width="13.625" style="2" customWidth="1"/>
    <col min="12805" max="12805" width="18.875" style="2" customWidth="1"/>
    <col min="12806" max="12808" width="11.875" style="2" customWidth="1"/>
    <col min="12809" max="12810" width="8.625" style="2" customWidth="1"/>
    <col min="12811" max="12817" width="11.875" style="2" customWidth="1"/>
    <col min="12818" max="12818" width="22.625" style="2" customWidth="1"/>
    <col min="12819" max="12819" width="4.625" style="2" customWidth="1"/>
    <col min="12820" max="13054" width="9" style="2"/>
    <col min="13055" max="13055" width="6.625" style="2" customWidth="1"/>
    <col min="13056" max="13057" width="6.875" style="2" customWidth="1"/>
    <col min="13058" max="13059" width="10.125" style="2" customWidth="1"/>
    <col min="13060" max="13060" width="13.625" style="2" customWidth="1"/>
    <col min="13061" max="13061" width="18.875" style="2" customWidth="1"/>
    <col min="13062" max="13064" width="11.875" style="2" customWidth="1"/>
    <col min="13065" max="13066" width="8.625" style="2" customWidth="1"/>
    <col min="13067" max="13073" width="11.875" style="2" customWidth="1"/>
    <col min="13074" max="13074" width="22.625" style="2" customWidth="1"/>
    <col min="13075" max="13075" width="4.625" style="2" customWidth="1"/>
    <col min="13076" max="13310" width="9" style="2"/>
    <col min="13311" max="13311" width="6.625" style="2" customWidth="1"/>
    <col min="13312" max="13313" width="6.875" style="2" customWidth="1"/>
    <col min="13314" max="13315" width="10.125" style="2" customWidth="1"/>
    <col min="13316" max="13316" width="13.625" style="2" customWidth="1"/>
    <col min="13317" max="13317" width="18.875" style="2" customWidth="1"/>
    <col min="13318" max="13320" width="11.875" style="2" customWidth="1"/>
    <col min="13321" max="13322" width="8.625" style="2" customWidth="1"/>
    <col min="13323" max="13329" width="11.875" style="2" customWidth="1"/>
    <col min="13330" max="13330" width="22.625" style="2" customWidth="1"/>
    <col min="13331" max="13331" width="4.625" style="2" customWidth="1"/>
    <col min="13332" max="13566" width="9" style="2"/>
    <col min="13567" max="13567" width="6.625" style="2" customWidth="1"/>
    <col min="13568" max="13569" width="6.875" style="2" customWidth="1"/>
    <col min="13570" max="13571" width="10.125" style="2" customWidth="1"/>
    <col min="13572" max="13572" width="13.625" style="2" customWidth="1"/>
    <col min="13573" max="13573" width="18.875" style="2" customWidth="1"/>
    <col min="13574" max="13576" width="11.875" style="2" customWidth="1"/>
    <col min="13577" max="13578" width="8.625" style="2" customWidth="1"/>
    <col min="13579" max="13585" width="11.875" style="2" customWidth="1"/>
    <col min="13586" max="13586" width="22.625" style="2" customWidth="1"/>
    <col min="13587" max="13587" width="4.625" style="2" customWidth="1"/>
    <col min="13588" max="13822" width="9" style="2"/>
    <col min="13823" max="13823" width="6.625" style="2" customWidth="1"/>
    <col min="13824" max="13825" width="6.875" style="2" customWidth="1"/>
    <col min="13826" max="13827" width="10.125" style="2" customWidth="1"/>
    <col min="13828" max="13828" width="13.625" style="2" customWidth="1"/>
    <col min="13829" max="13829" width="18.875" style="2" customWidth="1"/>
    <col min="13830" max="13832" width="11.875" style="2" customWidth="1"/>
    <col min="13833" max="13834" width="8.625" style="2" customWidth="1"/>
    <col min="13835" max="13841" width="11.875" style="2" customWidth="1"/>
    <col min="13842" max="13842" width="22.625" style="2" customWidth="1"/>
    <col min="13843" max="13843" width="4.625" style="2" customWidth="1"/>
    <col min="13844" max="14078" width="9" style="2"/>
    <col min="14079" max="14079" width="6.625" style="2" customWidth="1"/>
    <col min="14080" max="14081" width="6.875" style="2" customWidth="1"/>
    <col min="14082" max="14083" width="10.125" style="2" customWidth="1"/>
    <col min="14084" max="14084" width="13.625" style="2" customWidth="1"/>
    <col min="14085" max="14085" width="18.875" style="2" customWidth="1"/>
    <col min="14086" max="14088" width="11.875" style="2" customWidth="1"/>
    <col min="14089" max="14090" width="8.625" style="2" customWidth="1"/>
    <col min="14091" max="14097" width="11.875" style="2" customWidth="1"/>
    <col min="14098" max="14098" width="22.625" style="2" customWidth="1"/>
    <col min="14099" max="14099" width="4.625" style="2" customWidth="1"/>
    <col min="14100" max="14334" width="9" style="2"/>
    <col min="14335" max="14335" width="6.625" style="2" customWidth="1"/>
    <col min="14336" max="14337" width="6.875" style="2" customWidth="1"/>
    <col min="14338" max="14339" width="10.125" style="2" customWidth="1"/>
    <col min="14340" max="14340" width="13.625" style="2" customWidth="1"/>
    <col min="14341" max="14341" width="18.875" style="2" customWidth="1"/>
    <col min="14342" max="14344" width="11.875" style="2" customWidth="1"/>
    <col min="14345" max="14346" width="8.625" style="2" customWidth="1"/>
    <col min="14347" max="14353" width="11.875" style="2" customWidth="1"/>
    <col min="14354" max="14354" width="22.625" style="2" customWidth="1"/>
    <col min="14355" max="14355" width="4.625" style="2" customWidth="1"/>
    <col min="14356" max="14590" width="9" style="2"/>
    <col min="14591" max="14591" width="6.625" style="2" customWidth="1"/>
    <col min="14592" max="14593" width="6.875" style="2" customWidth="1"/>
    <col min="14594" max="14595" width="10.125" style="2" customWidth="1"/>
    <col min="14596" max="14596" width="13.625" style="2" customWidth="1"/>
    <col min="14597" max="14597" width="18.875" style="2" customWidth="1"/>
    <col min="14598" max="14600" width="11.875" style="2" customWidth="1"/>
    <col min="14601" max="14602" width="8.625" style="2" customWidth="1"/>
    <col min="14603" max="14609" width="11.875" style="2" customWidth="1"/>
    <col min="14610" max="14610" width="22.625" style="2" customWidth="1"/>
    <col min="14611" max="14611" width="4.625" style="2" customWidth="1"/>
    <col min="14612" max="14846" width="9" style="2"/>
    <col min="14847" max="14847" width="6.625" style="2" customWidth="1"/>
    <col min="14848" max="14849" width="6.875" style="2" customWidth="1"/>
    <col min="14850" max="14851" width="10.125" style="2" customWidth="1"/>
    <col min="14852" max="14852" width="13.625" style="2" customWidth="1"/>
    <col min="14853" max="14853" width="18.875" style="2" customWidth="1"/>
    <col min="14854" max="14856" width="11.875" style="2" customWidth="1"/>
    <col min="14857" max="14858" width="8.625" style="2" customWidth="1"/>
    <col min="14859" max="14865" width="11.875" style="2" customWidth="1"/>
    <col min="14866" max="14866" width="22.625" style="2" customWidth="1"/>
    <col min="14867" max="14867" width="4.625" style="2" customWidth="1"/>
    <col min="14868" max="15102" width="9" style="2"/>
    <col min="15103" max="15103" width="6.625" style="2" customWidth="1"/>
    <col min="15104" max="15105" width="6.875" style="2" customWidth="1"/>
    <col min="15106" max="15107" width="10.125" style="2" customWidth="1"/>
    <col min="15108" max="15108" width="13.625" style="2" customWidth="1"/>
    <col min="15109" max="15109" width="18.875" style="2" customWidth="1"/>
    <col min="15110" max="15112" width="11.875" style="2" customWidth="1"/>
    <col min="15113" max="15114" width="8.625" style="2" customWidth="1"/>
    <col min="15115" max="15121" width="11.875" style="2" customWidth="1"/>
    <col min="15122" max="15122" width="22.625" style="2" customWidth="1"/>
    <col min="15123" max="15123" width="4.625" style="2" customWidth="1"/>
    <col min="15124" max="15358" width="9" style="2"/>
    <col min="15359" max="15359" width="6.625" style="2" customWidth="1"/>
    <col min="15360" max="15361" width="6.875" style="2" customWidth="1"/>
    <col min="15362" max="15363" width="10.125" style="2" customWidth="1"/>
    <col min="15364" max="15364" width="13.625" style="2" customWidth="1"/>
    <col min="15365" max="15365" width="18.875" style="2" customWidth="1"/>
    <col min="15366" max="15368" width="11.875" style="2" customWidth="1"/>
    <col min="15369" max="15370" width="8.625" style="2" customWidth="1"/>
    <col min="15371" max="15377" width="11.875" style="2" customWidth="1"/>
    <col min="15378" max="15378" width="22.625" style="2" customWidth="1"/>
    <col min="15379" max="15379" width="4.625" style="2" customWidth="1"/>
    <col min="15380" max="15614" width="9" style="2"/>
    <col min="15615" max="15615" width="6.625" style="2" customWidth="1"/>
    <col min="15616" max="15617" width="6.875" style="2" customWidth="1"/>
    <col min="15618" max="15619" width="10.125" style="2" customWidth="1"/>
    <col min="15620" max="15620" width="13.625" style="2" customWidth="1"/>
    <col min="15621" max="15621" width="18.875" style="2" customWidth="1"/>
    <col min="15622" max="15624" width="11.875" style="2" customWidth="1"/>
    <col min="15625" max="15626" width="8.625" style="2" customWidth="1"/>
    <col min="15627" max="15633" width="11.875" style="2" customWidth="1"/>
    <col min="15634" max="15634" width="22.625" style="2" customWidth="1"/>
    <col min="15635" max="15635" width="4.625" style="2" customWidth="1"/>
    <col min="15636" max="15870" width="9" style="2"/>
    <col min="15871" max="15871" width="6.625" style="2" customWidth="1"/>
    <col min="15872" max="15873" width="6.875" style="2" customWidth="1"/>
    <col min="15874" max="15875" width="10.125" style="2" customWidth="1"/>
    <col min="15876" max="15876" width="13.625" style="2" customWidth="1"/>
    <col min="15877" max="15877" width="18.875" style="2" customWidth="1"/>
    <col min="15878" max="15880" width="11.875" style="2" customWidth="1"/>
    <col min="15881" max="15882" width="8.625" style="2" customWidth="1"/>
    <col min="15883" max="15889" width="11.875" style="2" customWidth="1"/>
    <col min="15890" max="15890" width="22.625" style="2" customWidth="1"/>
    <col min="15891" max="15891" width="4.625" style="2" customWidth="1"/>
    <col min="15892" max="16126" width="9" style="2"/>
    <col min="16127" max="16127" width="6.625" style="2" customWidth="1"/>
    <col min="16128" max="16129" width="6.875" style="2" customWidth="1"/>
    <col min="16130" max="16131" width="10.125" style="2" customWidth="1"/>
    <col min="16132" max="16132" width="13.625" style="2" customWidth="1"/>
    <col min="16133" max="16133" width="18.875" style="2" customWidth="1"/>
    <col min="16134" max="16136" width="11.875" style="2" customWidth="1"/>
    <col min="16137" max="16138" width="8.625" style="2" customWidth="1"/>
    <col min="16139" max="16145" width="11.875" style="2" customWidth="1"/>
    <col min="16146" max="16146" width="22.625" style="2" customWidth="1"/>
    <col min="16147" max="16147" width="4.625" style="2" customWidth="1"/>
    <col min="16148" max="16384" width="9" style="2"/>
  </cols>
  <sheetData>
    <row r="1" spans="2:18" ht="21.95" customHeight="1">
      <c r="B1" s="2" t="s">
        <v>146</v>
      </c>
      <c r="H1" s="63"/>
    </row>
    <row r="2" spans="2:18" ht="21.95" customHeight="1">
      <c r="B2" s="957" t="s">
        <v>173</v>
      </c>
      <c r="C2" s="957"/>
      <c r="D2" s="957"/>
      <c r="E2" s="957"/>
      <c r="F2" s="957"/>
      <c r="G2" s="957"/>
      <c r="H2" s="957"/>
      <c r="I2" s="957"/>
      <c r="J2" s="957"/>
      <c r="Q2" s="8" t="s">
        <v>182</v>
      </c>
      <c r="R2" s="3" t="s">
        <v>183</v>
      </c>
    </row>
    <row r="3" spans="2:18" ht="21.95" customHeight="1">
      <c r="Q3" s="64"/>
      <c r="R3" s="64" t="s">
        <v>184</v>
      </c>
    </row>
    <row r="4" spans="2:18" ht="30.75" customHeight="1">
      <c r="B4" s="65" t="s">
        <v>148</v>
      </c>
      <c r="C4" s="66"/>
      <c r="D4" s="945" t="s">
        <v>174</v>
      </c>
      <c r="E4" s="945" t="s">
        <v>175</v>
      </c>
      <c r="F4" s="945" t="s">
        <v>150</v>
      </c>
      <c r="G4" s="62" t="s">
        <v>151</v>
      </c>
      <c r="H4" s="68"/>
      <c r="I4" s="69"/>
      <c r="J4" s="70" t="s">
        <v>134</v>
      </c>
      <c r="K4" s="69"/>
      <c r="L4" s="69"/>
      <c r="M4" s="69"/>
      <c r="N4" s="70"/>
      <c r="O4" s="70" t="s">
        <v>137</v>
      </c>
      <c r="P4" s="69"/>
      <c r="Q4" s="71"/>
      <c r="R4" s="62" t="s">
        <v>169</v>
      </c>
    </row>
    <row r="5" spans="2:18" ht="30.75" customHeight="1">
      <c r="B5" s="73"/>
      <c r="C5" s="75"/>
      <c r="D5" s="946"/>
      <c r="E5" s="947"/>
      <c r="F5" s="947"/>
      <c r="G5" s="60"/>
      <c r="H5" s="61" t="s">
        <v>153</v>
      </c>
      <c r="I5" s="61" t="s">
        <v>154</v>
      </c>
      <c r="J5" s="61" t="s">
        <v>56</v>
      </c>
      <c r="K5" s="61" t="s">
        <v>155</v>
      </c>
      <c r="L5" s="61" t="s">
        <v>156</v>
      </c>
      <c r="M5" s="61" t="s">
        <v>57</v>
      </c>
      <c r="N5" s="61" t="s">
        <v>58</v>
      </c>
      <c r="O5" s="61" t="s">
        <v>59</v>
      </c>
      <c r="P5" s="61" t="s">
        <v>60</v>
      </c>
      <c r="Q5" s="61" t="s">
        <v>61</v>
      </c>
      <c r="R5" s="58"/>
    </row>
    <row r="6" spans="2:18" ht="22.5" customHeight="1">
      <c r="B6" s="78"/>
      <c r="C6" s="79"/>
      <c r="D6" s="62"/>
      <c r="E6" s="94"/>
      <c r="F6" s="62"/>
      <c r="G6" s="95" t="s">
        <v>159</v>
      </c>
      <c r="H6" s="96"/>
      <c r="I6" s="96"/>
      <c r="J6" s="96"/>
      <c r="K6" s="97"/>
      <c r="L6" s="96"/>
      <c r="M6" s="96"/>
      <c r="N6" s="96"/>
      <c r="O6" s="96"/>
      <c r="P6" s="96"/>
      <c r="Q6" s="96"/>
      <c r="R6" s="57"/>
    </row>
    <row r="7" spans="2:18" ht="22.5" customHeight="1">
      <c r="B7" s="78" t="s">
        <v>176</v>
      </c>
      <c r="C7" s="79"/>
      <c r="D7" s="60"/>
      <c r="E7" s="110"/>
      <c r="F7" s="58"/>
      <c r="G7" s="62" t="s">
        <v>160</v>
      </c>
      <c r="H7" s="96"/>
      <c r="I7" s="96"/>
      <c r="J7" s="96"/>
      <c r="K7" s="97"/>
      <c r="L7" s="96"/>
      <c r="M7" s="96"/>
      <c r="N7" s="85"/>
      <c r="O7" s="85"/>
      <c r="P7" s="85"/>
      <c r="Q7" s="85"/>
      <c r="R7" s="58"/>
    </row>
    <row r="8" spans="2:18" ht="22.5" customHeight="1">
      <c r="B8" s="78"/>
      <c r="C8" s="79"/>
      <c r="D8" s="61"/>
      <c r="E8" s="98"/>
      <c r="F8" s="59"/>
      <c r="G8" s="95" t="s">
        <v>159</v>
      </c>
      <c r="H8" s="96"/>
      <c r="I8" s="96"/>
      <c r="J8" s="96"/>
      <c r="K8" s="97"/>
      <c r="L8" s="96"/>
      <c r="M8" s="96"/>
      <c r="N8" s="85"/>
      <c r="O8" s="85"/>
      <c r="P8" s="85"/>
      <c r="Q8" s="85"/>
      <c r="R8" s="59"/>
    </row>
    <row r="9" spans="2:18" ht="22.5" customHeight="1">
      <c r="B9" s="78"/>
      <c r="C9" s="79"/>
      <c r="D9" s="61"/>
      <c r="E9" s="98"/>
      <c r="F9" s="59"/>
      <c r="G9" s="62" t="s">
        <v>160</v>
      </c>
      <c r="H9" s="96"/>
      <c r="I9" s="96"/>
      <c r="J9" s="96"/>
      <c r="K9" s="97"/>
      <c r="L9" s="96"/>
      <c r="M9" s="96"/>
      <c r="N9" s="85"/>
      <c r="O9" s="85"/>
      <c r="P9" s="85"/>
      <c r="Q9" s="85"/>
      <c r="R9" s="59"/>
    </row>
    <row r="10" spans="2:18" ht="22.5" customHeight="1">
      <c r="B10" s="78"/>
      <c r="C10" s="79"/>
      <c r="D10" s="62"/>
      <c r="E10" s="94"/>
      <c r="F10" s="62"/>
      <c r="G10" s="95" t="s">
        <v>159</v>
      </c>
      <c r="H10" s="96"/>
      <c r="I10" s="96"/>
      <c r="J10" s="96"/>
      <c r="K10" s="97"/>
      <c r="L10" s="96"/>
      <c r="M10" s="96"/>
      <c r="N10" s="85"/>
      <c r="O10" s="85"/>
      <c r="P10" s="85"/>
      <c r="Q10" s="85"/>
      <c r="R10" s="57"/>
    </row>
    <row r="11" spans="2:18" ht="22.5" customHeight="1">
      <c r="B11" s="81"/>
      <c r="C11" s="83"/>
      <c r="D11" s="61"/>
      <c r="E11" s="98"/>
      <c r="F11" s="59"/>
      <c r="G11" s="62" t="s">
        <v>160</v>
      </c>
      <c r="H11" s="96"/>
      <c r="I11" s="96"/>
      <c r="J11" s="96"/>
      <c r="K11" s="97"/>
      <c r="L11" s="96"/>
      <c r="M11" s="96"/>
      <c r="N11" s="85"/>
      <c r="O11" s="85"/>
      <c r="P11" s="85"/>
      <c r="Q11" s="85"/>
      <c r="R11" s="59"/>
    </row>
    <row r="12" spans="2:18" ht="22.5" customHeight="1">
      <c r="B12" s="81"/>
      <c r="C12" s="62" t="s">
        <v>120</v>
      </c>
      <c r="D12" s="62"/>
      <c r="E12" s="62"/>
      <c r="F12" s="62"/>
      <c r="G12" s="95" t="s">
        <v>159</v>
      </c>
      <c r="H12" s="96"/>
      <c r="I12" s="96"/>
      <c r="J12" s="96"/>
      <c r="K12" s="97"/>
      <c r="L12" s="96"/>
      <c r="M12" s="99"/>
      <c r="N12" s="96"/>
      <c r="O12" s="96"/>
      <c r="P12" s="96"/>
      <c r="Q12" s="99"/>
      <c r="R12" s="57"/>
    </row>
    <row r="13" spans="2:18" ht="22.5" customHeight="1">
      <c r="B13" s="81"/>
      <c r="C13" s="61"/>
      <c r="D13" s="58"/>
      <c r="E13" s="60"/>
      <c r="F13" s="60"/>
      <c r="G13" s="62" t="s">
        <v>160</v>
      </c>
      <c r="H13" s="96"/>
      <c r="I13" s="96"/>
      <c r="J13" s="96"/>
      <c r="K13" s="97"/>
      <c r="L13" s="96"/>
      <c r="M13" s="99"/>
      <c r="N13" s="96"/>
      <c r="O13" s="96"/>
      <c r="P13" s="96"/>
      <c r="Q13" s="99"/>
      <c r="R13" s="59"/>
    </row>
    <row r="14" spans="2:18" ht="22.5" customHeight="1">
      <c r="B14" s="951" t="s">
        <v>177</v>
      </c>
      <c r="C14" s="953"/>
      <c r="D14" s="62"/>
      <c r="E14" s="62"/>
      <c r="F14" s="62"/>
      <c r="G14" s="76" t="s">
        <v>159</v>
      </c>
      <c r="H14" s="84"/>
      <c r="I14" s="100"/>
      <c r="J14" s="100"/>
      <c r="K14" s="101"/>
      <c r="L14" s="100"/>
      <c r="M14" s="100"/>
      <c r="N14" s="100"/>
      <c r="O14" s="100"/>
      <c r="P14" s="100"/>
      <c r="Q14" s="100"/>
      <c r="R14" s="57"/>
    </row>
    <row r="15" spans="2:18" ht="22.5" customHeight="1">
      <c r="B15" s="958"/>
      <c r="C15" s="959"/>
      <c r="D15" s="58"/>
      <c r="E15" s="60"/>
      <c r="F15" s="60"/>
      <c r="G15" s="91" t="s">
        <v>160</v>
      </c>
      <c r="H15" s="100"/>
      <c r="I15" s="100"/>
      <c r="J15" s="100"/>
      <c r="K15" s="101"/>
      <c r="L15" s="100"/>
      <c r="M15" s="100"/>
      <c r="N15" s="100"/>
      <c r="O15" s="100"/>
      <c r="P15" s="100"/>
      <c r="Q15" s="100"/>
      <c r="R15" s="58"/>
    </row>
    <row r="16" spans="2:18" ht="22.5" customHeight="1">
      <c r="B16" s="111"/>
      <c r="C16" s="92"/>
      <c r="D16" s="59"/>
      <c r="E16" s="61"/>
      <c r="F16" s="61"/>
      <c r="G16" s="76" t="s">
        <v>159</v>
      </c>
      <c r="H16" s="104"/>
      <c r="I16" s="104"/>
      <c r="J16" s="104"/>
      <c r="K16" s="105"/>
      <c r="L16" s="104"/>
      <c r="M16" s="104"/>
      <c r="N16" s="104"/>
      <c r="O16" s="104"/>
      <c r="P16" s="104"/>
      <c r="Q16" s="104"/>
      <c r="R16" s="59"/>
    </row>
    <row r="17" spans="2:18" ht="22.5" customHeight="1">
      <c r="B17" s="111"/>
      <c r="C17" s="92"/>
      <c r="D17" s="58"/>
      <c r="E17" s="60"/>
      <c r="F17" s="60"/>
      <c r="G17" s="91" t="s">
        <v>160</v>
      </c>
      <c r="H17" s="104"/>
      <c r="I17" s="104"/>
      <c r="J17" s="104"/>
      <c r="K17" s="105"/>
      <c r="L17" s="104"/>
      <c r="M17" s="104"/>
      <c r="N17" s="104"/>
      <c r="O17" s="104"/>
      <c r="P17" s="104"/>
      <c r="Q17" s="104"/>
      <c r="R17" s="58"/>
    </row>
    <row r="18" spans="2:18" ht="22.5" customHeight="1">
      <c r="B18" s="111"/>
      <c r="C18" s="92"/>
      <c r="D18" s="59"/>
      <c r="E18" s="61"/>
      <c r="F18" s="61"/>
      <c r="G18" s="76" t="s">
        <v>159</v>
      </c>
      <c r="H18" s="104"/>
      <c r="I18" s="104"/>
      <c r="J18" s="104"/>
      <c r="K18" s="105"/>
      <c r="L18" s="104"/>
      <c r="M18" s="104"/>
      <c r="N18" s="104"/>
      <c r="O18" s="104"/>
      <c r="P18" s="104"/>
      <c r="Q18" s="104"/>
      <c r="R18" s="59"/>
    </row>
    <row r="19" spans="2:18" ht="22.5" customHeight="1">
      <c r="B19" s="111"/>
      <c r="C19" s="92"/>
      <c r="D19" s="59"/>
      <c r="E19" s="61"/>
      <c r="F19" s="61"/>
      <c r="G19" s="91" t="s">
        <v>160</v>
      </c>
      <c r="H19" s="104"/>
      <c r="I19" s="104"/>
      <c r="J19" s="104"/>
      <c r="K19" s="105"/>
      <c r="L19" s="104"/>
      <c r="M19" s="104"/>
      <c r="N19" s="104"/>
      <c r="O19" s="104"/>
      <c r="P19" s="104"/>
      <c r="Q19" s="104"/>
      <c r="R19" s="59"/>
    </row>
    <row r="20" spans="2:18" ht="22.5" customHeight="1">
      <c r="B20" s="81"/>
      <c r="C20" s="62" t="s">
        <v>120</v>
      </c>
      <c r="D20" s="62"/>
      <c r="E20" s="62"/>
      <c r="F20" s="62"/>
      <c r="G20" s="95" t="s">
        <v>159</v>
      </c>
      <c r="H20" s="102"/>
      <c r="I20" s="102"/>
      <c r="J20" s="102"/>
      <c r="K20" s="103"/>
      <c r="L20" s="102"/>
      <c r="M20" s="104"/>
      <c r="N20" s="104"/>
      <c r="O20" s="104"/>
      <c r="P20" s="104"/>
      <c r="Q20" s="104"/>
      <c r="R20" s="57"/>
    </row>
    <row r="21" spans="2:18" ht="22.5" customHeight="1">
      <c r="B21" s="81"/>
      <c r="C21" s="61"/>
      <c r="D21" s="58"/>
      <c r="E21" s="60"/>
      <c r="F21" s="60"/>
      <c r="G21" s="62" t="s">
        <v>160</v>
      </c>
      <c r="H21" s="104"/>
      <c r="I21" s="104"/>
      <c r="J21" s="104"/>
      <c r="K21" s="105"/>
      <c r="L21" s="104"/>
      <c r="M21" s="104"/>
      <c r="N21" s="104"/>
      <c r="O21" s="104"/>
      <c r="P21" s="104"/>
      <c r="Q21" s="104"/>
      <c r="R21" s="59"/>
    </row>
    <row r="22" spans="2:18" ht="22.5" customHeight="1">
      <c r="B22" s="65"/>
      <c r="C22" s="66"/>
      <c r="D22" s="62"/>
      <c r="E22" s="67"/>
      <c r="F22" s="72"/>
      <c r="G22" s="76" t="s">
        <v>159</v>
      </c>
      <c r="H22" s="85"/>
      <c r="I22" s="85"/>
      <c r="J22" s="85"/>
      <c r="K22" s="106"/>
      <c r="L22" s="85"/>
      <c r="M22" s="85"/>
      <c r="N22" s="85"/>
      <c r="O22" s="85"/>
      <c r="P22" s="85"/>
      <c r="Q22" s="85"/>
      <c r="R22" s="57"/>
    </row>
    <row r="23" spans="2:18" ht="22.5" customHeight="1">
      <c r="B23" s="81"/>
      <c r="C23" s="83"/>
      <c r="D23" s="58"/>
      <c r="E23" s="107"/>
      <c r="F23" s="75"/>
      <c r="G23" s="91" t="s">
        <v>160</v>
      </c>
      <c r="H23" s="85"/>
      <c r="I23" s="85"/>
      <c r="J23" s="85"/>
      <c r="K23" s="106"/>
      <c r="L23" s="85"/>
      <c r="M23" s="85"/>
      <c r="N23" s="85"/>
      <c r="O23" s="85"/>
      <c r="P23" s="85"/>
      <c r="Q23" s="85"/>
      <c r="R23" s="58"/>
    </row>
    <row r="24" spans="2:18" ht="22.5" customHeight="1">
      <c r="B24" s="78" t="s">
        <v>162</v>
      </c>
      <c r="C24" s="79"/>
      <c r="D24" s="59"/>
      <c r="E24" s="111"/>
      <c r="F24" s="83"/>
      <c r="G24" s="76" t="s">
        <v>159</v>
      </c>
      <c r="H24" s="96"/>
      <c r="I24" s="96"/>
      <c r="J24" s="96"/>
      <c r="K24" s="97"/>
      <c r="L24" s="96"/>
      <c r="M24" s="96"/>
      <c r="N24" s="96"/>
      <c r="O24" s="96"/>
      <c r="P24" s="96"/>
      <c r="Q24" s="96"/>
      <c r="R24" s="59"/>
    </row>
    <row r="25" spans="2:18" ht="22.5" customHeight="1">
      <c r="B25" s="81"/>
      <c r="C25" s="83"/>
      <c r="D25" s="59"/>
      <c r="E25" s="111"/>
      <c r="F25" s="83"/>
      <c r="G25" s="91" t="s">
        <v>160</v>
      </c>
      <c r="H25" s="96"/>
      <c r="I25" s="96"/>
      <c r="J25" s="96"/>
      <c r="K25" s="97"/>
      <c r="L25" s="96"/>
      <c r="M25" s="96"/>
      <c r="N25" s="96"/>
      <c r="O25" s="96"/>
      <c r="P25" s="96"/>
      <c r="Q25" s="96"/>
      <c r="R25" s="59"/>
    </row>
    <row r="26" spans="2:18" ht="22.5" customHeight="1">
      <c r="B26" s="78"/>
      <c r="C26" s="79"/>
      <c r="D26" s="62"/>
      <c r="E26" s="67"/>
      <c r="F26" s="72"/>
      <c r="G26" s="95" t="s">
        <v>159</v>
      </c>
      <c r="H26" s="96"/>
      <c r="I26" s="96"/>
      <c r="J26" s="96"/>
      <c r="K26" s="97"/>
      <c r="L26" s="96"/>
      <c r="M26" s="96"/>
      <c r="N26" s="96"/>
      <c r="O26" s="96"/>
      <c r="P26" s="96"/>
      <c r="Q26" s="96"/>
      <c r="R26" s="57"/>
    </row>
    <row r="27" spans="2:18" ht="22.5" customHeight="1">
      <c r="B27" s="78"/>
      <c r="C27" s="79"/>
      <c r="D27" s="58"/>
      <c r="E27" s="107"/>
      <c r="F27" s="75"/>
      <c r="G27" s="62" t="s">
        <v>160</v>
      </c>
      <c r="H27" s="96"/>
      <c r="I27" s="96"/>
      <c r="J27" s="96"/>
      <c r="K27" s="97"/>
      <c r="L27" s="96"/>
      <c r="M27" s="96"/>
      <c r="N27" s="96"/>
      <c r="O27" s="96"/>
      <c r="P27" s="96"/>
      <c r="Q27" s="96"/>
      <c r="R27" s="59"/>
    </row>
    <row r="28" spans="2:18" ht="22.5" customHeight="1">
      <c r="B28" s="81"/>
      <c r="C28" s="92"/>
      <c r="D28" s="108" t="s">
        <v>172</v>
      </c>
      <c r="E28" s="67"/>
      <c r="F28" s="72"/>
      <c r="G28" s="95" t="s">
        <v>159</v>
      </c>
      <c r="H28" s="96"/>
      <c r="I28" s="96"/>
      <c r="J28" s="96"/>
      <c r="K28" s="97"/>
      <c r="L28" s="96"/>
      <c r="M28" s="96"/>
      <c r="N28" s="96"/>
      <c r="O28" s="96"/>
      <c r="P28" s="96"/>
      <c r="Q28" s="96"/>
      <c r="R28" s="57"/>
    </row>
    <row r="29" spans="2:18" ht="22.5" customHeight="1">
      <c r="B29" s="73"/>
      <c r="C29" s="75"/>
      <c r="D29" s="107"/>
      <c r="E29" s="107"/>
      <c r="F29" s="75"/>
      <c r="G29" s="109" t="s">
        <v>160</v>
      </c>
      <c r="H29" s="85"/>
      <c r="I29" s="85"/>
      <c r="J29" s="85"/>
      <c r="K29" s="106"/>
      <c r="L29" s="85"/>
      <c r="M29" s="85"/>
      <c r="N29" s="85"/>
      <c r="O29" s="85"/>
      <c r="P29" s="85"/>
      <c r="Q29" s="85"/>
      <c r="R29" s="58"/>
    </row>
    <row r="30" spans="2:18" ht="22.5" customHeight="1">
      <c r="B30" s="2" t="s">
        <v>178</v>
      </c>
      <c r="K30" s="2" t="s">
        <v>179</v>
      </c>
    </row>
    <row r="31" spans="2:18" ht="22.5" customHeight="1"/>
    <row r="32" spans="2:18" ht="22.5" customHeight="1"/>
    <row r="33" ht="22.5" customHeight="1"/>
    <row r="34" ht="22.5" customHeight="1"/>
    <row r="35" ht="30" customHeight="1"/>
    <row r="36" ht="30" customHeight="1"/>
    <row r="37" ht="30" customHeight="1"/>
    <row r="38" ht="30" customHeight="1"/>
  </sheetData>
  <mergeCells count="5">
    <mergeCell ref="B14:C15"/>
    <mergeCell ref="B2:J2"/>
    <mergeCell ref="D4:D5"/>
    <mergeCell ref="E4:E5"/>
    <mergeCell ref="F4:F5"/>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54"/>
  <sheetViews>
    <sheetView view="pageBreakPreview" zoomScale="60" zoomScaleNormal="60" workbookViewId="0">
      <selection activeCell="C8" sqref="C8"/>
    </sheetView>
  </sheetViews>
  <sheetFormatPr defaultRowHeight="17.25"/>
  <cols>
    <col min="1" max="1" width="2.625" style="325" customWidth="1"/>
    <col min="2" max="2" width="10.75" style="325" customWidth="1"/>
    <col min="3" max="3" width="25" style="325" customWidth="1"/>
    <col min="4" max="4" width="33.375" style="325" customWidth="1"/>
    <col min="5" max="5" width="20.625" style="325" customWidth="1"/>
    <col min="6" max="7" width="25.75" style="325" customWidth="1"/>
    <col min="8" max="8" width="22.25" style="325" customWidth="1"/>
    <col min="9" max="9" width="18.75" style="325" customWidth="1"/>
    <col min="10" max="10" width="17" style="325" customWidth="1"/>
    <col min="11" max="11" width="8.625" style="325" customWidth="1"/>
    <col min="12" max="12" width="12.625" style="325" customWidth="1"/>
    <col min="13" max="19" width="12.875" style="325" customWidth="1"/>
    <col min="20" max="254" width="9" style="325"/>
    <col min="255" max="255" width="8.625" style="325" customWidth="1"/>
    <col min="256" max="256" width="10.75" style="325" customWidth="1"/>
    <col min="257" max="258" width="25" style="325" customWidth="1"/>
    <col min="259" max="259" width="18.5" style="325" customWidth="1"/>
    <col min="260" max="260" width="18.25" style="325" customWidth="1"/>
    <col min="261" max="262" width="13.875" style="325" customWidth="1"/>
    <col min="263" max="263" width="31.875" style="325" customWidth="1"/>
    <col min="264" max="264" width="21.375" style="325" customWidth="1"/>
    <col min="265" max="265" width="17.75" style="325" customWidth="1"/>
    <col min="266" max="266" width="17" style="325" customWidth="1"/>
    <col min="267" max="267" width="8.625" style="325" customWidth="1"/>
    <col min="268" max="268" width="12.625" style="325" customWidth="1"/>
    <col min="269" max="275" width="12.875" style="325" customWidth="1"/>
    <col min="276" max="510" width="9" style="325"/>
    <col min="511" max="511" width="8.625" style="325" customWidth="1"/>
    <col min="512" max="512" width="10.75" style="325" customWidth="1"/>
    <col min="513" max="514" width="25" style="325" customWidth="1"/>
    <col min="515" max="515" width="18.5" style="325" customWidth="1"/>
    <col min="516" max="516" width="18.25" style="325" customWidth="1"/>
    <col min="517" max="518" width="13.875" style="325" customWidth="1"/>
    <col min="519" max="519" width="31.875" style="325" customWidth="1"/>
    <col min="520" max="520" width="21.375" style="325" customWidth="1"/>
    <col min="521" max="521" width="17.75" style="325" customWidth="1"/>
    <col min="522" max="522" width="17" style="325" customWidth="1"/>
    <col min="523" max="523" width="8.625" style="325" customWidth="1"/>
    <col min="524" max="524" width="12.625" style="325" customWidth="1"/>
    <col min="525" max="531" width="12.875" style="325" customWidth="1"/>
    <col min="532" max="766" width="9" style="325"/>
    <col min="767" max="767" width="8.625" style="325" customWidth="1"/>
    <col min="768" max="768" width="10.75" style="325" customWidth="1"/>
    <col min="769" max="770" width="25" style="325" customWidth="1"/>
    <col min="771" max="771" width="18.5" style="325" customWidth="1"/>
    <col min="772" max="772" width="18.25" style="325" customWidth="1"/>
    <col min="773" max="774" width="13.875" style="325" customWidth="1"/>
    <col min="775" max="775" width="31.875" style="325" customWidth="1"/>
    <col min="776" max="776" width="21.375" style="325" customWidth="1"/>
    <col min="777" max="777" width="17.75" style="325" customWidth="1"/>
    <col min="778" max="778" width="17" style="325" customWidth="1"/>
    <col min="779" max="779" width="8.625" style="325" customWidth="1"/>
    <col min="780" max="780" width="12.625" style="325" customWidth="1"/>
    <col min="781" max="787" width="12.875" style="325" customWidth="1"/>
    <col min="788" max="1022" width="9" style="325"/>
    <col min="1023" max="1023" width="8.625" style="325" customWidth="1"/>
    <col min="1024" max="1024" width="10.75" style="325" customWidth="1"/>
    <col min="1025" max="1026" width="25" style="325" customWidth="1"/>
    <col min="1027" max="1027" width="18.5" style="325" customWidth="1"/>
    <col min="1028" max="1028" width="18.25" style="325" customWidth="1"/>
    <col min="1029" max="1030" width="13.875" style="325" customWidth="1"/>
    <col min="1031" max="1031" width="31.875" style="325" customWidth="1"/>
    <col min="1032" max="1032" width="21.375" style="325" customWidth="1"/>
    <col min="1033" max="1033" width="17.75" style="325" customWidth="1"/>
    <col min="1034" max="1034" width="17" style="325" customWidth="1"/>
    <col min="1035" max="1035" width="8.625" style="325" customWidth="1"/>
    <col min="1036" max="1036" width="12.625" style="325" customWidth="1"/>
    <col min="1037" max="1043" width="12.875" style="325" customWidth="1"/>
    <col min="1044" max="1278" width="9" style="325"/>
    <col min="1279" max="1279" width="8.625" style="325" customWidth="1"/>
    <col min="1280" max="1280" width="10.75" style="325" customWidth="1"/>
    <col min="1281" max="1282" width="25" style="325" customWidth="1"/>
    <col min="1283" max="1283" width="18.5" style="325" customWidth="1"/>
    <col min="1284" max="1284" width="18.25" style="325" customWidth="1"/>
    <col min="1285" max="1286" width="13.875" style="325" customWidth="1"/>
    <col min="1287" max="1287" width="31.875" style="325" customWidth="1"/>
    <col min="1288" max="1288" width="21.375" style="325" customWidth="1"/>
    <col min="1289" max="1289" width="17.75" style="325" customWidth="1"/>
    <col min="1290" max="1290" width="17" style="325" customWidth="1"/>
    <col min="1291" max="1291" width="8.625" style="325" customWidth="1"/>
    <col min="1292" max="1292" width="12.625" style="325" customWidth="1"/>
    <col min="1293" max="1299" width="12.875" style="325" customWidth="1"/>
    <col min="1300" max="1534" width="9" style="325"/>
    <col min="1535" max="1535" width="8.625" style="325" customWidth="1"/>
    <col min="1536" max="1536" width="10.75" style="325" customWidth="1"/>
    <col min="1537" max="1538" width="25" style="325" customWidth="1"/>
    <col min="1539" max="1539" width="18.5" style="325" customWidth="1"/>
    <col min="1540" max="1540" width="18.25" style="325" customWidth="1"/>
    <col min="1541" max="1542" width="13.875" style="325" customWidth="1"/>
    <col min="1543" max="1543" width="31.875" style="325" customWidth="1"/>
    <col min="1544" max="1544" width="21.375" style="325" customWidth="1"/>
    <col min="1545" max="1545" width="17.75" style="325" customWidth="1"/>
    <col min="1546" max="1546" width="17" style="325" customWidth="1"/>
    <col min="1547" max="1547" width="8.625" style="325" customWidth="1"/>
    <col min="1548" max="1548" width="12.625" style="325" customWidth="1"/>
    <col min="1549" max="1555" width="12.875" style="325" customWidth="1"/>
    <col min="1556" max="1790" width="9" style="325"/>
    <col min="1791" max="1791" width="8.625" style="325" customWidth="1"/>
    <col min="1792" max="1792" width="10.75" style="325" customWidth="1"/>
    <col min="1793" max="1794" width="25" style="325" customWidth="1"/>
    <col min="1795" max="1795" width="18.5" style="325" customWidth="1"/>
    <col min="1796" max="1796" width="18.25" style="325" customWidth="1"/>
    <col min="1797" max="1798" width="13.875" style="325" customWidth="1"/>
    <col min="1799" max="1799" width="31.875" style="325" customWidth="1"/>
    <col min="1800" max="1800" width="21.375" style="325" customWidth="1"/>
    <col min="1801" max="1801" width="17.75" style="325" customWidth="1"/>
    <col min="1802" max="1802" width="17" style="325" customWidth="1"/>
    <col min="1803" max="1803" width="8.625" style="325" customWidth="1"/>
    <col min="1804" max="1804" width="12.625" style="325" customWidth="1"/>
    <col min="1805" max="1811" width="12.875" style="325" customWidth="1"/>
    <col min="1812" max="2046" width="9" style="325"/>
    <col min="2047" max="2047" width="8.625" style="325" customWidth="1"/>
    <col min="2048" max="2048" width="10.75" style="325" customWidth="1"/>
    <col min="2049" max="2050" width="25" style="325" customWidth="1"/>
    <col min="2051" max="2051" width="18.5" style="325" customWidth="1"/>
    <col min="2052" max="2052" width="18.25" style="325" customWidth="1"/>
    <col min="2053" max="2054" width="13.875" style="325" customWidth="1"/>
    <col min="2055" max="2055" width="31.875" style="325" customWidth="1"/>
    <col min="2056" max="2056" width="21.375" style="325" customWidth="1"/>
    <col min="2057" max="2057" width="17.75" style="325" customWidth="1"/>
    <col min="2058" max="2058" width="17" style="325" customWidth="1"/>
    <col min="2059" max="2059" width="8.625" style="325" customWidth="1"/>
    <col min="2060" max="2060" width="12.625" style="325" customWidth="1"/>
    <col min="2061" max="2067" width="12.875" style="325" customWidth="1"/>
    <col min="2068" max="2302" width="9" style="325"/>
    <col min="2303" max="2303" width="8.625" style="325" customWidth="1"/>
    <col min="2304" max="2304" width="10.75" style="325" customWidth="1"/>
    <col min="2305" max="2306" width="25" style="325" customWidth="1"/>
    <col min="2307" max="2307" width="18.5" style="325" customWidth="1"/>
    <col min="2308" max="2308" width="18.25" style="325" customWidth="1"/>
    <col min="2309" max="2310" width="13.875" style="325" customWidth="1"/>
    <col min="2311" max="2311" width="31.875" style="325" customWidth="1"/>
    <col min="2312" max="2312" width="21.375" style="325" customWidth="1"/>
    <col min="2313" max="2313" width="17.75" style="325" customWidth="1"/>
    <col min="2314" max="2314" width="17" style="325" customWidth="1"/>
    <col min="2315" max="2315" width="8.625" style="325" customWidth="1"/>
    <col min="2316" max="2316" width="12.625" style="325" customWidth="1"/>
    <col min="2317" max="2323" width="12.875" style="325" customWidth="1"/>
    <col min="2324" max="2558" width="9" style="325"/>
    <col min="2559" max="2559" width="8.625" style="325" customWidth="1"/>
    <col min="2560" max="2560" width="10.75" style="325" customWidth="1"/>
    <col min="2561" max="2562" width="25" style="325" customWidth="1"/>
    <col min="2563" max="2563" width="18.5" style="325" customWidth="1"/>
    <col min="2564" max="2564" width="18.25" style="325" customWidth="1"/>
    <col min="2565" max="2566" width="13.875" style="325" customWidth="1"/>
    <col min="2567" max="2567" width="31.875" style="325" customWidth="1"/>
    <col min="2568" max="2568" width="21.375" style="325" customWidth="1"/>
    <col min="2569" max="2569" width="17.75" style="325" customWidth="1"/>
    <col min="2570" max="2570" width="17" style="325" customWidth="1"/>
    <col min="2571" max="2571" width="8.625" style="325" customWidth="1"/>
    <col min="2572" max="2572" width="12.625" style="325" customWidth="1"/>
    <col min="2573" max="2579" width="12.875" style="325" customWidth="1"/>
    <col min="2580" max="2814" width="9" style="325"/>
    <col min="2815" max="2815" width="8.625" style="325" customWidth="1"/>
    <col min="2816" max="2816" width="10.75" style="325" customWidth="1"/>
    <col min="2817" max="2818" width="25" style="325" customWidth="1"/>
    <col min="2819" max="2819" width="18.5" style="325" customWidth="1"/>
    <col min="2820" max="2820" width="18.25" style="325" customWidth="1"/>
    <col min="2821" max="2822" width="13.875" style="325" customWidth="1"/>
    <col min="2823" max="2823" width="31.875" style="325" customWidth="1"/>
    <col min="2824" max="2824" width="21.375" style="325" customWidth="1"/>
    <col min="2825" max="2825" width="17.75" style="325" customWidth="1"/>
    <col min="2826" max="2826" width="17" style="325" customWidth="1"/>
    <col min="2827" max="2827" width="8.625" style="325" customWidth="1"/>
    <col min="2828" max="2828" width="12.625" style="325" customWidth="1"/>
    <col min="2829" max="2835" width="12.875" style="325" customWidth="1"/>
    <col min="2836" max="3070" width="9" style="325"/>
    <col min="3071" max="3071" width="8.625" style="325" customWidth="1"/>
    <col min="3072" max="3072" width="10.75" style="325" customWidth="1"/>
    <col min="3073" max="3074" width="25" style="325" customWidth="1"/>
    <col min="3075" max="3075" width="18.5" style="325" customWidth="1"/>
    <col min="3076" max="3076" width="18.25" style="325" customWidth="1"/>
    <col min="3077" max="3078" width="13.875" style="325" customWidth="1"/>
    <col min="3079" max="3079" width="31.875" style="325" customWidth="1"/>
    <col min="3080" max="3080" width="21.375" style="325" customWidth="1"/>
    <col min="3081" max="3081" width="17.75" style="325" customWidth="1"/>
    <col min="3082" max="3082" width="17" style="325" customWidth="1"/>
    <col min="3083" max="3083" width="8.625" style="325" customWidth="1"/>
    <col min="3084" max="3084" width="12.625" style="325" customWidth="1"/>
    <col min="3085" max="3091" width="12.875" style="325" customWidth="1"/>
    <col min="3092" max="3326" width="9" style="325"/>
    <col min="3327" max="3327" width="8.625" style="325" customWidth="1"/>
    <col min="3328" max="3328" width="10.75" style="325" customWidth="1"/>
    <col min="3329" max="3330" width="25" style="325" customWidth="1"/>
    <col min="3331" max="3331" width="18.5" style="325" customWidth="1"/>
    <col min="3332" max="3332" width="18.25" style="325" customWidth="1"/>
    <col min="3333" max="3334" width="13.875" style="325" customWidth="1"/>
    <col min="3335" max="3335" width="31.875" style="325" customWidth="1"/>
    <col min="3336" max="3336" width="21.375" style="325" customWidth="1"/>
    <col min="3337" max="3337" width="17.75" style="325" customWidth="1"/>
    <col min="3338" max="3338" width="17" style="325" customWidth="1"/>
    <col min="3339" max="3339" width="8.625" style="325" customWidth="1"/>
    <col min="3340" max="3340" width="12.625" style="325" customWidth="1"/>
    <col min="3341" max="3347" width="12.875" style="325" customWidth="1"/>
    <col min="3348" max="3582" width="9" style="325"/>
    <col min="3583" max="3583" width="8.625" style="325" customWidth="1"/>
    <col min="3584" max="3584" width="10.75" style="325" customWidth="1"/>
    <col min="3585" max="3586" width="25" style="325" customWidth="1"/>
    <col min="3587" max="3587" width="18.5" style="325" customWidth="1"/>
    <col min="3588" max="3588" width="18.25" style="325" customWidth="1"/>
    <col min="3589" max="3590" width="13.875" style="325" customWidth="1"/>
    <col min="3591" max="3591" width="31.875" style="325" customWidth="1"/>
    <col min="3592" max="3592" width="21.375" style="325" customWidth="1"/>
    <col min="3593" max="3593" width="17.75" style="325" customWidth="1"/>
    <col min="3594" max="3594" width="17" style="325" customWidth="1"/>
    <col min="3595" max="3595" width="8.625" style="325" customWidth="1"/>
    <col min="3596" max="3596" width="12.625" style="325" customWidth="1"/>
    <col min="3597" max="3603" width="12.875" style="325" customWidth="1"/>
    <col min="3604" max="3838" width="9" style="325"/>
    <col min="3839" max="3839" width="8.625" style="325" customWidth="1"/>
    <col min="3840" max="3840" width="10.75" style="325" customWidth="1"/>
    <col min="3841" max="3842" width="25" style="325" customWidth="1"/>
    <col min="3843" max="3843" width="18.5" style="325" customWidth="1"/>
    <col min="3844" max="3844" width="18.25" style="325" customWidth="1"/>
    <col min="3845" max="3846" width="13.875" style="325" customWidth="1"/>
    <col min="3847" max="3847" width="31.875" style="325" customWidth="1"/>
    <col min="3848" max="3848" width="21.375" style="325" customWidth="1"/>
    <col min="3849" max="3849" width="17.75" style="325" customWidth="1"/>
    <col min="3850" max="3850" width="17" style="325" customWidth="1"/>
    <col min="3851" max="3851" width="8.625" style="325" customWidth="1"/>
    <col min="3852" max="3852" width="12.625" style="325" customWidth="1"/>
    <col min="3853" max="3859" width="12.875" style="325" customWidth="1"/>
    <col min="3860" max="4094" width="9" style="325"/>
    <col min="4095" max="4095" width="8.625" style="325" customWidth="1"/>
    <col min="4096" max="4096" width="10.75" style="325" customWidth="1"/>
    <col min="4097" max="4098" width="25" style="325" customWidth="1"/>
    <col min="4099" max="4099" width="18.5" style="325" customWidth="1"/>
    <col min="4100" max="4100" width="18.25" style="325" customWidth="1"/>
    <col min="4101" max="4102" width="13.875" style="325" customWidth="1"/>
    <col min="4103" max="4103" width="31.875" style="325" customWidth="1"/>
    <col min="4104" max="4104" width="21.375" style="325" customWidth="1"/>
    <col min="4105" max="4105" width="17.75" style="325" customWidth="1"/>
    <col min="4106" max="4106" width="17" style="325" customWidth="1"/>
    <col min="4107" max="4107" width="8.625" style="325" customWidth="1"/>
    <col min="4108" max="4108" width="12.625" style="325" customWidth="1"/>
    <col min="4109" max="4115" width="12.875" style="325" customWidth="1"/>
    <col min="4116" max="4350" width="9" style="325"/>
    <col min="4351" max="4351" width="8.625" style="325" customWidth="1"/>
    <col min="4352" max="4352" width="10.75" style="325" customWidth="1"/>
    <col min="4353" max="4354" width="25" style="325" customWidth="1"/>
    <col min="4355" max="4355" width="18.5" style="325" customWidth="1"/>
    <col min="4356" max="4356" width="18.25" style="325" customWidth="1"/>
    <col min="4357" max="4358" width="13.875" style="325" customWidth="1"/>
    <col min="4359" max="4359" width="31.875" style="325" customWidth="1"/>
    <col min="4360" max="4360" width="21.375" style="325" customWidth="1"/>
    <col min="4361" max="4361" width="17.75" style="325" customWidth="1"/>
    <col min="4362" max="4362" width="17" style="325" customWidth="1"/>
    <col min="4363" max="4363" width="8.625" style="325" customWidth="1"/>
    <col min="4364" max="4364" width="12.625" style="325" customWidth="1"/>
    <col min="4365" max="4371" width="12.875" style="325" customWidth="1"/>
    <col min="4372" max="4606" width="9" style="325"/>
    <col min="4607" max="4607" width="8.625" style="325" customWidth="1"/>
    <col min="4608" max="4608" width="10.75" style="325" customWidth="1"/>
    <col min="4609" max="4610" width="25" style="325" customWidth="1"/>
    <col min="4611" max="4611" width="18.5" style="325" customWidth="1"/>
    <col min="4612" max="4612" width="18.25" style="325" customWidth="1"/>
    <col min="4613" max="4614" width="13.875" style="325" customWidth="1"/>
    <col min="4615" max="4615" width="31.875" style="325" customWidth="1"/>
    <col min="4616" max="4616" width="21.375" style="325" customWidth="1"/>
    <col min="4617" max="4617" width="17.75" style="325" customWidth="1"/>
    <col min="4618" max="4618" width="17" style="325" customWidth="1"/>
    <col min="4619" max="4619" width="8.625" style="325" customWidth="1"/>
    <col min="4620" max="4620" width="12.625" style="325" customWidth="1"/>
    <col min="4621" max="4627" width="12.875" style="325" customWidth="1"/>
    <col min="4628" max="4862" width="9" style="325"/>
    <col min="4863" max="4863" width="8.625" style="325" customWidth="1"/>
    <col min="4864" max="4864" width="10.75" style="325" customWidth="1"/>
    <col min="4865" max="4866" width="25" style="325" customWidth="1"/>
    <col min="4867" max="4867" width="18.5" style="325" customWidth="1"/>
    <col min="4868" max="4868" width="18.25" style="325" customWidth="1"/>
    <col min="4869" max="4870" width="13.875" style="325" customWidth="1"/>
    <col min="4871" max="4871" width="31.875" style="325" customWidth="1"/>
    <col min="4872" max="4872" width="21.375" style="325" customWidth="1"/>
    <col min="4873" max="4873" width="17.75" style="325" customWidth="1"/>
    <col min="4874" max="4874" width="17" style="325" customWidth="1"/>
    <col min="4875" max="4875" width="8.625" style="325" customWidth="1"/>
    <col min="4876" max="4876" width="12.625" style="325" customWidth="1"/>
    <col min="4877" max="4883" width="12.875" style="325" customWidth="1"/>
    <col min="4884" max="5118" width="9" style="325"/>
    <col min="5119" max="5119" width="8.625" style="325" customWidth="1"/>
    <col min="5120" max="5120" width="10.75" style="325" customWidth="1"/>
    <col min="5121" max="5122" width="25" style="325" customWidth="1"/>
    <col min="5123" max="5123" width="18.5" style="325" customWidth="1"/>
    <col min="5124" max="5124" width="18.25" style="325" customWidth="1"/>
    <col min="5125" max="5126" width="13.875" style="325" customWidth="1"/>
    <col min="5127" max="5127" width="31.875" style="325" customWidth="1"/>
    <col min="5128" max="5128" width="21.375" style="325" customWidth="1"/>
    <col min="5129" max="5129" width="17.75" style="325" customWidth="1"/>
    <col min="5130" max="5130" width="17" style="325" customWidth="1"/>
    <col min="5131" max="5131" width="8.625" style="325" customWidth="1"/>
    <col min="5132" max="5132" width="12.625" style="325" customWidth="1"/>
    <col min="5133" max="5139" width="12.875" style="325" customWidth="1"/>
    <col min="5140" max="5374" width="9" style="325"/>
    <col min="5375" max="5375" width="8.625" style="325" customWidth="1"/>
    <col min="5376" max="5376" width="10.75" style="325" customWidth="1"/>
    <col min="5377" max="5378" width="25" style="325" customWidth="1"/>
    <col min="5379" max="5379" width="18.5" style="325" customWidth="1"/>
    <col min="5380" max="5380" width="18.25" style="325" customWidth="1"/>
    <col min="5381" max="5382" width="13.875" style="325" customWidth="1"/>
    <col min="5383" max="5383" width="31.875" style="325" customWidth="1"/>
    <col min="5384" max="5384" width="21.375" style="325" customWidth="1"/>
    <col min="5385" max="5385" width="17.75" style="325" customWidth="1"/>
    <col min="5386" max="5386" width="17" style="325" customWidth="1"/>
    <col min="5387" max="5387" width="8.625" style="325" customWidth="1"/>
    <col min="5388" max="5388" width="12.625" style="325" customWidth="1"/>
    <col min="5389" max="5395" width="12.875" style="325" customWidth="1"/>
    <col min="5396" max="5630" width="9" style="325"/>
    <col min="5631" max="5631" width="8.625" style="325" customWidth="1"/>
    <col min="5632" max="5632" width="10.75" style="325" customWidth="1"/>
    <col min="5633" max="5634" width="25" style="325" customWidth="1"/>
    <col min="5635" max="5635" width="18.5" style="325" customWidth="1"/>
    <col min="5636" max="5636" width="18.25" style="325" customWidth="1"/>
    <col min="5637" max="5638" width="13.875" style="325" customWidth="1"/>
    <col min="5639" max="5639" width="31.875" style="325" customWidth="1"/>
    <col min="5640" max="5640" width="21.375" style="325" customWidth="1"/>
    <col min="5641" max="5641" width="17.75" style="325" customWidth="1"/>
    <col min="5642" max="5642" width="17" style="325" customWidth="1"/>
    <col min="5643" max="5643" width="8.625" style="325" customWidth="1"/>
    <col min="5644" max="5644" width="12.625" style="325" customWidth="1"/>
    <col min="5645" max="5651" width="12.875" style="325" customWidth="1"/>
    <col min="5652" max="5886" width="9" style="325"/>
    <col min="5887" max="5887" width="8.625" style="325" customWidth="1"/>
    <col min="5888" max="5888" width="10.75" style="325" customWidth="1"/>
    <col min="5889" max="5890" width="25" style="325" customWidth="1"/>
    <col min="5891" max="5891" width="18.5" style="325" customWidth="1"/>
    <col min="5892" max="5892" width="18.25" style="325" customWidth="1"/>
    <col min="5893" max="5894" width="13.875" style="325" customWidth="1"/>
    <col min="5895" max="5895" width="31.875" style="325" customWidth="1"/>
    <col min="5896" max="5896" width="21.375" style="325" customWidth="1"/>
    <col min="5897" max="5897" width="17.75" style="325" customWidth="1"/>
    <col min="5898" max="5898" width="17" style="325" customWidth="1"/>
    <col min="5899" max="5899" width="8.625" style="325" customWidth="1"/>
    <col min="5900" max="5900" width="12.625" style="325" customWidth="1"/>
    <col min="5901" max="5907" width="12.875" style="325" customWidth="1"/>
    <col min="5908" max="6142" width="9" style="325"/>
    <col min="6143" max="6143" width="8.625" style="325" customWidth="1"/>
    <col min="6144" max="6144" width="10.75" style="325" customWidth="1"/>
    <col min="6145" max="6146" width="25" style="325" customWidth="1"/>
    <col min="6147" max="6147" width="18.5" style="325" customWidth="1"/>
    <col min="6148" max="6148" width="18.25" style="325" customWidth="1"/>
    <col min="6149" max="6150" width="13.875" style="325" customWidth="1"/>
    <col min="6151" max="6151" width="31.875" style="325" customWidth="1"/>
    <col min="6152" max="6152" width="21.375" style="325" customWidth="1"/>
    <col min="6153" max="6153" width="17.75" style="325" customWidth="1"/>
    <col min="6154" max="6154" width="17" style="325" customWidth="1"/>
    <col min="6155" max="6155" width="8.625" style="325" customWidth="1"/>
    <col min="6156" max="6156" width="12.625" style="325" customWidth="1"/>
    <col min="6157" max="6163" width="12.875" style="325" customWidth="1"/>
    <col min="6164" max="6398" width="9" style="325"/>
    <col min="6399" max="6399" width="8.625" style="325" customWidth="1"/>
    <col min="6400" max="6400" width="10.75" style="325" customWidth="1"/>
    <col min="6401" max="6402" width="25" style="325" customWidth="1"/>
    <col min="6403" max="6403" width="18.5" style="325" customWidth="1"/>
    <col min="6404" max="6404" width="18.25" style="325" customWidth="1"/>
    <col min="6405" max="6406" width="13.875" style="325" customWidth="1"/>
    <col min="6407" max="6407" width="31.875" style="325" customWidth="1"/>
    <col min="6408" max="6408" width="21.375" style="325" customWidth="1"/>
    <col min="6409" max="6409" width="17.75" style="325" customWidth="1"/>
    <col min="6410" max="6410" width="17" style="325" customWidth="1"/>
    <col min="6411" max="6411" width="8.625" style="325" customWidth="1"/>
    <col min="6412" max="6412" width="12.625" style="325" customWidth="1"/>
    <col min="6413" max="6419" width="12.875" style="325" customWidth="1"/>
    <col min="6420" max="6654" width="9" style="325"/>
    <col min="6655" max="6655" width="8.625" style="325" customWidth="1"/>
    <col min="6656" max="6656" width="10.75" style="325" customWidth="1"/>
    <col min="6657" max="6658" width="25" style="325" customWidth="1"/>
    <col min="6659" max="6659" width="18.5" style="325" customWidth="1"/>
    <col min="6660" max="6660" width="18.25" style="325" customWidth="1"/>
    <col min="6661" max="6662" width="13.875" style="325" customWidth="1"/>
    <col min="6663" max="6663" width="31.875" style="325" customWidth="1"/>
    <col min="6664" max="6664" width="21.375" style="325" customWidth="1"/>
    <col min="6665" max="6665" width="17.75" style="325" customWidth="1"/>
    <col min="6666" max="6666" width="17" style="325" customWidth="1"/>
    <col min="6667" max="6667" width="8.625" style="325" customWidth="1"/>
    <col min="6668" max="6668" width="12.625" style="325" customWidth="1"/>
    <col min="6669" max="6675" width="12.875" style="325" customWidth="1"/>
    <col min="6676" max="6910" width="9" style="325"/>
    <col min="6911" max="6911" width="8.625" style="325" customWidth="1"/>
    <col min="6912" max="6912" width="10.75" style="325" customWidth="1"/>
    <col min="6913" max="6914" width="25" style="325" customWidth="1"/>
    <col min="6915" max="6915" width="18.5" style="325" customWidth="1"/>
    <col min="6916" max="6916" width="18.25" style="325" customWidth="1"/>
    <col min="6917" max="6918" width="13.875" style="325" customWidth="1"/>
    <col min="6919" max="6919" width="31.875" style="325" customWidth="1"/>
    <col min="6920" max="6920" width="21.375" style="325" customWidth="1"/>
    <col min="6921" max="6921" width="17.75" style="325" customWidth="1"/>
    <col min="6922" max="6922" width="17" style="325" customWidth="1"/>
    <col min="6923" max="6923" width="8.625" style="325" customWidth="1"/>
    <col min="6924" max="6924" width="12.625" style="325" customWidth="1"/>
    <col min="6925" max="6931" width="12.875" style="325" customWidth="1"/>
    <col min="6932" max="7166" width="9" style="325"/>
    <col min="7167" max="7167" width="8.625" style="325" customWidth="1"/>
    <col min="7168" max="7168" width="10.75" style="325" customWidth="1"/>
    <col min="7169" max="7170" width="25" style="325" customWidth="1"/>
    <col min="7171" max="7171" width="18.5" style="325" customWidth="1"/>
    <col min="7172" max="7172" width="18.25" style="325" customWidth="1"/>
    <col min="7173" max="7174" width="13.875" style="325" customWidth="1"/>
    <col min="7175" max="7175" width="31.875" style="325" customWidth="1"/>
    <col min="7176" max="7176" width="21.375" style="325" customWidth="1"/>
    <col min="7177" max="7177" width="17.75" style="325" customWidth="1"/>
    <col min="7178" max="7178" width="17" style="325" customWidth="1"/>
    <col min="7179" max="7179" width="8.625" style="325" customWidth="1"/>
    <col min="7180" max="7180" width="12.625" style="325" customWidth="1"/>
    <col min="7181" max="7187" width="12.875" style="325" customWidth="1"/>
    <col min="7188" max="7422" width="9" style="325"/>
    <col min="7423" max="7423" width="8.625" style="325" customWidth="1"/>
    <col min="7424" max="7424" width="10.75" style="325" customWidth="1"/>
    <col min="7425" max="7426" width="25" style="325" customWidth="1"/>
    <col min="7427" max="7427" width="18.5" style="325" customWidth="1"/>
    <col min="7428" max="7428" width="18.25" style="325" customWidth="1"/>
    <col min="7429" max="7430" width="13.875" style="325" customWidth="1"/>
    <col min="7431" max="7431" width="31.875" style="325" customWidth="1"/>
    <col min="7432" max="7432" width="21.375" style="325" customWidth="1"/>
    <col min="7433" max="7433" width="17.75" style="325" customWidth="1"/>
    <col min="7434" max="7434" width="17" style="325" customWidth="1"/>
    <col min="7435" max="7435" width="8.625" style="325" customWidth="1"/>
    <col min="7436" max="7436" width="12.625" style="325" customWidth="1"/>
    <col min="7437" max="7443" width="12.875" style="325" customWidth="1"/>
    <col min="7444" max="7678" width="9" style="325"/>
    <col min="7679" max="7679" width="8.625" style="325" customWidth="1"/>
    <col min="7680" max="7680" width="10.75" style="325" customWidth="1"/>
    <col min="7681" max="7682" width="25" style="325" customWidth="1"/>
    <col min="7683" max="7683" width="18.5" style="325" customWidth="1"/>
    <col min="7684" max="7684" width="18.25" style="325" customWidth="1"/>
    <col min="7685" max="7686" width="13.875" style="325" customWidth="1"/>
    <col min="7687" max="7687" width="31.875" style="325" customWidth="1"/>
    <col min="7688" max="7688" width="21.375" style="325" customWidth="1"/>
    <col min="7689" max="7689" width="17.75" style="325" customWidth="1"/>
    <col min="7690" max="7690" width="17" style="325" customWidth="1"/>
    <col min="7691" max="7691" width="8.625" style="325" customWidth="1"/>
    <col min="7692" max="7692" width="12.625" style="325" customWidth="1"/>
    <col min="7693" max="7699" width="12.875" style="325" customWidth="1"/>
    <col min="7700" max="7934" width="9" style="325"/>
    <col min="7935" max="7935" width="8.625" style="325" customWidth="1"/>
    <col min="7936" max="7936" width="10.75" style="325" customWidth="1"/>
    <col min="7937" max="7938" width="25" style="325" customWidth="1"/>
    <col min="7939" max="7939" width="18.5" style="325" customWidth="1"/>
    <col min="7940" max="7940" width="18.25" style="325" customWidth="1"/>
    <col min="7941" max="7942" width="13.875" style="325" customWidth="1"/>
    <col min="7943" max="7943" width="31.875" style="325" customWidth="1"/>
    <col min="7944" max="7944" width="21.375" style="325" customWidth="1"/>
    <col min="7945" max="7945" width="17.75" style="325" customWidth="1"/>
    <col min="7946" max="7946" width="17" style="325" customWidth="1"/>
    <col min="7947" max="7947" width="8.625" style="325" customWidth="1"/>
    <col min="7948" max="7948" width="12.625" style="325" customWidth="1"/>
    <col min="7949" max="7955" width="12.875" style="325" customWidth="1"/>
    <col min="7956" max="8190" width="9" style="325"/>
    <col min="8191" max="8191" width="8.625" style="325" customWidth="1"/>
    <col min="8192" max="8192" width="10.75" style="325" customWidth="1"/>
    <col min="8193" max="8194" width="25" style="325" customWidth="1"/>
    <col min="8195" max="8195" width="18.5" style="325" customWidth="1"/>
    <col min="8196" max="8196" width="18.25" style="325" customWidth="1"/>
    <col min="8197" max="8198" width="13.875" style="325" customWidth="1"/>
    <col min="8199" max="8199" width="31.875" style="325" customWidth="1"/>
    <col min="8200" max="8200" width="21.375" style="325" customWidth="1"/>
    <col min="8201" max="8201" width="17.75" style="325" customWidth="1"/>
    <col min="8202" max="8202" width="17" style="325" customWidth="1"/>
    <col min="8203" max="8203" width="8.625" style="325" customWidth="1"/>
    <col min="8204" max="8204" width="12.625" style="325" customWidth="1"/>
    <col min="8205" max="8211" width="12.875" style="325" customWidth="1"/>
    <col min="8212" max="8446" width="9" style="325"/>
    <col min="8447" max="8447" width="8.625" style="325" customWidth="1"/>
    <col min="8448" max="8448" width="10.75" style="325" customWidth="1"/>
    <col min="8449" max="8450" width="25" style="325" customWidth="1"/>
    <col min="8451" max="8451" width="18.5" style="325" customWidth="1"/>
    <col min="8452" max="8452" width="18.25" style="325" customWidth="1"/>
    <col min="8453" max="8454" width="13.875" style="325" customWidth="1"/>
    <col min="8455" max="8455" width="31.875" style="325" customWidth="1"/>
    <col min="8456" max="8456" width="21.375" style="325" customWidth="1"/>
    <col min="8457" max="8457" width="17.75" style="325" customWidth="1"/>
    <col min="8458" max="8458" width="17" style="325" customWidth="1"/>
    <col min="8459" max="8459" width="8.625" style="325" customWidth="1"/>
    <col min="8460" max="8460" width="12.625" style="325" customWidth="1"/>
    <col min="8461" max="8467" width="12.875" style="325" customWidth="1"/>
    <col min="8468" max="8702" width="9" style="325"/>
    <col min="8703" max="8703" width="8.625" style="325" customWidth="1"/>
    <col min="8704" max="8704" width="10.75" style="325" customWidth="1"/>
    <col min="8705" max="8706" width="25" style="325" customWidth="1"/>
    <col min="8707" max="8707" width="18.5" style="325" customWidth="1"/>
    <col min="8708" max="8708" width="18.25" style="325" customWidth="1"/>
    <col min="8709" max="8710" width="13.875" style="325" customWidth="1"/>
    <col min="8711" max="8711" width="31.875" style="325" customWidth="1"/>
    <col min="8712" max="8712" width="21.375" style="325" customWidth="1"/>
    <col min="8713" max="8713" width="17.75" style="325" customWidth="1"/>
    <col min="8714" max="8714" width="17" style="325" customWidth="1"/>
    <col min="8715" max="8715" width="8.625" style="325" customWidth="1"/>
    <col min="8716" max="8716" width="12.625" style="325" customWidth="1"/>
    <col min="8717" max="8723" width="12.875" style="325" customWidth="1"/>
    <col min="8724" max="8958" width="9" style="325"/>
    <col min="8959" max="8959" width="8.625" style="325" customWidth="1"/>
    <col min="8960" max="8960" width="10.75" style="325" customWidth="1"/>
    <col min="8961" max="8962" width="25" style="325" customWidth="1"/>
    <col min="8963" max="8963" width="18.5" style="325" customWidth="1"/>
    <col min="8964" max="8964" width="18.25" style="325" customWidth="1"/>
    <col min="8965" max="8966" width="13.875" style="325" customWidth="1"/>
    <col min="8967" max="8967" width="31.875" style="325" customWidth="1"/>
    <col min="8968" max="8968" width="21.375" style="325" customWidth="1"/>
    <col min="8969" max="8969" width="17.75" style="325" customWidth="1"/>
    <col min="8970" max="8970" width="17" style="325" customWidth="1"/>
    <col min="8971" max="8971" width="8.625" style="325" customWidth="1"/>
    <col min="8972" max="8972" width="12.625" style="325" customWidth="1"/>
    <col min="8973" max="8979" width="12.875" style="325" customWidth="1"/>
    <col min="8980" max="9214" width="9" style="325"/>
    <col min="9215" max="9215" width="8.625" style="325" customWidth="1"/>
    <col min="9216" max="9216" width="10.75" style="325" customWidth="1"/>
    <col min="9217" max="9218" width="25" style="325" customWidth="1"/>
    <col min="9219" max="9219" width="18.5" style="325" customWidth="1"/>
    <col min="9220" max="9220" width="18.25" style="325" customWidth="1"/>
    <col min="9221" max="9222" width="13.875" style="325" customWidth="1"/>
    <col min="9223" max="9223" width="31.875" style="325" customWidth="1"/>
    <col min="9224" max="9224" width="21.375" style="325" customWidth="1"/>
    <col min="9225" max="9225" width="17.75" style="325" customWidth="1"/>
    <col min="9226" max="9226" width="17" style="325" customWidth="1"/>
    <col min="9227" max="9227" width="8.625" style="325" customWidth="1"/>
    <col min="9228" max="9228" width="12.625" style="325" customWidth="1"/>
    <col min="9229" max="9235" width="12.875" style="325" customWidth="1"/>
    <col min="9236" max="9470" width="9" style="325"/>
    <col min="9471" max="9471" width="8.625" style="325" customWidth="1"/>
    <col min="9472" max="9472" width="10.75" style="325" customWidth="1"/>
    <col min="9473" max="9474" width="25" style="325" customWidth="1"/>
    <col min="9475" max="9475" width="18.5" style="325" customWidth="1"/>
    <col min="9476" max="9476" width="18.25" style="325" customWidth="1"/>
    <col min="9477" max="9478" width="13.875" style="325" customWidth="1"/>
    <col min="9479" max="9479" width="31.875" style="325" customWidth="1"/>
    <col min="9480" max="9480" width="21.375" style="325" customWidth="1"/>
    <col min="9481" max="9481" width="17.75" style="325" customWidth="1"/>
    <col min="9482" max="9482" width="17" style="325" customWidth="1"/>
    <col min="9483" max="9483" width="8.625" style="325" customWidth="1"/>
    <col min="9484" max="9484" width="12.625" style="325" customWidth="1"/>
    <col min="9485" max="9491" width="12.875" style="325" customWidth="1"/>
    <col min="9492" max="9726" width="9" style="325"/>
    <col min="9727" max="9727" width="8.625" style="325" customWidth="1"/>
    <col min="9728" max="9728" width="10.75" style="325" customWidth="1"/>
    <col min="9729" max="9730" width="25" style="325" customWidth="1"/>
    <col min="9731" max="9731" width="18.5" style="325" customWidth="1"/>
    <col min="9732" max="9732" width="18.25" style="325" customWidth="1"/>
    <col min="9733" max="9734" width="13.875" style="325" customWidth="1"/>
    <col min="9735" max="9735" width="31.875" style="325" customWidth="1"/>
    <col min="9736" max="9736" width="21.375" style="325" customWidth="1"/>
    <col min="9737" max="9737" width="17.75" style="325" customWidth="1"/>
    <col min="9738" max="9738" width="17" style="325" customWidth="1"/>
    <col min="9739" max="9739" width="8.625" style="325" customWidth="1"/>
    <col min="9740" max="9740" width="12.625" style="325" customWidth="1"/>
    <col min="9741" max="9747" width="12.875" style="325" customWidth="1"/>
    <col min="9748" max="9982" width="9" style="325"/>
    <col min="9983" max="9983" width="8.625" style="325" customWidth="1"/>
    <col min="9984" max="9984" width="10.75" style="325" customWidth="1"/>
    <col min="9985" max="9986" width="25" style="325" customWidth="1"/>
    <col min="9987" max="9987" width="18.5" style="325" customWidth="1"/>
    <col min="9988" max="9988" width="18.25" style="325" customWidth="1"/>
    <col min="9989" max="9990" width="13.875" style="325" customWidth="1"/>
    <col min="9991" max="9991" width="31.875" style="325" customWidth="1"/>
    <col min="9992" max="9992" width="21.375" style="325" customWidth="1"/>
    <col min="9993" max="9993" width="17.75" style="325" customWidth="1"/>
    <col min="9994" max="9994" width="17" style="325" customWidth="1"/>
    <col min="9995" max="9995" width="8.625" style="325" customWidth="1"/>
    <col min="9996" max="9996" width="12.625" style="325" customWidth="1"/>
    <col min="9997" max="10003" width="12.875" style="325" customWidth="1"/>
    <col min="10004" max="10238" width="9" style="325"/>
    <col min="10239" max="10239" width="8.625" style="325" customWidth="1"/>
    <col min="10240" max="10240" width="10.75" style="325" customWidth="1"/>
    <col min="10241" max="10242" width="25" style="325" customWidth="1"/>
    <col min="10243" max="10243" width="18.5" style="325" customWidth="1"/>
    <col min="10244" max="10244" width="18.25" style="325" customWidth="1"/>
    <col min="10245" max="10246" width="13.875" style="325" customWidth="1"/>
    <col min="10247" max="10247" width="31.875" style="325" customWidth="1"/>
    <col min="10248" max="10248" width="21.375" style="325" customWidth="1"/>
    <col min="10249" max="10249" width="17.75" style="325" customWidth="1"/>
    <col min="10250" max="10250" width="17" style="325" customWidth="1"/>
    <col min="10251" max="10251" width="8.625" style="325" customWidth="1"/>
    <col min="10252" max="10252" width="12.625" style="325" customWidth="1"/>
    <col min="10253" max="10259" width="12.875" style="325" customWidth="1"/>
    <col min="10260" max="10494" width="9" style="325"/>
    <col min="10495" max="10495" width="8.625" style="325" customWidth="1"/>
    <col min="10496" max="10496" width="10.75" style="325" customWidth="1"/>
    <col min="10497" max="10498" width="25" style="325" customWidth="1"/>
    <col min="10499" max="10499" width="18.5" style="325" customWidth="1"/>
    <col min="10500" max="10500" width="18.25" style="325" customWidth="1"/>
    <col min="10501" max="10502" width="13.875" style="325" customWidth="1"/>
    <col min="10503" max="10503" width="31.875" style="325" customWidth="1"/>
    <col min="10504" max="10504" width="21.375" style="325" customWidth="1"/>
    <col min="10505" max="10505" width="17.75" style="325" customWidth="1"/>
    <col min="10506" max="10506" width="17" style="325" customWidth="1"/>
    <col min="10507" max="10507" width="8.625" style="325" customWidth="1"/>
    <col min="10508" max="10508" width="12.625" style="325" customWidth="1"/>
    <col min="10509" max="10515" width="12.875" style="325" customWidth="1"/>
    <col min="10516" max="10750" width="9" style="325"/>
    <col min="10751" max="10751" width="8.625" style="325" customWidth="1"/>
    <col min="10752" max="10752" width="10.75" style="325" customWidth="1"/>
    <col min="10753" max="10754" width="25" style="325" customWidth="1"/>
    <col min="10755" max="10755" width="18.5" style="325" customWidth="1"/>
    <col min="10756" max="10756" width="18.25" style="325" customWidth="1"/>
    <col min="10757" max="10758" width="13.875" style="325" customWidth="1"/>
    <col min="10759" max="10759" width="31.875" style="325" customWidth="1"/>
    <col min="10760" max="10760" width="21.375" style="325" customWidth="1"/>
    <col min="10761" max="10761" width="17.75" style="325" customWidth="1"/>
    <col min="10762" max="10762" width="17" style="325" customWidth="1"/>
    <col min="10763" max="10763" width="8.625" style="325" customWidth="1"/>
    <col min="10764" max="10764" width="12.625" style="325" customWidth="1"/>
    <col min="10765" max="10771" width="12.875" style="325" customWidth="1"/>
    <col min="10772" max="11006" width="9" style="325"/>
    <col min="11007" max="11007" width="8.625" style="325" customWidth="1"/>
    <col min="11008" max="11008" width="10.75" style="325" customWidth="1"/>
    <col min="11009" max="11010" width="25" style="325" customWidth="1"/>
    <col min="11011" max="11011" width="18.5" style="325" customWidth="1"/>
    <col min="11012" max="11012" width="18.25" style="325" customWidth="1"/>
    <col min="11013" max="11014" width="13.875" style="325" customWidth="1"/>
    <col min="11015" max="11015" width="31.875" style="325" customWidth="1"/>
    <col min="11016" max="11016" width="21.375" style="325" customWidth="1"/>
    <col min="11017" max="11017" width="17.75" style="325" customWidth="1"/>
    <col min="11018" max="11018" width="17" style="325" customWidth="1"/>
    <col min="11019" max="11019" width="8.625" style="325" customWidth="1"/>
    <col min="11020" max="11020" width="12.625" style="325" customWidth="1"/>
    <col min="11021" max="11027" width="12.875" style="325" customWidth="1"/>
    <col min="11028" max="11262" width="9" style="325"/>
    <col min="11263" max="11263" width="8.625" style="325" customWidth="1"/>
    <col min="11264" max="11264" width="10.75" style="325" customWidth="1"/>
    <col min="11265" max="11266" width="25" style="325" customWidth="1"/>
    <col min="11267" max="11267" width="18.5" style="325" customWidth="1"/>
    <col min="11268" max="11268" width="18.25" style="325" customWidth="1"/>
    <col min="11269" max="11270" width="13.875" style="325" customWidth="1"/>
    <col min="11271" max="11271" width="31.875" style="325" customWidth="1"/>
    <col min="11272" max="11272" width="21.375" style="325" customWidth="1"/>
    <col min="11273" max="11273" width="17.75" style="325" customWidth="1"/>
    <col min="11274" max="11274" width="17" style="325" customWidth="1"/>
    <col min="11275" max="11275" width="8.625" style="325" customWidth="1"/>
    <col min="11276" max="11276" width="12.625" style="325" customWidth="1"/>
    <col min="11277" max="11283" width="12.875" style="325" customWidth="1"/>
    <col min="11284" max="11518" width="9" style="325"/>
    <col min="11519" max="11519" width="8.625" style="325" customWidth="1"/>
    <col min="11520" max="11520" width="10.75" style="325" customWidth="1"/>
    <col min="11521" max="11522" width="25" style="325" customWidth="1"/>
    <col min="11523" max="11523" width="18.5" style="325" customWidth="1"/>
    <col min="11524" max="11524" width="18.25" style="325" customWidth="1"/>
    <col min="11525" max="11526" width="13.875" style="325" customWidth="1"/>
    <col min="11527" max="11527" width="31.875" style="325" customWidth="1"/>
    <col min="11528" max="11528" width="21.375" style="325" customWidth="1"/>
    <col min="11529" max="11529" width="17.75" style="325" customWidth="1"/>
    <col min="11530" max="11530" width="17" style="325" customWidth="1"/>
    <col min="11531" max="11531" width="8.625" style="325" customWidth="1"/>
    <col min="11532" max="11532" width="12.625" style="325" customWidth="1"/>
    <col min="11533" max="11539" width="12.875" style="325" customWidth="1"/>
    <col min="11540" max="11774" width="9" style="325"/>
    <col min="11775" max="11775" width="8.625" style="325" customWidth="1"/>
    <col min="11776" max="11776" width="10.75" style="325" customWidth="1"/>
    <col min="11777" max="11778" width="25" style="325" customWidth="1"/>
    <col min="11779" max="11779" width="18.5" style="325" customWidth="1"/>
    <col min="11780" max="11780" width="18.25" style="325" customWidth="1"/>
    <col min="11781" max="11782" width="13.875" style="325" customWidth="1"/>
    <col min="11783" max="11783" width="31.875" style="325" customWidth="1"/>
    <col min="11784" max="11784" width="21.375" style="325" customWidth="1"/>
    <col min="11785" max="11785" width="17.75" style="325" customWidth="1"/>
    <col min="11786" max="11786" width="17" style="325" customWidth="1"/>
    <col min="11787" max="11787" width="8.625" style="325" customWidth="1"/>
    <col min="11788" max="11788" width="12.625" style="325" customWidth="1"/>
    <col min="11789" max="11795" width="12.875" style="325" customWidth="1"/>
    <col min="11796" max="12030" width="9" style="325"/>
    <col min="12031" max="12031" width="8.625" style="325" customWidth="1"/>
    <col min="12032" max="12032" width="10.75" style="325" customWidth="1"/>
    <col min="12033" max="12034" width="25" style="325" customWidth="1"/>
    <col min="12035" max="12035" width="18.5" style="325" customWidth="1"/>
    <col min="12036" max="12036" width="18.25" style="325" customWidth="1"/>
    <col min="12037" max="12038" width="13.875" style="325" customWidth="1"/>
    <col min="12039" max="12039" width="31.875" style="325" customWidth="1"/>
    <col min="12040" max="12040" width="21.375" style="325" customWidth="1"/>
    <col min="12041" max="12041" width="17.75" style="325" customWidth="1"/>
    <col min="12042" max="12042" width="17" style="325" customWidth="1"/>
    <col min="12043" max="12043" width="8.625" style="325" customWidth="1"/>
    <col min="12044" max="12044" width="12.625" style="325" customWidth="1"/>
    <col min="12045" max="12051" width="12.875" style="325" customWidth="1"/>
    <col min="12052" max="12286" width="9" style="325"/>
    <col min="12287" max="12287" width="8.625" style="325" customWidth="1"/>
    <col min="12288" max="12288" width="10.75" style="325" customWidth="1"/>
    <col min="12289" max="12290" width="25" style="325" customWidth="1"/>
    <col min="12291" max="12291" width="18.5" style="325" customWidth="1"/>
    <col min="12292" max="12292" width="18.25" style="325" customWidth="1"/>
    <col min="12293" max="12294" width="13.875" style="325" customWidth="1"/>
    <col min="12295" max="12295" width="31.875" style="325" customWidth="1"/>
    <col min="12296" max="12296" width="21.375" style="325" customWidth="1"/>
    <col min="12297" max="12297" width="17.75" style="325" customWidth="1"/>
    <col min="12298" max="12298" width="17" style="325" customWidth="1"/>
    <col min="12299" max="12299" width="8.625" style="325" customWidth="1"/>
    <col min="12300" max="12300" width="12.625" style="325" customWidth="1"/>
    <col min="12301" max="12307" width="12.875" style="325" customWidth="1"/>
    <col min="12308" max="12542" width="9" style="325"/>
    <col min="12543" max="12543" width="8.625" style="325" customWidth="1"/>
    <col min="12544" max="12544" width="10.75" style="325" customWidth="1"/>
    <col min="12545" max="12546" width="25" style="325" customWidth="1"/>
    <col min="12547" max="12547" width="18.5" style="325" customWidth="1"/>
    <col min="12548" max="12548" width="18.25" style="325" customWidth="1"/>
    <col min="12549" max="12550" width="13.875" style="325" customWidth="1"/>
    <col min="12551" max="12551" width="31.875" style="325" customWidth="1"/>
    <col min="12552" max="12552" width="21.375" style="325" customWidth="1"/>
    <col min="12553" max="12553" width="17.75" style="325" customWidth="1"/>
    <col min="12554" max="12554" width="17" style="325" customWidth="1"/>
    <col min="12555" max="12555" width="8.625" style="325" customWidth="1"/>
    <col min="12556" max="12556" width="12.625" style="325" customWidth="1"/>
    <col min="12557" max="12563" width="12.875" style="325" customWidth="1"/>
    <col min="12564" max="12798" width="9" style="325"/>
    <col min="12799" max="12799" width="8.625" style="325" customWidth="1"/>
    <col min="12800" max="12800" width="10.75" style="325" customWidth="1"/>
    <col min="12801" max="12802" width="25" style="325" customWidth="1"/>
    <col min="12803" max="12803" width="18.5" style="325" customWidth="1"/>
    <col min="12804" max="12804" width="18.25" style="325" customWidth="1"/>
    <col min="12805" max="12806" width="13.875" style="325" customWidth="1"/>
    <col min="12807" max="12807" width="31.875" style="325" customWidth="1"/>
    <col min="12808" max="12808" width="21.375" style="325" customWidth="1"/>
    <col min="12809" max="12809" width="17.75" style="325" customWidth="1"/>
    <col min="12810" max="12810" width="17" style="325" customWidth="1"/>
    <col min="12811" max="12811" width="8.625" style="325" customWidth="1"/>
    <col min="12812" max="12812" width="12.625" style="325" customWidth="1"/>
    <col min="12813" max="12819" width="12.875" style="325" customWidth="1"/>
    <col min="12820" max="13054" width="9" style="325"/>
    <col min="13055" max="13055" width="8.625" style="325" customWidth="1"/>
    <col min="13056" max="13056" width="10.75" style="325" customWidth="1"/>
    <col min="13057" max="13058" width="25" style="325" customWidth="1"/>
    <col min="13059" max="13059" width="18.5" style="325" customWidth="1"/>
    <col min="13060" max="13060" width="18.25" style="325" customWidth="1"/>
    <col min="13061" max="13062" width="13.875" style="325" customWidth="1"/>
    <col min="13063" max="13063" width="31.875" style="325" customWidth="1"/>
    <col min="13064" max="13064" width="21.375" style="325" customWidth="1"/>
    <col min="13065" max="13065" width="17.75" style="325" customWidth="1"/>
    <col min="13066" max="13066" width="17" style="325" customWidth="1"/>
    <col min="13067" max="13067" width="8.625" style="325" customWidth="1"/>
    <col min="13068" max="13068" width="12.625" style="325" customWidth="1"/>
    <col min="13069" max="13075" width="12.875" style="325" customWidth="1"/>
    <col min="13076" max="13310" width="9" style="325"/>
    <col min="13311" max="13311" width="8.625" style="325" customWidth="1"/>
    <col min="13312" max="13312" width="10.75" style="325" customWidth="1"/>
    <col min="13313" max="13314" width="25" style="325" customWidth="1"/>
    <col min="13315" max="13315" width="18.5" style="325" customWidth="1"/>
    <col min="13316" max="13316" width="18.25" style="325" customWidth="1"/>
    <col min="13317" max="13318" width="13.875" style="325" customWidth="1"/>
    <col min="13319" max="13319" width="31.875" style="325" customWidth="1"/>
    <col min="13320" max="13320" width="21.375" style="325" customWidth="1"/>
    <col min="13321" max="13321" width="17.75" style="325" customWidth="1"/>
    <col min="13322" max="13322" width="17" style="325" customWidth="1"/>
    <col min="13323" max="13323" width="8.625" style="325" customWidth="1"/>
    <col min="13324" max="13324" width="12.625" style="325" customWidth="1"/>
    <col min="13325" max="13331" width="12.875" style="325" customWidth="1"/>
    <col min="13332" max="13566" width="9" style="325"/>
    <col min="13567" max="13567" width="8.625" style="325" customWidth="1"/>
    <col min="13568" max="13568" width="10.75" style="325" customWidth="1"/>
    <col min="13569" max="13570" width="25" style="325" customWidth="1"/>
    <col min="13571" max="13571" width="18.5" style="325" customWidth="1"/>
    <col min="13572" max="13572" width="18.25" style="325" customWidth="1"/>
    <col min="13573" max="13574" width="13.875" style="325" customWidth="1"/>
    <col min="13575" max="13575" width="31.875" style="325" customWidth="1"/>
    <col min="13576" max="13576" width="21.375" style="325" customWidth="1"/>
    <col min="13577" max="13577" width="17.75" style="325" customWidth="1"/>
    <col min="13578" max="13578" width="17" style="325" customWidth="1"/>
    <col min="13579" max="13579" width="8.625" style="325" customWidth="1"/>
    <col min="13580" max="13580" width="12.625" style="325" customWidth="1"/>
    <col min="13581" max="13587" width="12.875" style="325" customWidth="1"/>
    <col min="13588" max="13822" width="9" style="325"/>
    <col min="13823" max="13823" width="8.625" style="325" customWidth="1"/>
    <col min="13824" max="13824" width="10.75" style="325" customWidth="1"/>
    <col min="13825" max="13826" width="25" style="325" customWidth="1"/>
    <col min="13827" max="13827" width="18.5" style="325" customWidth="1"/>
    <col min="13828" max="13828" width="18.25" style="325" customWidth="1"/>
    <col min="13829" max="13830" width="13.875" style="325" customWidth="1"/>
    <col min="13831" max="13831" width="31.875" style="325" customWidth="1"/>
    <col min="13832" max="13832" width="21.375" style="325" customWidth="1"/>
    <col min="13833" max="13833" width="17.75" style="325" customWidth="1"/>
    <col min="13834" max="13834" width="17" style="325" customWidth="1"/>
    <col min="13835" max="13835" width="8.625" style="325" customWidth="1"/>
    <col min="13836" max="13836" width="12.625" style="325" customWidth="1"/>
    <col min="13837" max="13843" width="12.875" style="325" customWidth="1"/>
    <col min="13844" max="14078" width="9" style="325"/>
    <col min="14079" max="14079" width="8.625" style="325" customWidth="1"/>
    <col min="14080" max="14080" width="10.75" style="325" customWidth="1"/>
    <col min="14081" max="14082" width="25" style="325" customWidth="1"/>
    <col min="14083" max="14083" width="18.5" style="325" customWidth="1"/>
    <col min="14084" max="14084" width="18.25" style="325" customWidth="1"/>
    <col min="14085" max="14086" width="13.875" style="325" customWidth="1"/>
    <col min="14087" max="14087" width="31.875" style="325" customWidth="1"/>
    <col min="14088" max="14088" width="21.375" style="325" customWidth="1"/>
    <col min="14089" max="14089" width="17.75" style="325" customWidth="1"/>
    <col min="14090" max="14090" width="17" style="325" customWidth="1"/>
    <col min="14091" max="14091" width="8.625" style="325" customWidth="1"/>
    <col min="14092" max="14092" width="12.625" style="325" customWidth="1"/>
    <col min="14093" max="14099" width="12.875" style="325" customWidth="1"/>
    <col min="14100" max="14334" width="9" style="325"/>
    <col min="14335" max="14335" width="8.625" style="325" customWidth="1"/>
    <col min="14336" max="14336" width="10.75" style="325" customWidth="1"/>
    <col min="14337" max="14338" width="25" style="325" customWidth="1"/>
    <col min="14339" max="14339" width="18.5" style="325" customWidth="1"/>
    <col min="14340" max="14340" width="18.25" style="325" customWidth="1"/>
    <col min="14341" max="14342" width="13.875" style="325" customWidth="1"/>
    <col min="14343" max="14343" width="31.875" style="325" customWidth="1"/>
    <col min="14344" max="14344" width="21.375" style="325" customWidth="1"/>
    <col min="14345" max="14345" width="17.75" style="325" customWidth="1"/>
    <col min="14346" max="14346" width="17" style="325" customWidth="1"/>
    <col min="14347" max="14347" width="8.625" style="325" customWidth="1"/>
    <col min="14348" max="14348" width="12.625" style="325" customWidth="1"/>
    <col min="14349" max="14355" width="12.875" style="325" customWidth="1"/>
    <col min="14356" max="14590" width="9" style="325"/>
    <col min="14591" max="14591" width="8.625" style="325" customWidth="1"/>
    <col min="14592" max="14592" width="10.75" style="325" customWidth="1"/>
    <col min="14593" max="14594" width="25" style="325" customWidth="1"/>
    <col min="14595" max="14595" width="18.5" style="325" customWidth="1"/>
    <col min="14596" max="14596" width="18.25" style="325" customWidth="1"/>
    <col min="14597" max="14598" width="13.875" style="325" customWidth="1"/>
    <col min="14599" max="14599" width="31.875" style="325" customWidth="1"/>
    <col min="14600" max="14600" width="21.375" style="325" customWidth="1"/>
    <col min="14601" max="14601" width="17.75" style="325" customWidth="1"/>
    <col min="14602" max="14602" width="17" style="325" customWidth="1"/>
    <col min="14603" max="14603" width="8.625" style="325" customWidth="1"/>
    <col min="14604" max="14604" width="12.625" style="325" customWidth="1"/>
    <col min="14605" max="14611" width="12.875" style="325" customWidth="1"/>
    <col min="14612" max="14846" width="9" style="325"/>
    <col min="14847" max="14847" width="8.625" style="325" customWidth="1"/>
    <col min="14848" max="14848" width="10.75" style="325" customWidth="1"/>
    <col min="14849" max="14850" width="25" style="325" customWidth="1"/>
    <col min="14851" max="14851" width="18.5" style="325" customWidth="1"/>
    <col min="14852" max="14852" width="18.25" style="325" customWidth="1"/>
    <col min="14853" max="14854" width="13.875" style="325" customWidth="1"/>
    <col min="14855" max="14855" width="31.875" style="325" customWidth="1"/>
    <col min="14856" max="14856" width="21.375" style="325" customWidth="1"/>
    <col min="14857" max="14857" width="17.75" style="325" customWidth="1"/>
    <col min="14858" max="14858" width="17" style="325" customWidth="1"/>
    <col min="14859" max="14859" width="8.625" style="325" customWidth="1"/>
    <col min="14860" max="14860" width="12.625" style="325" customWidth="1"/>
    <col min="14861" max="14867" width="12.875" style="325" customWidth="1"/>
    <col min="14868" max="15102" width="9" style="325"/>
    <col min="15103" max="15103" width="8.625" style="325" customWidth="1"/>
    <col min="15104" max="15104" width="10.75" style="325" customWidth="1"/>
    <col min="15105" max="15106" width="25" style="325" customWidth="1"/>
    <col min="15107" max="15107" width="18.5" style="325" customWidth="1"/>
    <col min="15108" max="15108" width="18.25" style="325" customWidth="1"/>
    <col min="15109" max="15110" width="13.875" style="325" customWidth="1"/>
    <col min="15111" max="15111" width="31.875" style="325" customWidth="1"/>
    <col min="15112" max="15112" width="21.375" style="325" customWidth="1"/>
    <col min="15113" max="15113" width="17.75" style="325" customWidth="1"/>
    <col min="15114" max="15114" width="17" style="325" customWidth="1"/>
    <col min="15115" max="15115" width="8.625" style="325" customWidth="1"/>
    <col min="15116" max="15116" width="12.625" style="325" customWidth="1"/>
    <col min="15117" max="15123" width="12.875" style="325" customWidth="1"/>
    <col min="15124" max="15358" width="9" style="325"/>
    <col min="15359" max="15359" width="8.625" style="325" customWidth="1"/>
    <col min="15360" max="15360" width="10.75" style="325" customWidth="1"/>
    <col min="15361" max="15362" width="25" style="325" customWidth="1"/>
    <col min="15363" max="15363" width="18.5" style="325" customWidth="1"/>
    <col min="15364" max="15364" width="18.25" style="325" customWidth="1"/>
    <col min="15365" max="15366" width="13.875" style="325" customWidth="1"/>
    <col min="15367" max="15367" width="31.875" style="325" customWidth="1"/>
    <col min="15368" max="15368" width="21.375" style="325" customWidth="1"/>
    <col min="15369" max="15369" width="17.75" style="325" customWidth="1"/>
    <col min="15370" max="15370" width="17" style="325" customWidth="1"/>
    <col min="15371" max="15371" width="8.625" style="325" customWidth="1"/>
    <col min="15372" max="15372" width="12.625" style="325" customWidth="1"/>
    <col min="15373" max="15379" width="12.875" style="325" customWidth="1"/>
    <col min="15380" max="15614" width="9" style="325"/>
    <col min="15615" max="15615" width="8.625" style="325" customWidth="1"/>
    <col min="15616" max="15616" width="10.75" style="325" customWidth="1"/>
    <col min="15617" max="15618" width="25" style="325" customWidth="1"/>
    <col min="15619" max="15619" width="18.5" style="325" customWidth="1"/>
    <col min="15620" max="15620" width="18.25" style="325" customWidth="1"/>
    <col min="15621" max="15622" width="13.875" style="325" customWidth="1"/>
    <col min="15623" max="15623" width="31.875" style="325" customWidth="1"/>
    <col min="15624" max="15624" width="21.375" style="325" customWidth="1"/>
    <col min="15625" max="15625" width="17.75" style="325" customWidth="1"/>
    <col min="15626" max="15626" width="17" style="325" customWidth="1"/>
    <col min="15627" max="15627" width="8.625" style="325" customWidth="1"/>
    <col min="15628" max="15628" width="12.625" style="325" customWidth="1"/>
    <col min="15629" max="15635" width="12.875" style="325" customWidth="1"/>
    <col min="15636" max="15870" width="9" style="325"/>
    <col min="15871" max="15871" width="8.625" style="325" customWidth="1"/>
    <col min="15872" max="15872" width="10.75" style="325" customWidth="1"/>
    <col min="15873" max="15874" width="25" style="325" customWidth="1"/>
    <col min="15875" max="15875" width="18.5" style="325" customWidth="1"/>
    <col min="15876" max="15876" width="18.25" style="325" customWidth="1"/>
    <col min="15877" max="15878" width="13.875" style="325" customWidth="1"/>
    <col min="15879" max="15879" width="31.875" style="325" customWidth="1"/>
    <col min="15880" max="15880" width="21.375" style="325" customWidth="1"/>
    <col min="15881" max="15881" width="17.75" style="325" customWidth="1"/>
    <col min="15882" max="15882" width="17" style="325" customWidth="1"/>
    <col min="15883" max="15883" width="8.625" style="325" customWidth="1"/>
    <col min="15884" max="15884" width="12.625" style="325" customWidth="1"/>
    <col min="15885" max="15891" width="12.875" style="325" customWidth="1"/>
    <col min="15892" max="16126" width="9" style="325"/>
    <col min="16127" max="16127" width="8.625" style="325" customWidth="1"/>
    <col min="16128" max="16128" width="10.75" style="325" customWidth="1"/>
    <col min="16129" max="16130" width="25" style="325" customWidth="1"/>
    <col min="16131" max="16131" width="18.5" style="325" customWidth="1"/>
    <col min="16132" max="16132" width="18.25" style="325" customWidth="1"/>
    <col min="16133" max="16134" width="13.875" style="325" customWidth="1"/>
    <col min="16135" max="16135" width="31.875" style="325" customWidth="1"/>
    <col min="16136" max="16136" width="21.375" style="325" customWidth="1"/>
    <col min="16137" max="16137" width="17.75" style="325" customWidth="1"/>
    <col min="16138" max="16138" width="17" style="325" customWidth="1"/>
    <col min="16139" max="16139" width="8.625" style="325" customWidth="1"/>
    <col min="16140" max="16140" width="12.625" style="325" customWidth="1"/>
    <col min="16141" max="16147" width="12.875" style="325" customWidth="1"/>
    <col min="16148" max="16384" width="9" style="325"/>
  </cols>
  <sheetData>
    <row r="1" spans="2:19" ht="41.25" customHeight="1">
      <c r="B1" s="325" t="s">
        <v>313</v>
      </c>
    </row>
    <row r="2" spans="2:19" ht="41.25" customHeight="1">
      <c r="B2" s="325" t="s">
        <v>318</v>
      </c>
    </row>
    <row r="3" spans="2:19" ht="41.25" customHeight="1">
      <c r="B3" s="326" t="s">
        <v>418</v>
      </c>
      <c r="C3" s="327"/>
      <c r="D3" s="327"/>
      <c r="E3" s="327"/>
      <c r="F3" s="327"/>
      <c r="G3" s="327"/>
      <c r="H3" s="327"/>
      <c r="I3" s="327"/>
      <c r="J3" s="327"/>
      <c r="K3" s="328"/>
      <c r="L3" s="328"/>
      <c r="M3" s="328"/>
      <c r="N3" s="328"/>
      <c r="O3" s="328"/>
      <c r="P3" s="328"/>
      <c r="Q3" s="328"/>
      <c r="R3" s="328"/>
      <c r="S3" s="328"/>
    </row>
    <row r="4" spans="2:19" ht="41.25" customHeight="1">
      <c r="B4" s="325" t="s">
        <v>413</v>
      </c>
      <c r="K4" s="328"/>
      <c r="L4" s="328"/>
      <c r="M4" s="328"/>
      <c r="N4" s="328"/>
      <c r="O4" s="328"/>
      <c r="P4" s="328"/>
      <c r="Q4" s="328"/>
      <c r="R4" s="328"/>
      <c r="S4" s="328"/>
    </row>
    <row r="5" spans="2:19" ht="41.25" customHeight="1">
      <c r="B5" s="331" t="s">
        <v>275</v>
      </c>
      <c r="C5" s="332"/>
      <c r="D5" s="333"/>
      <c r="E5" s="332"/>
      <c r="F5" s="334"/>
      <c r="G5" s="335"/>
      <c r="H5" s="336"/>
      <c r="I5" s="332"/>
      <c r="J5" s="334"/>
      <c r="K5" s="328"/>
      <c r="L5" s="328"/>
      <c r="M5" s="328"/>
      <c r="N5" s="328"/>
      <c r="O5" s="328"/>
      <c r="P5" s="328"/>
      <c r="Q5" s="328"/>
      <c r="R5" s="328"/>
      <c r="S5" s="328"/>
    </row>
    <row r="6" spans="2:19" ht="41.25" customHeight="1">
      <c r="B6" s="337"/>
      <c r="C6" s="338" t="s">
        <v>397</v>
      </c>
      <c r="D6" s="330" t="s">
        <v>398</v>
      </c>
      <c r="E6" s="338" t="s">
        <v>399</v>
      </c>
      <c r="F6" s="339" t="s">
        <v>400</v>
      </c>
      <c r="G6" s="340" t="s">
        <v>414</v>
      </c>
      <c r="H6" s="341" t="s">
        <v>402</v>
      </c>
      <c r="I6" s="341" t="s">
        <v>415</v>
      </c>
      <c r="J6" s="342" t="s">
        <v>416</v>
      </c>
      <c r="K6" s="328"/>
      <c r="L6" s="328"/>
      <c r="M6" s="328"/>
      <c r="N6" s="328"/>
      <c r="O6" s="328"/>
      <c r="P6" s="328"/>
      <c r="Q6" s="328"/>
      <c r="R6" s="328"/>
      <c r="S6" s="328"/>
    </row>
    <row r="7" spans="2:19" ht="41.25" customHeight="1">
      <c r="B7" s="337" t="s">
        <v>277</v>
      </c>
      <c r="C7" s="338" t="s">
        <v>405</v>
      </c>
      <c r="D7" s="329"/>
      <c r="E7" s="343"/>
      <c r="F7" s="339" t="s">
        <v>406</v>
      </c>
      <c r="G7" s="340" t="s">
        <v>417</v>
      </c>
      <c r="H7" s="341" t="s">
        <v>407</v>
      </c>
      <c r="I7" s="341" t="s">
        <v>408</v>
      </c>
      <c r="J7" s="342" t="s">
        <v>409</v>
      </c>
      <c r="K7" s="328"/>
      <c r="L7" s="328"/>
      <c r="M7" s="328"/>
      <c r="N7" s="328"/>
      <c r="O7" s="328"/>
      <c r="P7" s="328"/>
      <c r="Q7" s="328"/>
      <c r="R7" s="328"/>
      <c r="S7" s="344"/>
    </row>
    <row r="8" spans="2:19" ht="41.25" customHeight="1">
      <c r="B8" s="960" t="s">
        <v>410</v>
      </c>
      <c r="C8" s="350"/>
      <c r="D8" s="351"/>
      <c r="E8" s="352"/>
      <c r="F8" s="353"/>
      <c r="G8" s="354"/>
      <c r="H8" s="355"/>
      <c r="I8" s="356"/>
      <c r="J8" s="357"/>
      <c r="K8" s="328"/>
      <c r="L8" s="328"/>
      <c r="M8" s="328"/>
      <c r="N8" s="328"/>
      <c r="O8" s="328"/>
      <c r="P8" s="328"/>
      <c r="Q8" s="328"/>
      <c r="R8" s="328"/>
      <c r="S8" s="328"/>
    </row>
    <row r="9" spans="2:19" ht="41.25" customHeight="1">
      <c r="B9" s="962"/>
      <c r="C9" s="350"/>
      <c r="D9" s="351"/>
      <c r="E9" s="352"/>
      <c r="F9" s="353"/>
      <c r="G9" s="358"/>
      <c r="H9" s="359"/>
      <c r="I9" s="359"/>
      <c r="J9" s="357"/>
      <c r="K9" s="328"/>
      <c r="L9" s="328"/>
      <c r="M9" s="328"/>
      <c r="N9" s="328"/>
      <c r="O9" s="328"/>
      <c r="P9" s="328"/>
      <c r="Q9" s="328"/>
      <c r="R9" s="328"/>
      <c r="S9" s="344"/>
    </row>
    <row r="10" spans="2:19" ht="41.25" customHeight="1">
      <c r="B10" s="962"/>
      <c r="C10" s="350"/>
      <c r="D10" s="360"/>
      <c r="E10" s="350"/>
      <c r="F10" s="361"/>
      <c r="G10" s="362"/>
      <c r="H10" s="359"/>
      <c r="I10" s="359"/>
      <c r="J10" s="363"/>
      <c r="K10" s="328"/>
      <c r="L10" s="328"/>
      <c r="M10" s="328"/>
      <c r="N10" s="328"/>
      <c r="O10" s="328"/>
      <c r="P10" s="328"/>
      <c r="Q10" s="328"/>
      <c r="R10" s="328"/>
      <c r="S10" s="344"/>
    </row>
    <row r="11" spans="2:19" ht="41.25" customHeight="1">
      <c r="B11" s="961"/>
      <c r="C11" s="364"/>
      <c r="D11" s="365"/>
      <c r="E11" s="364"/>
      <c r="F11" s="366"/>
      <c r="G11" s="367"/>
      <c r="H11" s="368"/>
      <c r="I11" s="368"/>
      <c r="J11" s="369"/>
      <c r="K11" s="328"/>
      <c r="L11" s="328"/>
      <c r="M11" s="328"/>
      <c r="N11" s="328"/>
      <c r="O11" s="328"/>
      <c r="P11" s="328"/>
      <c r="Q11" s="328"/>
      <c r="R11" s="328"/>
      <c r="S11" s="328"/>
    </row>
    <row r="12" spans="2:19" ht="41.25" customHeight="1">
      <c r="B12" s="960" t="s">
        <v>411</v>
      </c>
      <c r="C12" s="350"/>
      <c r="D12" s="351"/>
      <c r="E12" s="352"/>
      <c r="F12" s="353"/>
      <c r="G12" s="354"/>
      <c r="H12" s="355"/>
      <c r="I12" s="356"/>
      <c r="J12" s="357"/>
      <c r="K12" s="328"/>
      <c r="L12" s="328"/>
      <c r="M12" s="328"/>
      <c r="N12" s="328"/>
      <c r="O12" s="328"/>
      <c r="P12" s="328"/>
      <c r="Q12" s="328"/>
      <c r="R12" s="328"/>
      <c r="S12" s="328"/>
    </row>
    <row r="13" spans="2:19" ht="41.25" customHeight="1">
      <c r="B13" s="962"/>
      <c r="C13" s="350"/>
      <c r="D13" s="360"/>
      <c r="E13" s="350"/>
      <c r="F13" s="361"/>
      <c r="G13" s="362"/>
      <c r="H13" s="359"/>
      <c r="I13" s="359"/>
      <c r="J13" s="363"/>
      <c r="K13" s="328"/>
      <c r="L13" s="328"/>
      <c r="M13" s="328"/>
      <c r="N13" s="328"/>
      <c r="O13" s="328"/>
      <c r="P13" s="328"/>
      <c r="Q13" s="328"/>
      <c r="R13" s="328"/>
      <c r="S13" s="328"/>
    </row>
    <row r="14" spans="2:19" ht="41.25" customHeight="1">
      <c r="B14" s="962"/>
      <c r="C14" s="350"/>
      <c r="D14" s="360"/>
      <c r="E14" s="370"/>
      <c r="F14" s="361"/>
      <c r="G14" s="362"/>
      <c r="H14" s="359"/>
      <c r="I14" s="359"/>
      <c r="J14" s="363"/>
      <c r="K14" s="328"/>
      <c r="L14" s="328"/>
      <c r="M14" s="328"/>
      <c r="N14" s="345"/>
      <c r="O14" s="328"/>
      <c r="P14" s="328"/>
      <c r="Q14" s="328"/>
      <c r="R14" s="328"/>
      <c r="S14" s="346"/>
    </row>
    <row r="15" spans="2:19" ht="41.25" customHeight="1">
      <c r="B15" s="961"/>
      <c r="C15" s="371"/>
      <c r="D15" s="372"/>
      <c r="E15" s="371"/>
      <c r="F15" s="373"/>
      <c r="G15" s="374"/>
      <c r="H15" s="375"/>
      <c r="I15" s="375"/>
      <c r="J15" s="376"/>
      <c r="K15" s="328"/>
      <c r="L15" s="328"/>
      <c r="M15" s="328"/>
      <c r="N15" s="345"/>
      <c r="O15" s="328"/>
      <c r="P15" s="328"/>
      <c r="Q15" s="328"/>
      <c r="R15" s="328"/>
      <c r="S15" s="346"/>
    </row>
    <row r="16" spans="2:19" ht="41.25" customHeight="1">
      <c r="B16" s="960" t="s">
        <v>269</v>
      </c>
      <c r="C16" s="350"/>
      <c r="D16" s="351"/>
      <c r="E16" s="352"/>
      <c r="F16" s="377"/>
      <c r="G16" s="378"/>
      <c r="H16" s="355"/>
      <c r="I16" s="356"/>
      <c r="J16" s="379"/>
      <c r="K16" s="328"/>
      <c r="L16" s="328"/>
      <c r="M16" s="328"/>
      <c r="N16" s="328"/>
      <c r="O16" s="328"/>
      <c r="P16" s="328"/>
      <c r="Q16" s="328"/>
      <c r="R16" s="328"/>
      <c r="S16" s="346"/>
    </row>
    <row r="17" spans="2:19" ht="41.25" customHeight="1">
      <c r="B17" s="961"/>
      <c r="C17" s="364"/>
      <c r="D17" s="365"/>
      <c r="E17" s="364"/>
      <c r="F17" s="366"/>
      <c r="G17" s="367"/>
      <c r="H17" s="368"/>
      <c r="I17" s="368"/>
      <c r="J17" s="369"/>
      <c r="K17" s="328"/>
      <c r="L17" s="328"/>
      <c r="M17" s="328"/>
      <c r="N17" s="328"/>
      <c r="O17" s="328"/>
      <c r="P17" s="328"/>
      <c r="Q17" s="328"/>
      <c r="R17" s="328"/>
      <c r="S17" s="328"/>
    </row>
    <row r="18" spans="2:19" ht="41.25" customHeight="1">
      <c r="B18" s="349"/>
      <c r="C18" s="329"/>
      <c r="D18" s="329"/>
      <c r="E18" s="329"/>
      <c r="F18" s="329"/>
      <c r="G18" s="328"/>
      <c r="H18" s="328"/>
      <c r="I18" s="328"/>
      <c r="J18" s="328"/>
      <c r="K18" s="328"/>
      <c r="L18" s="328"/>
      <c r="M18" s="328"/>
      <c r="N18" s="328"/>
      <c r="O18" s="328"/>
      <c r="P18" s="328"/>
      <c r="Q18" s="328"/>
      <c r="R18" s="328"/>
      <c r="S18" s="328"/>
    </row>
    <row r="19" spans="2:19" ht="41.25" customHeight="1">
      <c r="B19" s="325" t="s">
        <v>313</v>
      </c>
    </row>
    <row r="20" spans="2:19" ht="41.25" customHeight="1">
      <c r="B20" s="325" t="s">
        <v>318</v>
      </c>
    </row>
    <row r="21" spans="2:19" ht="41.25" customHeight="1">
      <c r="B21" s="326" t="s">
        <v>418</v>
      </c>
      <c r="C21" s="327"/>
      <c r="D21" s="327"/>
      <c r="E21" s="327"/>
      <c r="F21" s="327"/>
      <c r="G21" s="327"/>
      <c r="H21" s="327"/>
      <c r="I21" s="327"/>
      <c r="J21" s="327"/>
      <c r="K21" s="327"/>
    </row>
    <row r="22" spans="2:19" ht="41.25" customHeight="1">
      <c r="B22" s="325" t="s">
        <v>421</v>
      </c>
      <c r="L22" s="329"/>
      <c r="S22" s="347"/>
    </row>
    <row r="23" spans="2:19" ht="41.25" customHeight="1">
      <c r="B23" s="331" t="s">
        <v>275</v>
      </c>
      <c r="C23" s="332"/>
      <c r="D23" s="333"/>
      <c r="E23" s="332"/>
      <c r="F23" s="334"/>
      <c r="G23" s="335"/>
      <c r="H23" s="336"/>
      <c r="I23" s="332"/>
      <c r="J23" s="334"/>
      <c r="K23" s="329"/>
      <c r="L23" s="329"/>
      <c r="M23" s="329"/>
      <c r="N23" s="329"/>
      <c r="O23" s="329"/>
      <c r="P23" s="329"/>
      <c r="Q23" s="330"/>
      <c r="R23" s="330"/>
      <c r="S23" s="330"/>
    </row>
    <row r="24" spans="2:19" ht="41.25" customHeight="1">
      <c r="B24" s="337"/>
      <c r="C24" s="338" t="s">
        <v>397</v>
      </c>
      <c r="D24" s="330" t="s">
        <v>398</v>
      </c>
      <c r="E24" s="338" t="s">
        <v>399</v>
      </c>
      <c r="F24" s="339" t="s">
        <v>400</v>
      </c>
      <c r="G24" s="340" t="s">
        <v>401</v>
      </c>
      <c r="H24" s="341" t="s">
        <v>402</v>
      </c>
      <c r="I24" s="341" t="s">
        <v>403</v>
      </c>
      <c r="J24" s="342" t="s">
        <v>404</v>
      </c>
      <c r="K24" s="328"/>
      <c r="L24" s="328"/>
      <c r="M24" s="328"/>
      <c r="N24" s="328"/>
      <c r="O24" s="328"/>
      <c r="P24" s="328"/>
      <c r="Q24" s="328"/>
      <c r="R24" s="328"/>
      <c r="S24" s="328"/>
    </row>
    <row r="25" spans="2:19" ht="41.25" customHeight="1">
      <c r="B25" s="337" t="s">
        <v>277</v>
      </c>
      <c r="C25" s="338" t="s">
        <v>405</v>
      </c>
      <c r="D25" s="329"/>
      <c r="E25" s="343"/>
      <c r="F25" s="339" t="s">
        <v>406</v>
      </c>
      <c r="G25" s="340" t="s">
        <v>419</v>
      </c>
      <c r="H25" s="341" t="s">
        <v>407</v>
      </c>
      <c r="I25" s="341" t="s">
        <v>408</v>
      </c>
      <c r="J25" s="342" t="s">
        <v>409</v>
      </c>
      <c r="K25" s="328"/>
      <c r="L25" s="328"/>
      <c r="M25" s="328"/>
      <c r="N25" s="328"/>
      <c r="O25" s="328"/>
      <c r="P25" s="328"/>
      <c r="Q25" s="328"/>
      <c r="R25" s="328"/>
      <c r="S25" s="328"/>
    </row>
    <row r="26" spans="2:19" ht="41.25" customHeight="1">
      <c r="B26" s="960" t="s">
        <v>410</v>
      </c>
      <c r="C26" s="350"/>
      <c r="D26" s="351"/>
      <c r="E26" s="352"/>
      <c r="F26" s="380"/>
      <c r="G26" s="381"/>
      <c r="H26" s="355"/>
      <c r="I26" s="357"/>
      <c r="J26" s="357"/>
      <c r="K26" s="328"/>
      <c r="L26" s="328"/>
      <c r="M26" s="328"/>
      <c r="N26" s="328"/>
      <c r="O26" s="328"/>
      <c r="P26" s="328"/>
      <c r="Q26" s="328"/>
      <c r="R26" s="328"/>
      <c r="S26" s="328"/>
    </row>
    <row r="27" spans="2:19" ht="41.25" customHeight="1">
      <c r="B27" s="962"/>
      <c r="C27" s="350"/>
      <c r="D27" s="351"/>
      <c r="E27" s="352"/>
      <c r="F27" s="353"/>
      <c r="G27" s="358"/>
      <c r="H27" s="359"/>
      <c r="I27" s="359"/>
      <c r="J27" s="363"/>
      <c r="K27" s="328"/>
      <c r="L27" s="328"/>
      <c r="M27" s="328"/>
      <c r="N27" s="328"/>
      <c r="O27" s="328"/>
      <c r="P27" s="328"/>
      <c r="Q27" s="348"/>
      <c r="R27" s="348"/>
      <c r="S27" s="348"/>
    </row>
    <row r="28" spans="2:19" ht="41.25" customHeight="1">
      <c r="B28" s="962"/>
      <c r="C28" s="350"/>
      <c r="D28" s="360"/>
      <c r="E28" s="350"/>
      <c r="F28" s="361"/>
      <c r="G28" s="362"/>
      <c r="H28" s="359"/>
      <c r="I28" s="359"/>
      <c r="J28" s="363"/>
      <c r="K28" s="328"/>
      <c r="L28" s="328"/>
      <c r="M28" s="328"/>
      <c r="N28" s="328"/>
      <c r="O28" s="328"/>
      <c r="P28" s="328"/>
      <c r="Q28" s="328"/>
      <c r="R28" s="328"/>
      <c r="S28" s="328"/>
    </row>
    <row r="29" spans="2:19" ht="41.25" customHeight="1">
      <c r="B29" s="961"/>
      <c r="C29" s="364"/>
      <c r="D29" s="365"/>
      <c r="E29" s="364"/>
      <c r="F29" s="366"/>
      <c r="G29" s="367"/>
      <c r="H29" s="368"/>
      <c r="I29" s="368"/>
      <c r="J29" s="369"/>
      <c r="K29" s="328"/>
      <c r="L29" s="328"/>
      <c r="M29" s="328"/>
      <c r="N29" s="328"/>
      <c r="O29" s="328"/>
      <c r="P29" s="328"/>
      <c r="Q29" s="328"/>
      <c r="R29" s="328"/>
      <c r="S29" s="328"/>
    </row>
    <row r="30" spans="2:19" ht="41.25" customHeight="1">
      <c r="B30" s="960" t="s">
        <v>411</v>
      </c>
      <c r="C30" s="350"/>
      <c r="D30" s="351"/>
      <c r="E30" s="352"/>
      <c r="F30" s="380"/>
      <c r="G30" s="382"/>
      <c r="H30" s="383"/>
      <c r="I30" s="384"/>
      <c r="J30" s="384"/>
      <c r="K30" s="328"/>
      <c r="L30" s="328"/>
      <c r="M30" s="328"/>
      <c r="N30" s="328"/>
      <c r="O30" s="328"/>
      <c r="P30" s="328"/>
      <c r="Q30" s="328"/>
      <c r="R30" s="328"/>
      <c r="S30" s="328"/>
    </row>
    <row r="31" spans="2:19" ht="41.25" customHeight="1">
      <c r="B31" s="962"/>
      <c r="C31" s="350"/>
      <c r="D31" s="360"/>
      <c r="E31" s="350"/>
      <c r="F31" s="361"/>
      <c r="G31" s="362"/>
      <c r="H31" s="359"/>
      <c r="I31" s="359"/>
      <c r="J31" s="363"/>
      <c r="K31" s="328"/>
      <c r="L31" s="328"/>
      <c r="M31" s="328"/>
      <c r="N31" s="328"/>
      <c r="O31" s="328"/>
      <c r="P31" s="328"/>
      <c r="Q31" s="328"/>
      <c r="R31" s="328"/>
      <c r="S31" s="328"/>
    </row>
    <row r="32" spans="2:19" ht="41.25" customHeight="1">
      <c r="B32" s="962"/>
      <c r="C32" s="350"/>
      <c r="D32" s="360"/>
      <c r="E32" s="370"/>
      <c r="F32" s="361"/>
      <c r="G32" s="362"/>
      <c r="H32" s="359"/>
      <c r="I32" s="359"/>
      <c r="J32" s="363"/>
      <c r="K32" s="328"/>
      <c r="L32" s="328"/>
      <c r="M32" s="328"/>
      <c r="N32" s="328"/>
      <c r="O32" s="328"/>
      <c r="P32" s="328"/>
      <c r="Q32" s="328"/>
      <c r="R32" s="328"/>
      <c r="S32" s="328"/>
    </row>
    <row r="33" spans="2:19" ht="41.25" customHeight="1">
      <c r="B33" s="961"/>
      <c r="C33" s="371"/>
      <c r="D33" s="372"/>
      <c r="E33" s="371"/>
      <c r="F33" s="373"/>
      <c r="G33" s="374"/>
      <c r="H33" s="375"/>
      <c r="I33" s="375"/>
      <c r="J33" s="376"/>
      <c r="K33" s="328"/>
      <c r="L33" s="328"/>
      <c r="M33" s="328"/>
      <c r="N33" s="328"/>
      <c r="O33" s="328"/>
      <c r="P33" s="328"/>
      <c r="Q33" s="328"/>
      <c r="R33" s="328"/>
      <c r="S33" s="328"/>
    </row>
    <row r="34" spans="2:19" ht="41.25" customHeight="1">
      <c r="B34" s="960" t="s">
        <v>269</v>
      </c>
      <c r="C34" s="350"/>
      <c r="D34" s="351"/>
      <c r="E34" s="385"/>
      <c r="F34" s="377"/>
      <c r="G34" s="362"/>
      <c r="H34" s="359"/>
      <c r="I34" s="359"/>
      <c r="J34" s="386"/>
      <c r="K34" s="328"/>
      <c r="L34" s="328"/>
      <c r="M34" s="328"/>
      <c r="N34" s="328"/>
      <c r="O34" s="328"/>
      <c r="P34" s="328"/>
      <c r="Q34" s="328"/>
      <c r="R34" s="328"/>
      <c r="S34" s="328"/>
    </row>
    <row r="35" spans="2:19" ht="41.25" customHeight="1">
      <c r="B35" s="961"/>
      <c r="C35" s="364"/>
      <c r="D35" s="365"/>
      <c r="E35" s="364"/>
      <c r="F35" s="366"/>
      <c r="G35" s="367"/>
      <c r="H35" s="368"/>
      <c r="I35" s="368"/>
      <c r="J35" s="369"/>
      <c r="K35" s="328"/>
      <c r="L35" s="328"/>
      <c r="M35" s="328"/>
      <c r="N35" s="328"/>
      <c r="O35" s="328"/>
      <c r="P35" s="328"/>
      <c r="Q35" s="328"/>
      <c r="R35" s="328"/>
      <c r="S35" s="328"/>
    </row>
    <row r="36" spans="2:19" ht="41.25" customHeight="1">
      <c r="B36" s="329" t="s">
        <v>412</v>
      </c>
      <c r="C36" s="329"/>
      <c r="D36" s="329"/>
      <c r="E36" s="329"/>
      <c r="F36" s="329"/>
      <c r="G36" s="328"/>
      <c r="H36" s="328"/>
      <c r="I36" s="328"/>
      <c r="J36" s="328"/>
      <c r="K36" s="328"/>
      <c r="L36" s="328"/>
      <c r="M36" s="328"/>
      <c r="N36" s="328"/>
      <c r="O36" s="328"/>
      <c r="P36" s="328"/>
      <c r="Q36" s="328"/>
      <c r="R36" s="328"/>
      <c r="S36" s="328"/>
    </row>
    <row r="37" spans="2:19" ht="41.25" customHeight="1">
      <c r="B37" s="325" t="s">
        <v>313</v>
      </c>
      <c r="C37" s="329"/>
      <c r="D37" s="329"/>
      <c r="E37" s="329"/>
      <c r="F37" s="329"/>
      <c r="G37" s="328"/>
      <c r="H37" s="328"/>
      <c r="I37" s="328"/>
      <c r="J37" s="328"/>
      <c r="K37" s="328"/>
      <c r="L37" s="328"/>
      <c r="M37" s="328"/>
      <c r="N37" s="328"/>
      <c r="O37" s="328"/>
      <c r="P37" s="328"/>
      <c r="Q37" s="328"/>
      <c r="R37" s="328"/>
      <c r="S37" s="328"/>
    </row>
    <row r="38" spans="2:19" ht="41.25" customHeight="1">
      <c r="B38" s="325" t="s">
        <v>318</v>
      </c>
      <c r="L38" s="329"/>
    </row>
    <row r="39" spans="2:19" ht="41.25" customHeight="1">
      <c r="B39" s="326" t="s">
        <v>418</v>
      </c>
      <c r="C39" s="327"/>
      <c r="D39" s="327"/>
      <c r="E39" s="327"/>
      <c r="F39" s="327"/>
      <c r="G39" s="327"/>
      <c r="H39" s="327"/>
      <c r="I39" s="327"/>
      <c r="J39" s="327"/>
    </row>
    <row r="40" spans="2:19" ht="41.25" customHeight="1">
      <c r="B40" s="325" t="s">
        <v>420</v>
      </c>
    </row>
    <row r="41" spans="2:19" ht="41.25" customHeight="1">
      <c r="B41" s="331" t="s">
        <v>275</v>
      </c>
      <c r="C41" s="332"/>
      <c r="D41" s="333"/>
      <c r="E41" s="332"/>
      <c r="F41" s="334"/>
      <c r="G41" s="335"/>
      <c r="H41" s="336"/>
      <c r="I41" s="332"/>
      <c r="J41" s="334"/>
    </row>
    <row r="42" spans="2:19" ht="41.25" customHeight="1">
      <c r="B42" s="337"/>
      <c r="C42" s="338" t="s">
        <v>397</v>
      </c>
      <c r="D42" s="330" t="s">
        <v>398</v>
      </c>
      <c r="E42" s="338" t="s">
        <v>399</v>
      </c>
      <c r="F42" s="339" t="s">
        <v>400</v>
      </c>
      <c r="G42" s="340" t="s">
        <v>401</v>
      </c>
      <c r="H42" s="341" t="s">
        <v>402</v>
      </c>
      <c r="I42" s="341" t="s">
        <v>403</v>
      </c>
      <c r="J42" s="342" t="s">
        <v>404</v>
      </c>
    </row>
    <row r="43" spans="2:19" ht="41.25" customHeight="1">
      <c r="B43" s="337" t="s">
        <v>277</v>
      </c>
      <c r="C43" s="338" t="s">
        <v>405</v>
      </c>
      <c r="D43" s="329"/>
      <c r="E43" s="343"/>
      <c r="F43" s="339" t="s">
        <v>406</v>
      </c>
      <c r="G43" s="340" t="s">
        <v>419</v>
      </c>
      <c r="H43" s="341" t="s">
        <v>407</v>
      </c>
      <c r="I43" s="341" t="s">
        <v>408</v>
      </c>
      <c r="J43" s="342" t="s">
        <v>409</v>
      </c>
    </row>
    <row r="44" spans="2:19" ht="41.25" customHeight="1">
      <c r="B44" s="960" t="s">
        <v>410</v>
      </c>
      <c r="C44" s="350"/>
      <c r="D44" s="351"/>
      <c r="E44" s="352"/>
      <c r="F44" s="380"/>
      <c r="G44" s="381"/>
      <c r="H44" s="355"/>
      <c r="I44" s="357"/>
      <c r="J44" s="357"/>
    </row>
    <row r="45" spans="2:19" ht="41.25" customHeight="1">
      <c r="B45" s="962"/>
      <c r="C45" s="350"/>
      <c r="D45" s="351"/>
      <c r="E45" s="352"/>
      <c r="F45" s="353"/>
      <c r="G45" s="358"/>
      <c r="H45" s="359"/>
      <c r="I45" s="359"/>
      <c r="J45" s="363"/>
    </row>
    <row r="46" spans="2:19" ht="41.25" customHeight="1">
      <c r="B46" s="962"/>
      <c r="C46" s="350"/>
      <c r="D46" s="360"/>
      <c r="E46" s="350"/>
      <c r="F46" s="361"/>
      <c r="G46" s="362"/>
      <c r="H46" s="359"/>
      <c r="I46" s="359"/>
      <c r="J46" s="363"/>
    </row>
    <row r="47" spans="2:19" ht="41.25" customHeight="1">
      <c r="B47" s="961"/>
      <c r="C47" s="364"/>
      <c r="D47" s="365"/>
      <c r="E47" s="364"/>
      <c r="F47" s="366"/>
      <c r="G47" s="367"/>
      <c r="H47" s="368"/>
      <c r="I47" s="368"/>
      <c r="J47" s="369"/>
    </row>
    <row r="48" spans="2:19" ht="41.25" customHeight="1">
      <c r="B48" s="960" t="s">
        <v>411</v>
      </c>
      <c r="C48" s="350"/>
      <c r="D48" s="351"/>
      <c r="E48" s="352"/>
      <c r="F48" s="380"/>
      <c r="G48" s="382"/>
      <c r="H48" s="383"/>
      <c r="I48" s="384"/>
      <c r="J48" s="384"/>
    </row>
    <row r="49" spans="2:10" ht="41.25" customHeight="1">
      <c r="B49" s="962"/>
      <c r="C49" s="350"/>
      <c r="D49" s="360"/>
      <c r="E49" s="350"/>
      <c r="F49" s="361"/>
      <c r="G49" s="362"/>
      <c r="H49" s="359"/>
      <c r="I49" s="359"/>
      <c r="J49" s="363"/>
    </row>
    <row r="50" spans="2:10" ht="41.25" customHeight="1">
      <c r="B50" s="962"/>
      <c r="C50" s="350"/>
      <c r="D50" s="360"/>
      <c r="E50" s="370"/>
      <c r="F50" s="361"/>
      <c r="G50" s="362"/>
      <c r="H50" s="359"/>
      <c r="I50" s="359"/>
      <c r="J50" s="363"/>
    </row>
    <row r="51" spans="2:10" ht="41.25" customHeight="1">
      <c r="B51" s="961"/>
      <c r="C51" s="371"/>
      <c r="D51" s="372"/>
      <c r="E51" s="371"/>
      <c r="F51" s="373"/>
      <c r="G51" s="374"/>
      <c r="H51" s="375"/>
      <c r="I51" s="375"/>
      <c r="J51" s="376"/>
    </row>
    <row r="52" spans="2:10" ht="41.25" customHeight="1">
      <c r="B52" s="960" t="s">
        <v>269</v>
      </c>
      <c r="C52" s="350"/>
      <c r="D52" s="351"/>
      <c r="E52" s="385"/>
      <c r="F52" s="377"/>
      <c r="G52" s="362"/>
      <c r="H52" s="359"/>
      <c r="I52" s="359"/>
      <c r="J52" s="386"/>
    </row>
    <row r="53" spans="2:10" ht="41.25" customHeight="1">
      <c r="B53" s="961"/>
      <c r="C53" s="364"/>
      <c r="D53" s="365"/>
      <c r="E53" s="364"/>
      <c r="F53" s="366"/>
      <c r="G53" s="367"/>
      <c r="H53" s="368"/>
      <c r="I53" s="368"/>
      <c r="J53" s="369"/>
    </row>
    <row r="54" spans="2:10" ht="41.25" customHeight="1">
      <c r="B54" s="329" t="s">
        <v>412</v>
      </c>
      <c r="C54" s="329"/>
      <c r="D54" s="329"/>
      <c r="E54" s="329"/>
      <c r="F54" s="329"/>
      <c r="G54" s="328"/>
      <c r="H54" s="328"/>
      <c r="I54" s="328"/>
      <c r="J54" s="328"/>
    </row>
  </sheetData>
  <mergeCells count="9">
    <mergeCell ref="B52:B53"/>
    <mergeCell ref="B26:B29"/>
    <mergeCell ref="B30:B33"/>
    <mergeCell ref="B34:B35"/>
    <mergeCell ref="B8:B11"/>
    <mergeCell ref="B12:B15"/>
    <mergeCell ref="B16:B17"/>
    <mergeCell ref="B44:B47"/>
    <mergeCell ref="B48:B51"/>
  </mergeCells>
  <phoneticPr fontId="1"/>
  <pageMargins left="0.70866141732283472" right="0.70866141732283472" top="0.74803149606299213" bottom="0.74803149606299213" header="0.31496062992125984" footer="0.31496062992125984"/>
  <pageSetup paperSize="9" scale="74" fitToWidth="2" fitToHeight="3" pageOrder="overThenDown" orientation="portrait" r:id="rId1"/>
  <rowBreaks count="2" manualBreakCount="2">
    <brk id="18" max="10" man="1"/>
    <brk id="36" max="10" man="1"/>
  </rowBreaks>
  <colBreaks count="1" manualBreakCount="1">
    <brk id="5" max="5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view="pageBreakPreview" zoomScale="60" zoomScaleNormal="60" workbookViewId="0">
      <selection activeCell="H12" sqref="H12"/>
    </sheetView>
  </sheetViews>
  <sheetFormatPr defaultRowHeight="17.25"/>
  <cols>
    <col min="1" max="1" width="3.375" style="286" customWidth="1"/>
    <col min="2" max="2" width="5.125" style="286" customWidth="1"/>
    <col min="3" max="3" width="18.375" style="286" customWidth="1"/>
    <col min="4" max="4" width="34.375" style="286" customWidth="1"/>
    <col min="5" max="6" width="19.5" style="286" customWidth="1"/>
    <col min="7" max="10" width="17.25" style="286" customWidth="1"/>
    <col min="11" max="11" width="4.25" style="286" customWidth="1"/>
    <col min="12" max="15" width="14.75" style="286" customWidth="1"/>
    <col min="16" max="16384" width="9" style="286"/>
  </cols>
  <sheetData>
    <row r="2" spans="2:12">
      <c r="B2" s="286" t="s">
        <v>447</v>
      </c>
    </row>
    <row r="3" spans="2:12" ht="10.5" customHeight="1"/>
    <row r="4" spans="2:12" ht="33.75" customHeight="1">
      <c r="B4" s="966" t="s">
        <v>457</v>
      </c>
      <c r="C4" s="966" t="s">
        <v>448</v>
      </c>
      <c r="D4" s="966" t="s">
        <v>449</v>
      </c>
      <c r="E4" s="967" t="s">
        <v>455</v>
      </c>
      <c r="F4" s="967" t="s">
        <v>456</v>
      </c>
      <c r="G4" s="963" t="s">
        <v>450</v>
      </c>
      <c r="H4" s="964"/>
      <c r="I4" s="964"/>
      <c r="J4" s="965"/>
    </row>
    <row r="5" spans="2:12" ht="33.75" customHeight="1">
      <c r="B5" s="966"/>
      <c r="C5" s="966"/>
      <c r="D5" s="966"/>
      <c r="E5" s="966"/>
      <c r="F5" s="966"/>
      <c r="G5" s="432" t="s">
        <v>451</v>
      </c>
      <c r="H5" s="433" t="s">
        <v>452</v>
      </c>
      <c r="I5" s="433" t="s">
        <v>453</v>
      </c>
      <c r="J5" s="433" t="s">
        <v>454</v>
      </c>
    </row>
    <row r="6" spans="2:12" ht="46.5" customHeight="1">
      <c r="B6" s="434"/>
      <c r="C6" s="435"/>
      <c r="D6" s="435"/>
      <c r="E6" s="435"/>
      <c r="F6" s="435"/>
      <c r="G6" s="436"/>
      <c r="H6" s="437"/>
      <c r="I6" s="437"/>
      <c r="J6" s="437"/>
      <c r="L6" s="319" t="s">
        <v>469</v>
      </c>
    </row>
    <row r="7" spans="2:12" ht="46.5" customHeight="1">
      <c r="B7" s="434"/>
      <c r="C7" s="435"/>
      <c r="D7" s="435"/>
      <c r="E7" s="435"/>
      <c r="F7" s="435"/>
      <c r="G7" s="436"/>
      <c r="H7" s="437"/>
      <c r="I7" s="437"/>
      <c r="J7" s="437"/>
    </row>
    <row r="8" spans="2:12" ht="46.5" customHeight="1">
      <c r="B8" s="434"/>
      <c r="C8" s="435"/>
      <c r="D8" s="435"/>
      <c r="E8" s="435"/>
      <c r="F8" s="435"/>
      <c r="G8" s="436"/>
      <c r="H8" s="437"/>
      <c r="I8" s="437"/>
      <c r="J8" s="437"/>
    </row>
    <row r="9" spans="2:12" ht="46.5" customHeight="1">
      <c r="B9" s="434"/>
      <c r="C9" s="435"/>
      <c r="D9" s="435"/>
      <c r="E9" s="435"/>
      <c r="F9" s="435"/>
      <c r="G9" s="436"/>
      <c r="H9" s="437"/>
      <c r="I9" s="437"/>
      <c r="J9" s="437"/>
    </row>
    <row r="10" spans="2:12" ht="46.5" customHeight="1">
      <c r="B10" s="434"/>
      <c r="C10" s="435"/>
      <c r="D10" s="435"/>
      <c r="E10" s="435"/>
      <c r="F10" s="435"/>
      <c r="G10" s="436"/>
      <c r="H10" s="437"/>
      <c r="I10" s="437"/>
      <c r="J10" s="437"/>
    </row>
    <row r="11" spans="2:12" ht="46.5" customHeight="1">
      <c r="B11" s="434"/>
      <c r="C11" s="435"/>
      <c r="D11" s="435"/>
      <c r="E11" s="435"/>
      <c r="F11" s="435"/>
      <c r="G11" s="436"/>
      <c r="H11" s="437"/>
      <c r="I11" s="437"/>
      <c r="J11" s="437"/>
    </row>
    <row r="12" spans="2:12" ht="46.5" customHeight="1">
      <c r="B12" s="434"/>
      <c r="C12" s="435"/>
      <c r="D12" s="435"/>
      <c r="E12" s="435"/>
      <c r="F12" s="435"/>
      <c r="G12" s="436"/>
      <c r="H12" s="437"/>
      <c r="I12" s="437"/>
      <c r="J12" s="437"/>
    </row>
    <row r="13" spans="2:12" ht="28.5" customHeight="1"/>
    <row r="14" spans="2:12" ht="36.75" customHeight="1"/>
  </sheetData>
  <mergeCells count="6">
    <mergeCell ref="G4:J4"/>
    <mergeCell ref="B4:B5"/>
    <mergeCell ref="C4:C5"/>
    <mergeCell ref="D4:D5"/>
    <mergeCell ref="E4:E5"/>
    <mergeCell ref="F4:F5"/>
  </mergeCells>
  <phoneticPr fontId="1"/>
  <pageMargins left="0.70866141732283472" right="0.70866141732283472" top="0.74803149606299213" bottom="0.74803149606299213" header="0.31496062992125984" footer="0.31496062992125984"/>
  <pageSetup paperSize="9" scale="96" fitToWidth="2" orientation="portrait" r:id="rId1"/>
  <colBreaks count="1" manualBreakCount="1">
    <brk id="5" max="1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54"/>
  <sheetViews>
    <sheetView view="pageBreakPreview" zoomScale="50" zoomScaleNormal="60" zoomScaleSheetLayoutView="50" workbookViewId="0">
      <selection activeCell="D8" sqref="D8"/>
    </sheetView>
  </sheetViews>
  <sheetFormatPr defaultRowHeight="17.25"/>
  <cols>
    <col min="1" max="1" width="2.625" style="325" customWidth="1"/>
    <col min="2" max="2" width="23.625" style="325" customWidth="1"/>
    <col min="3" max="3" width="25" style="325" customWidth="1"/>
    <col min="4" max="4" width="33.375" style="325" customWidth="1"/>
    <col min="5" max="5" width="20.625" style="325" customWidth="1"/>
    <col min="6" max="6" width="25.75" style="325" customWidth="1"/>
    <col min="7" max="7" width="22.25" style="325" customWidth="1"/>
    <col min="8" max="8" width="18.75" style="325" customWidth="1"/>
    <col min="9" max="9" width="8.625" style="325" customWidth="1"/>
    <col min="10" max="10" width="12.625" style="325" customWidth="1"/>
    <col min="11" max="17" width="12.875" style="325" customWidth="1"/>
    <col min="18" max="252" width="9" style="325"/>
    <col min="253" max="253" width="8.625" style="325" customWidth="1"/>
    <col min="254" max="254" width="10.75" style="325" customWidth="1"/>
    <col min="255" max="256" width="25" style="325" customWidth="1"/>
    <col min="257" max="257" width="18.5" style="325" customWidth="1"/>
    <col min="258" max="258" width="18.25" style="325" customWidth="1"/>
    <col min="259" max="260" width="13.875" style="325" customWidth="1"/>
    <col min="261" max="261" width="31.875" style="325" customWidth="1"/>
    <col min="262" max="262" width="21.375" style="325" customWidth="1"/>
    <col min="263" max="263" width="17.75" style="325" customWidth="1"/>
    <col min="264" max="264" width="17" style="325" customWidth="1"/>
    <col min="265" max="265" width="8.625" style="325" customWidth="1"/>
    <col min="266" max="266" width="12.625" style="325" customWidth="1"/>
    <col min="267" max="273" width="12.875" style="325" customWidth="1"/>
    <col min="274" max="508" width="9" style="325"/>
    <col min="509" max="509" width="8.625" style="325" customWidth="1"/>
    <col min="510" max="510" width="10.75" style="325" customWidth="1"/>
    <col min="511" max="512" width="25" style="325" customWidth="1"/>
    <col min="513" max="513" width="18.5" style="325" customWidth="1"/>
    <col min="514" max="514" width="18.25" style="325" customWidth="1"/>
    <col min="515" max="516" width="13.875" style="325" customWidth="1"/>
    <col min="517" max="517" width="31.875" style="325" customWidth="1"/>
    <col min="518" max="518" width="21.375" style="325" customWidth="1"/>
    <col min="519" max="519" width="17.75" style="325" customWidth="1"/>
    <col min="520" max="520" width="17" style="325" customWidth="1"/>
    <col min="521" max="521" width="8.625" style="325" customWidth="1"/>
    <col min="522" max="522" width="12.625" style="325" customWidth="1"/>
    <col min="523" max="529" width="12.875" style="325" customWidth="1"/>
    <col min="530" max="764" width="9" style="325"/>
    <col min="765" max="765" width="8.625" style="325" customWidth="1"/>
    <col min="766" max="766" width="10.75" style="325" customWidth="1"/>
    <col min="767" max="768" width="25" style="325" customWidth="1"/>
    <col min="769" max="769" width="18.5" style="325" customWidth="1"/>
    <col min="770" max="770" width="18.25" style="325" customWidth="1"/>
    <col min="771" max="772" width="13.875" style="325" customWidth="1"/>
    <col min="773" max="773" width="31.875" style="325" customWidth="1"/>
    <col min="774" max="774" width="21.375" style="325" customWidth="1"/>
    <col min="775" max="775" width="17.75" style="325" customWidth="1"/>
    <col min="776" max="776" width="17" style="325" customWidth="1"/>
    <col min="777" max="777" width="8.625" style="325" customWidth="1"/>
    <col min="778" max="778" width="12.625" style="325" customWidth="1"/>
    <col min="779" max="785" width="12.875" style="325" customWidth="1"/>
    <col min="786" max="1020" width="9" style="325"/>
    <col min="1021" max="1021" width="8.625" style="325" customWidth="1"/>
    <col min="1022" max="1022" width="10.75" style="325" customWidth="1"/>
    <col min="1023" max="1024" width="25" style="325" customWidth="1"/>
    <col min="1025" max="1025" width="18.5" style="325" customWidth="1"/>
    <col min="1026" max="1026" width="18.25" style="325" customWidth="1"/>
    <col min="1027" max="1028" width="13.875" style="325" customWidth="1"/>
    <col min="1029" max="1029" width="31.875" style="325" customWidth="1"/>
    <col min="1030" max="1030" width="21.375" style="325" customWidth="1"/>
    <col min="1031" max="1031" width="17.75" style="325" customWidth="1"/>
    <col min="1032" max="1032" width="17" style="325" customWidth="1"/>
    <col min="1033" max="1033" width="8.625" style="325" customWidth="1"/>
    <col min="1034" max="1034" width="12.625" style="325" customWidth="1"/>
    <col min="1035" max="1041" width="12.875" style="325" customWidth="1"/>
    <col min="1042" max="1276" width="9" style="325"/>
    <col min="1277" max="1277" width="8.625" style="325" customWidth="1"/>
    <col min="1278" max="1278" width="10.75" style="325" customWidth="1"/>
    <col min="1279" max="1280" width="25" style="325" customWidth="1"/>
    <col min="1281" max="1281" width="18.5" style="325" customWidth="1"/>
    <col min="1282" max="1282" width="18.25" style="325" customWidth="1"/>
    <col min="1283" max="1284" width="13.875" style="325" customWidth="1"/>
    <col min="1285" max="1285" width="31.875" style="325" customWidth="1"/>
    <col min="1286" max="1286" width="21.375" style="325" customWidth="1"/>
    <col min="1287" max="1287" width="17.75" style="325" customWidth="1"/>
    <col min="1288" max="1288" width="17" style="325" customWidth="1"/>
    <col min="1289" max="1289" width="8.625" style="325" customWidth="1"/>
    <col min="1290" max="1290" width="12.625" style="325" customWidth="1"/>
    <col min="1291" max="1297" width="12.875" style="325" customWidth="1"/>
    <col min="1298" max="1532" width="9" style="325"/>
    <col min="1533" max="1533" width="8.625" style="325" customWidth="1"/>
    <col min="1534" max="1534" width="10.75" style="325" customWidth="1"/>
    <col min="1535" max="1536" width="25" style="325" customWidth="1"/>
    <col min="1537" max="1537" width="18.5" style="325" customWidth="1"/>
    <col min="1538" max="1538" width="18.25" style="325" customWidth="1"/>
    <col min="1539" max="1540" width="13.875" style="325" customWidth="1"/>
    <col min="1541" max="1541" width="31.875" style="325" customWidth="1"/>
    <col min="1542" max="1542" width="21.375" style="325" customWidth="1"/>
    <col min="1543" max="1543" width="17.75" style="325" customWidth="1"/>
    <col min="1544" max="1544" width="17" style="325" customWidth="1"/>
    <col min="1545" max="1545" width="8.625" style="325" customWidth="1"/>
    <col min="1546" max="1546" width="12.625" style="325" customWidth="1"/>
    <col min="1547" max="1553" width="12.875" style="325" customWidth="1"/>
    <col min="1554" max="1788" width="9" style="325"/>
    <col min="1789" max="1789" width="8.625" style="325" customWidth="1"/>
    <col min="1790" max="1790" width="10.75" style="325" customWidth="1"/>
    <col min="1791" max="1792" width="25" style="325" customWidth="1"/>
    <col min="1793" max="1793" width="18.5" style="325" customWidth="1"/>
    <col min="1794" max="1794" width="18.25" style="325" customWidth="1"/>
    <col min="1795" max="1796" width="13.875" style="325" customWidth="1"/>
    <col min="1797" max="1797" width="31.875" style="325" customWidth="1"/>
    <col min="1798" max="1798" width="21.375" style="325" customWidth="1"/>
    <col min="1799" max="1799" width="17.75" style="325" customWidth="1"/>
    <col min="1800" max="1800" width="17" style="325" customWidth="1"/>
    <col min="1801" max="1801" width="8.625" style="325" customWidth="1"/>
    <col min="1802" max="1802" width="12.625" style="325" customWidth="1"/>
    <col min="1803" max="1809" width="12.875" style="325" customWidth="1"/>
    <col min="1810" max="2044" width="9" style="325"/>
    <col min="2045" max="2045" width="8.625" style="325" customWidth="1"/>
    <col min="2046" max="2046" width="10.75" style="325" customWidth="1"/>
    <col min="2047" max="2048" width="25" style="325" customWidth="1"/>
    <col min="2049" max="2049" width="18.5" style="325" customWidth="1"/>
    <col min="2050" max="2050" width="18.25" style="325" customWidth="1"/>
    <col min="2051" max="2052" width="13.875" style="325" customWidth="1"/>
    <col min="2053" max="2053" width="31.875" style="325" customWidth="1"/>
    <col min="2054" max="2054" width="21.375" style="325" customWidth="1"/>
    <col min="2055" max="2055" width="17.75" style="325" customWidth="1"/>
    <col min="2056" max="2056" width="17" style="325" customWidth="1"/>
    <col min="2057" max="2057" width="8.625" style="325" customWidth="1"/>
    <col min="2058" max="2058" width="12.625" style="325" customWidth="1"/>
    <col min="2059" max="2065" width="12.875" style="325" customWidth="1"/>
    <col min="2066" max="2300" width="9" style="325"/>
    <col min="2301" max="2301" width="8.625" style="325" customWidth="1"/>
    <col min="2302" max="2302" width="10.75" style="325" customWidth="1"/>
    <col min="2303" max="2304" width="25" style="325" customWidth="1"/>
    <col min="2305" max="2305" width="18.5" style="325" customWidth="1"/>
    <col min="2306" max="2306" width="18.25" style="325" customWidth="1"/>
    <col min="2307" max="2308" width="13.875" style="325" customWidth="1"/>
    <col min="2309" max="2309" width="31.875" style="325" customWidth="1"/>
    <col min="2310" max="2310" width="21.375" style="325" customWidth="1"/>
    <col min="2311" max="2311" width="17.75" style="325" customWidth="1"/>
    <col min="2312" max="2312" width="17" style="325" customWidth="1"/>
    <col min="2313" max="2313" width="8.625" style="325" customWidth="1"/>
    <col min="2314" max="2314" width="12.625" style="325" customWidth="1"/>
    <col min="2315" max="2321" width="12.875" style="325" customWidth="1"/>
    <col min="2322" max="2556" width="9" style="325"/>
    <col min="2557" max="2557" width="8.625" style="325" customWidth="1"/>
    <col min="2558" max="2558" width="10.75" style="325" customWidth="1"/>
    <col min="2559" max="2560" width="25" style="325" customWidth="1"/>
    <col min="2561" max="2561" width="18.5" style="325" customWidth="1"/>
    <col min="2562" max="2562" width="18.25" style="325" customWidth="1"/>
    <col min="2563" max="2564" width="13.875" style="325" customWidth="1"/>
    <col min="2565" max="2565" width="31.875" style="325" customWidth="1"/>
    <col min="2566" max="2566" width="21.375" style="325" customWidth="1"/>
    <col min="2567" max="2567" width="17.75" style="325" customWidth="1"/>
    <col min="2568" max="2568" width="17" style="325" customWidth="1"/>
    <col min="2569" max="2569" width="8.625" style="325" customWidth="1"/>
    <col min="2570" max="2570" width="12.625" style="325" customWidth="1"/>
    <col min="2571" max="2577" width="12.875" style="325" customWidth="1"/>
    <col min="2578" max="2812" width="9" style="325"/>
    <col min="2813" max="2813" width="8.625" style="325" customWidth="1"/>
    <col min="2814" max="2814" width="10.75" style="325" customWidth="1"/>
    <col min="2815" max="2816" width="25" style="325" customWidth="1"/>
    <col min="2817" max="2817" width="18.5" style="325" customWidth="1"/>
    <col min="2818" max="2818" width="18.25" style="325" customWidth="1"/>
    <col min="2819" max="2820" width="13.875" style="325" customWidth="1"/>
    <col min="2821" max="2821" width="31.875" style="325" customWidth="1"/>
    <col min="2822" max="2822" width="21.375" style="325" customWidth="1"/>
    <col min="2823" max="2823" width="17.75" style="325" customWidth="1"/>
    <col min="2824" max="2824" width="17" style="325" customWidth="1"/>
    <col min="2825" max="2825" width="8.625" style="325" customWidth="1"/>
    <col min="2826" max="2826" width="12.625" style="325" customWidth="1"/>
    <col min="2827" max="2833" width="12.875" style="325" customWidth="1"/>
    <col min="2834" max="3068" width="9" style="325"/>
    <col min="3069" max="3069" width="8.625" style="325" customWidth="1"/>
    <col min="3070" max="3070" width="10.75" style="325" customWidth="1"/>
    <col min="3071" max="3072" width="25" style="325" customWidth="1"/>
    <col min="3073" max="3073" width="18.5" style="325" customWidth="1"/>
    <col min="3074" max="3074" width="18.25" style="325" customWidth="1"/>
    <col min="3075" max="3076" width="13.875" style="325" customWidth="1"/>
    <col min="3077" max="3077" width="31.875" style="325" customWidth="1"/>
    <col min="3078" max="3078" width="21.375" style="325" customWidth="1"/>
    <col min="3079" max="3079" width="17.75" style="325" customWidth="1"/>
    <col min="3080" max="3080" width="17" style="325" customWidth="1"/>
    <col min="3081" max="3081" width="8.625" style="325" customWidth="1"/>
    <col min="3082" max="3082" width="12.625" style="325" customWidth="1"/>
    <col min="3083" max="3089" width="12.875" style="325" customWidth="1"/>
    <col min="3090" max="3324" width="9" style="325"/>
    <col min="3325" max="3325" width="8.625" style="325" customWidth="1"/>
    <col min="3326" max="3326" width="10.75" style="325" customWidth="1"/>
    <col min="3327" max="3328" width="25" style="325" customWidth="1"/>
    <col min="3329" max="3329" width="18.5" style="325" customWidth="1"/>
    <col min="3330" max="3330" width="18.25" style="325" customWidth="1"/>
    <col min="3331" max="3332" width="13.875" style="325" customWidth="1"/>
    <col min="3333" max="3333" width="31.875" style="325" customWidth="1"/>
    <col min="3334" max="3334" width="21.375" style="325" customWidth="1"/>
    <col min="3335" max="3335" width="17.75" style="325" customWidth="1"/>
    <col min="3336" max="3336" width="17" style="325" customWidth="1"/>
    <col min="3337" max="3337" width="8.625" style="325" customWidth="1"/>
    <col min="3338" max="3338" width="12.625" style="325" customWidth="1"/>
    <col min="3339" max="3345" width="12.875" style="325" customWidth="1"/>
    <col min="3346" max="3580" width="9" style="325"/>
    <col min="3581" max="3581" width="8.625" style="325" customWidth="1"/>
    <col min="3582" max="3582" width="10.75" style="325" customWidth="1"/>
    <col min="3583" max="3584" width="25" style="325" customWidth="1"/>
    <col min="3585" max="3585" width="18.5" style="325" customWidth="1"/>
    <col min="3586" max="3586" width="18.25" style="325" customWidth="1"/>
    <col min="3587" max="3588" width="13.875" style="325" customWidth="1"/>
    <col min="3589" max="3589" width="31.875" style="325" customWidth="1"/>
    <col min="3590" max="3590" width="21.375" style="325" customWidth="1"/>
    <col min="3591" max="3591" width="17.75" style="325" customWidth="1"/>
    <col min="3592" max="3592" width="17" style="325" customWidth="1"/>
    <col min="3593" max="3593" width="8.625" style="325" customWidth="1"/>
    <col min="3594" max="3594" width="12.625" style="325" customWidth="1"/>
    <col min="3595" max="3601" width="12.875" style="325" customWidth="1"/>
    <col min="3602" max="3836" width="9" style="325"/>
    <col min="3837" max="3837" width="8.625" style="325" customWidth="1"/>
    <col min="3838" max="3838" width="10.75" style="325" customWidth="1"/>
    <col min="3839" max="3840" width="25" style="325" customWidth="1"/>
    <col min="3841" max="3841" width="18.5" style="325" customWidth="1"/>
    <col min="3842" max="3842" width="18.25" style="325" customWidth="1"/>
    <col min="3843" max="3844" width="13.875" style="325" customWidth="1"/>
    <col min="3845" max="3845" width="31.875" style="325" customWidth="1"/>
    <col min="3846" max="3846" width="21.375" style="325" customWidth="1"/>
    <col min="3847" max="3847" width="17.75" style="325" customWidth="1"/>
    <col min="3848" max="3848" width="17" style="325" customWidth="1"/>
    <col min="3849" max="3849" width="8.625" style="325" customWidth="1"/>
    <col min="3850" max="3850" width="12.625" style="325" customWidth="1"/>
    <col min="3851" max="3857" width="12.875" style="325" customWidth="1"/>
    <col min="3858" max="4092" width="9" style="325"/>
    <col min="4093" max="4093" width="8.625" style="325" customWidth="1"/>
    <col min="4094" max="4094" width="10.75" style="325" customWidth="1"/>
    <col min="4095" max="4096" width="25" style="325" customWidth="1"/>
    <col min="4097" max="4097" width="18.5" style="325" customWidth="1"/>
    <col min="4098" max="4098" width="18.25" style="325" customWidth="1"/>
    <col min="4099" max="4100" width="13.875" style="325" customWidth="1"/>
    <col min="4101" max="4101" width="31.875" style="325" customWidth="1"/>
    <col min="4102" max="4102" width="21.375" style="325" customWidth="1"/>
    <col min="4103" max="4103" width="17.75" style="325" customWidth="1"/>
    <col min="4104" max="4104" width="17" style="325" customWidth="1"/>
    <col min="4105" max="4105" width="8.625" style="325" customWidth="1"/>
    <col min="4106" max="4106" width="12.625" style="325" customWidth="1"/>
    <col min="4107" max="4113" width="12.875" style="325" customWidth="1"/>
    <col min="4114" max="4348" width="9" style="325"/>
    <col min="4349" max="4349" width="8.625" style="325" customWidth="1"/>
    <col min="4350" max="4350" width="10.75" style="325" customWidth="1"/>
    <col min="4351" max="4352" width="25" style="325" customWidth="1"/>
    <col min="4353" max="4353" width="18.5" style="325" customWidth="1"/>
    <col min="4354" max="4354" width="18.25" style="325" customWidth="1"/>
    <col min="4355" max="4356" width="13.875" style="325" customWidth="1"/>
    <col min="4357" max="4357" width="31.875" style="325" customWidth="1"/>
    <col min="4358" max="4358" width="21.375" style="325" customWidth="1"/>
    <col min="4359" max="4359" width="17.75" style="325" customWidth="1"/>
    <col min="4360" max="4360" width="17" style="325" customWidth="1"/>
    <col min="4361" max="4361" width="8.625" style="325" customWidth="1"/>
    <col min="4362" max="4362" width="12.625" style="325" customWidth="1"/>
    <col min="4363" max="4369" width="12.875" style="325" customWidth="1"/>
    <col min="4370" max="4604" width="9" style="325"/>
    <col min="4605" max="4605" width="8.625" style="325" customWidth="1"/>
    <col min="4606" max="4606" width="10.75" style="325" customWidth="1"/>
    <col min="4607" max="4608" width="25" style="325" customWidth="1"/>
    <col min="4609" max="4609" width="18.5" style="325" customWidth="1"/>
    <col min="4610" max="4610" width="18.25" style="325" customWidth="1"/>
    <col min="4611" max="4612" width="13.875" style="325" customWidth="1"/>
    <col min="4613" max="4613" width="31.875" style="325" customWidth="1"/>
    <col min="4614" max="4614" width="21.375" style="325" customWidth="1"/>
    <col min="4615" max="4615" width="17.75" style="325" customWidth="1"/>
    <col min="4616" max="4616" width="17" style="325" customWidth="1"/>
    <col min="4617" max="4617" width="8.625" style="325" customWidth="1"/>
    <col min="4618" max="4618" width="12.625" style="325" customWidth="1"/>
    <col min="4619" max="4625" width="12.875" style="325" customWidth="1"/>
    <col min="4626" max="4860" width="9" style="325"/>
    <col min="4861" max="4861" width="8.625" style="325" customWidth="1"/>
    <col min="4862" max="4862" width="10.75" style="325" customWidth="1"/>
    <col min="4863" max="4864" width="25" style="325" customWidth="1"/>
    <col min="4865" max="4865" width="18.5" style="325" customWidth="1"/>
    <col min="4866" max="4866" width="18.25" style="325" customWidth="1"/>
    <col min="4867" max="4868" width="13.875" style="325" customWidth="1"/>
    <col min="4869" max="4869" width="31.875" style="325" customWidth="1"/>
    <col min="4870" max="4870" width="21.375" style="325" customWidth="1"/>
    <col min="4871" max="4871" width="17.75" style="325" customWidth="1"/>
    <col min="4872" max="4872" width="17" style="325" customWidth="1"/>
    <col min="4873" max="4873" width="8.625" style="325" customWidth="1"/>
    <col min="4874" max="4874" width="12.625" style="325" customWidth="1"/>
    <col min="4875" max="4881" width="12.875" style="325" customWidth="1"/>
    <col min="4882" max="5116" width="9" style="325"/>
    <col min="5117" max="5117" width="8.625" style="325" customWidth="1"/>
    <col min="5118" max="5118" width="10.75" style="325" customWidth="1"/>
    <col min="5119" max="5120" width="25" style="325" customWidth="1"/>
    <col min="5121" max="5121" width="18.5" style="325" customWidth="1"/>
    <col min="5122" max="5122" width="18.25" style="325" customWidth="1"/>
    <col min="5123" max="5124" width="13.875" style="325" customWidth="1"/>
    <col min="5125" max="5125" width="31.875" style="325" customWidth="1"/>
    <col min="5126" max="5126" width="21.375" style="325" customWidth="1"/>
    <col min="5127" max="5127" width="17.75" style="325" customWidth="1"/>
    <col min="5128" max="5128" width="17" style="325" customWidth="1"/>
    <col min="5129" max="5129" width="8.625" style="325" customWidth="1"/>
    <col min="5130" max="5130" width="12.625" style="325" customWidth="1"/>
    <col min="5131" max="5137" width="12.875" style="325" customWidth="1"/>
    <col min="5138" max="5372" width="9" style="325"/>
    <col min="5373" max="5373" width="8.625" style="325" customWidth="1"/>
    <col min="5374" max="5374" width="10.75" style="325" customWidth="1"/>
    <col min="5375" max="5376" width="25" style="325" customWidth="1"/>
    <col min="5377" max="5377" width="18.5" style="325" customWidth="1"/>
    <col min="5378" max="5378" width="18.25" style="325" customWidth="1"/>
    <col min="5379" max="5380" width="13.875" style="325" customWidth="1"/>
    <col min="5381" max="5381" width="31.875" style="325" customWidth="1"/>
    <col min="5382" max="5382" width="21.375" style="325" customWidth="1"/>
    <col min="5383" max="5383" width="17.75" style="325" customWidth="1"/>
    <col min="5384" max="5384" width="17" style="325" customWidth="1"/>
    <col min="5385" max="5385" width="8.625" style="325" customWidth="1"/>
    <col min="5386" max="5386" width="12.625" style="325" customWidth="1"/>
    <col min="5387" max="5393" width="12.875" style="325" customWidth="1"/>
    <col min="5394" max="5628" width="9" style="325"/>
    <col min="5629" max="5629" width="8.625" style="325" customWidth="1"/>
    <col min="5630" max="5630" width="10.75" style="325" customWidth="1"/>
    <col min="5631" max="5632" width="25" style="325" customWidth="1"/>
    <col min="5633" max="5633" width="18.5" style="325" customWidth="1"/>
    <col min="5634" max="5634" width="18.25" style="325" customWidth="1"/>
    <col min="5635" max="5636" width="13.875" style="325" customWidth="1"/>
    <col min="5637" max="5637" width="31.875" style="325" customWidth="1"/>
    <col min="5638" max="5638" width="21.375" style="325" customWidth="1"/>
    <col min="5639" max="5639" width="17.75" style="325" customWidth="1"/>
    <col min="5640" max="5640" width="17" style="325" customWidth="1"/>
    <col min="5641" max="5641" width="8.625" style="325" customWidth="1"/>
    <col min="5642" max="5642" width="12.625" style="325" customWidth="1"/>
    <col min="5643" max="5649" width="12.875" style="325" customWidth="1"/>
    <col min="5650" max="5884" width="9" style="325"/>
    <col min="5885" max="5885" width="8.625" style="325" customWidth="1"/>
    <col min="5886" max="5886" width="10.75" style="325" customWidth="1"/>
    <col min="5887" max="5888" width="25" style="325" customWidth="1"/>
    <col min="5889" max="5889" width="18.5" style="325" customWidth="1"/>
    <col min="5890" max="5890" width="18.25" style="325" customWidth="1"/>
    <col min="5891" max="5892" width="13.875" style="325" customWidth="1"/>
    <col min="5893" max="5893" width="31.875" style="325" customWidth="1"/>
    <col min="5894" max="5894" width="21.375" style="325" customWidth="1"/>
    <col min="5895" max="5895" width="17.75" style="325" customWidth="1"/>
    <col min="5896" max="5896" width="17" style="325" customWidth="1"/>
    <col min="5897" max="5897" width="8.625" style="325" customWidth="1"/>
    <col min="5898" max="5898" width="12.625" style="325" customWidth="1"/>
    <col min="5899" max="5905" width="12.875" style="325" customWidth="1"/>
    <col min="5906" max="6140" width="9" style="325"/>
    <col min="6141" max="6141" width="8.625" style="325" customWidth="1"/>
    <col min="6142" max="6142" width="10.75" style="325" customWidth="1"/>
    <col min="6143" max="6144" width="25" style="325" customWidth="1"/>
    <col min="6145" max="6145" width="18.5" style="325" customWidth="1"/>
    <col min="6146" max="6146" width="18.25" style="325" customWidth="1"/>
    <col min="6147" max="6148" width="13.875" style="325" customWidth="1"/>
    <col min="6149" max="6149" width="31.875" style="325" customWidth="1"/>
    <col min="6150" max="6150" width="21.375" style="325" customWidth="1"/>
    <col min="6151" max="6151" width="17.75" style="325" customWidth="1"/>
    <col min="6152" max="6152" width="17" style="325" customWidth="1"/>
    <col min="6153" max="6153" width="8.625" style="325" customWidth="1"/>
    <col min="6154" max="6154" width="12.625" style="325" customWidth="1"/>
    <col min="6155" max="6161" width="12.875" style="325" customWidth="1"/>
    <col min="6162" max="6396" width="9" style="325"/>
    <col min="6397" max="6397" width="8.625" style="325" customWidth="1"/>
    <col min="6398" max="6398" width="10.75" style="325" customWidth="1"/>
    <col min="6399" max="6400" width="25" style="325" customWidth="1"/>
    <col min="6401" max="6401" width="18.5" style="325" customWidth="1"/>
    <col min="6402" max="6402" width="18.25" style="325" customWidth="1"/>
    <col min="6403" max="6404" width="13.875" style="325" customWidth="1"/>
    <col min="6405" max="6405" width="31.875" style="325" customWidth="1"/>
    <col min="6406" max="6406" width="21.375" style="325" customWidth="1"/>
    <col min="6407" max="6407" width="17.75" style="325" customWidth="1"/>
    <col min="6408" max="6408" width="17" style="325" customWidth="1"/>
    <col min="6409" max="6409" width="8.625" style="325" customWidth="1"/>
    <col min="6410" max="6410" width="12.625" style="325" customWidth="1"/>
    <col min="6411" max="6417" width="12.875" style="325" customWidth="1"/>
    <col min="6418" max="6652" width="9" style="325"/>
    <col min="6653" max="6653" width="8.625" style="325" customWidth="1"/>
    <col min="6654" max="6654" width="10.75" style="325" customWidth="1"/>
    <col min="6655" max="6656" width="25" style="325" customWidth="1"/>
    <col min="6657" max="6657" width="18.5" style="325" customWidth="1"/>
    <col min="6658" max="6658" width="18.25" style="325" customWidth="1"/>
    <col min="6659" max="6660" width="13.875" style="325" customWidth="1"/>
    <col min="6661" max="6661" width="31.875" style="325" customWidth="1"/>
    <col min="6662" max="6662" width="21.375" style="325" customWidth="1"/>
    <col min="6663" max="6663" width="17.75" style="325" customWidth="1"/>
    <col min="6664" max="6664" width="17" style="325" customWidth="1"/>
    <col min="6665" max="6665" width="8.625" style="325" customWidth="1"/>
    <col min="6666" max="6666" width="12.625" style="325" customWidth="1"/>
    <col min="6667" max="6673" width="12.875" style="325" customWidth="1"/>
    <col min="6674" max="6908" width="9" style="325"/>
    <col min="6909" max="6909" width="8.625" style="325" customWidth="1"/>
    <col min="6910" max="6910" width="10.75" style="325" customWidth="1"/>
    <col min="6911" max="6912" width="25" style="325" customWidth="1"/>
    <col min="6913" max="6913" width="18.5" style="325" customWidth="1"/>
    <col min="6914" max="6914" width="18.25" style="325" customWidth="1"/>
    <col min="6915" max="6916" width="13.875" style="325" customWidth="1"/>
    <col min="6917" max="6917" width="31.875" style="325" customWidth="1"/>
    <col min="6918" max="6918" width="21.375" style="325" customWidth="1"/>
    <col min="6919" max="6919" width="17.75" style="325" customWidth="1"/>
    <col min="6920" max="6920" width="17" style="325" customWidth="1"/>
    <col min="6921" max="6921" width="8.625" style="325" customWidth="1"/>
    <col min="6922" max="6922" width="12.625" style="325" customWidth="1"/>
    <col min="6923" max="6929" width="12.875" style="325" customWidth="1"/>
    <col min="6930" max="7164" width="9" style="325"/>
    <col min="7165" max="7165" width="8.625" style="325" customWidth="1"/>
    <col min="7166" max="7166" width="10.75" style="325" customWidth="1"/>
    <col min="7167" max="7168" width="25" style="325" customWidth="1"/>
    <col min="7169" max="7169" width="18.5" style="325" customWidth="1"/>
    <col min="7170" max="7170" width="18.25" style="325" customWidth="1"/>
    <col min="7171" max="7172" width="13.875" style="325" customWidth="1"/>
    <col min="7173" max="7173" width="31.875" style="325" customWidth="1"/>
    <col min="7174" max="7174" width="21.375" style="325" customWidth="1"/>
    <col min="7175" max="7175" width="17.75" style="325" customWidth="1"/>
    <col min="7176" max="7176" width="17" style="325" customWidth="1"/>
    <col min="7177" max="7177" width="8.625" style="325" customWidth="1"/>
    <col min="7178" max="7178" width="12.625" style="325" customWidth="1"/>
    <col min="7179" max="7185" width="12.875" style="325" customWidth="1"/>
    <col min="7186" max="7420" width="9" style="325"/>
    <col min="7421" max="7421" width="8.625" style="325" customWidth="1"/>
    <col min="7422" max="7422" width="10.75" style="325" customWidth="1"/>
    <col min="7423" max="7424" width="25" style="325" customWidth="1"/>
    <col min="7425" max="7425" width="18.5" style="325" customWidth="1"/>
    <col min="7426" max="7426" width="18.25" style="325" customWidth="1"/>
    <col min="7427" max="7428" width="13.875" style="325" customWidth="1"/>
    <col min="7429" max="7429" width="31.875" style="325" customWidth="1"/>
    <col min="7430" max="7430" width="21.375" style="325" customWidth="1"/>
    <col min="7431" max="7431" width="17.75" style="325" customWidth="1"/>
    <col min="7432" max="7432" width="17" style="325" customWidth="1"/>
    <col min="7433" max="7433" width="8.625" style="325" customWidth="1"/>
    <col min="7434" max="7434" width="12.625" style="325" customWidth="1"/>
    <col min="7435" max="7441" width="12.875" style="325" customWidth="1"/>
    <col min="7442" max="7676" width="9" style="325"/>
    <col min="7677" max="7677" width="8.625" style="325" customWidth="1"/>
    <col min="7678" max="7678" width="10.75" style="325" customWidth="1"/>
    <col min="7679" max="7680" width="25" style="325" customWidth="1"/>
    <col min="7681" max="7681" width="18.5" style="325" customWidth="1"/>
    <col min="7682" max="7682" width="18.25" style="325" customWidth="1"/>
    <col min="7683" max="7684" width="13.875" style="325" customWidth="1"/>
    <col min="7685" max="7685" width="31.875" style="325" customWidth="1"/>
    <col min="7686" max="7686" width="21.375" style="325" customWidth="1"/>
    <col min="7687" max="7687" width="17.75" style="325" customWidth="1"/>
    <col min="7688" max="7688" width="17" style="325" customWidth="1"/>
    <col min="7689" max="7689" width="8.625" style="325" customWidth="1"/>
    <col min="7690" max="7690" width="12.625" style="325" customWidth="1"/>
    <col min="7691" max="7697" width="12.875" style="325" customWidth="1"/>
    <col min="7698" max="7932" width="9" style="325"/>
    <col min="7933" max="7933" width="8.625" style="325" customWidth="1"/>
    <col min="7934" max="7934" width="10.75" style="325" customWidth="1"/>
    <col min="7935" max="7936" width="25" style="325" customWidth="1"/>
    <col min="7937" max="7937" width="18.5" style="325" customWidth="1"/>
    <col min="7938" max="7938" width="18.25" style="325" customWidth="1"/>
    <col min="7939" max="7940" width="13.875" style="325" customWidth="1"/>
    <col min="7941" max="7941" width="31.875" style="325" customWidth="1"/>
    <col min="7942" max="7942" width="21.375" style="325" customWidth="1"/>
    <col min="7943" max="7943" width="17.75" style="325" customWidth="1"/>
    <col min="7944" max="7944" width="17" style="325" customWidth="1"/>
    <col min="7945" max="7945" width="8.625" style="325" customWidth="1"/>
    <col min="7946" max="7946" width="12.625" style="325" customWidth="1"/>
    <col min="7947" max="7953" width="12.875" style="325" customWidth="1"/>
    <col min="7954" max="8188" width="9" style="325"/>
    <col min="8189" max="8189" width="8.625" style="325" customWidth="1"/>
    <col min="8190" max="8190" width="10.75" style="325" customWidth="1"/>
    <col min="8191" max="8192" width="25" style="325" customWidth="1"/>
    <col min="8193" max="8193" width="18.5" style="325" customWidth="1"/>
    <col min="8194" max="8194" width="18.25" style="325" customWidth="1"/>
    <col min="8195" max="8196" width="13.875" style="325" customWidth="1"/>
    <col min="8197" max="8197" width="31.875" style="325" customWidth="1"/>
    <col min="8198" max="8198" width="21.375" style="325" customWidth="1"/>
    <col min="8199" max="8199" width="17.75" style="325" customWidth="1"/>
    <col min="8200" max="8200" width="17" style="325" customWidth="1"/>
    <col min="8201" max="8201" width="8.625" style="325" customWidth="1"/>
    <col min="8202" max="8202" width="12.625" style="325" customWidth="1"/>
    <col min="8203" max="8209" width="12.875" style="325" customWidth="1"/>
    <col min="8210" max="8444" width="9" style="325"/>
    <col min="8445" max="8445" width="8.625" style="325" customWidth="1"/>
    <col min="8446" max="8446" width="10.75" style="325" customWidth="1"/>
    <col min="8447" max="8448" width="25" style="325" customWidth="1"/>
    <col min="8449" max="8449" width="18.5" style="325" customWidth="1"/>
    <col min="8450" max="8450" width="18.25" style="325" customWidth="1"/>
    <col min="8451" max="8452" width="13.875" style="325" customWidth="1"/>
    <col min="8453" max="8453" width="31.875" style="325" customWidth="1"/>
    <col min="8454" max="8454" width="21.375" style="325" customWidth="1"/>
    <col min="8455" max="8455" width="17.75" style="325" customWidth="1"/>
    <col min="8456" max="8456" width="17" style="325" customWidth="1"/>
    <col min="8457" max="8457" width="8.625" style="325" customWidth="1"/>
    <col min="8458" max="8458" width="12.625" style="325" customWidth="1"/>
    <col min="8459" max="8465" width="12.875" style="325" customWidth="1"/>
    <col min="8466" max="8700" width="9" style="325"/>
    <col min="8701" max="8701" width="8.625" style="325" customWidth="1"/>
    <col min="8702" max="8702" width="10.75" style="325" customWidth="1"/>
    <col min="8703" max="8704" width="25" style="325" customWidth="1"/>
    <col min="8705" max="8705" width="18.5" style="325" customWidth="1"/>
    <col min="8706" max="8706" width="18.25" style="325" customWidth="1"/>
    <col min="8707" max="8708" width="13.875" style="325" customWidth="1"/>
    <col min="8709" max="8709" width="31.875" style="325" customWidth="1"/>
    <col min="8710" max="8710" width="21.375" style="325" customWidth="1"/>
    <col min="8711" max="8711" width="17.75" style="325" customWidth="1"/>
    <col min="8712" max="8712" width="17" style="325" customWidth="1"/>
    <col min="8713" max="8713" width="8.625" style="325" customWidth="1"/>
    <col min="8714" max="8714" width="12.625" style="325" customWidth="1"/>
    <col min="8715" max="8721" width="12.875" style="325" customWidth="1"/>
    <col min="8722" max="8956" width="9" style="325"/>
    <col min="8957" max="8957" width="8.625" style="325" customWidth="1"/>
    <col min="8958" max="8958" width="10.75" style="325" customWidth="1"/>
    <col min="8959" max="8960" width="25" style="325" customWidth="1"/>
    <col min="8961" max="8961" width="18.5" style="325" customWidth="1"/>
    <col min="8962" max="8962" width="18.25" style="325" customWidth="1"/>
    <col min="8963" max="8964" width="13.875" style="325" customWidth="1"/>
    <col min="8965" max="8965" width="31.875" style="325" customWidth="1"/>
    <col min="8966" max="8966" width="21.375" style="325" customWidth="1"/>
    <col min="8967" max="8967" width="17.75" style="325" customWidth="1"/>
    <col min="8968" max="8968" width="17" style="325" customWidth="1"/>
    <col min="8969" max="8969" width="8.625" style="325" customWidth="1"/>
    <col min="8970" max="8970" width="12.625" style="325" customWidth="1"/>
    <col min="8971" max="8977" width="12.875" style="325" customWidth="1"/>
    <col min="8978" max="9212" width="9" style="325"/>
    <col min="9213" max="9213" width="8.625" style="325" customWidth="1"/>
    <col min="9214" max="9214" width="10.75" style="325" customWidth="1"/>
    <col min="9215" max="9216" width="25" style="325" customWidth="1"/>
    <col min="9217" max="9217" width="18.5" style="325" customWidth="1"/>
    <col min="9218" max="9218" width="18.25" style="325" customWidth="1"/>
    <col min="9219" max="9220" width="13.875" style="325" customWidth="1"/>
    <col min="9221" max="9221" width="31.875" style="325" customWidth="1"/>
    <col min="9222" max="9222" width="21.375" style="325" customWidth="1"/>
    <col min="9223" max="9223" width="17.75" style="325" customWidth="1"/>
    <col min="9224" max="9224" width="17" style="325" customWidth="1"/>
    <col min="9225" max="9225" width="8.625" style="325" customWidth="1"/>
    <col min="9226" max="9226" width="12.625" style="325" customWidth="1"/>
    <col min="9227" max="9233" width="12.875" style="325" customWidth="1"/>
    <col min="9234" max="9468" width="9" style="325"/>
    <col min="9469" max="9469" width="8.625" style="325" customWidth="1"/>
    <col min="9470" max="9470" width="10.75" style="325" customWidth="1"/>
    <col min="9471" max="9472" width="25" style="325" customWidth="1"/>
    <col min="9473" max="9473" width="18.5" style="325" customWidth="1"/>
    <col min="9474" max="9474" width="18.25" style="325" customWidth="1"/>
    <col min="9475" max="9476" width="13.875" style="325" customWidth="1"/>
    <col min="9477" max="9477" width="31.875" style="325" customWidth="1"/>
    <col min="9478" max="9478" width="21.375" style="325" customWidth="1"/>
    <col min="9479" max="9479" width="17.75" style="325" customWidth="1"/>
    <col min="9480" max="9480" width="17" style="325" customWidth="1"/>
    <col min="9481" max="9481" width="8.625" style="325" customWidth="1"/>
    <col min="9482" max="9482" width="12.625" style="325" customWidth="1"/>
    <col min="9483" max="9489" width="12.875" style="325" customWidth="1"/>
    <col min="9490" max="9724" width="9" style="325"/>
    <col min="9725" max="9725" width="8.625" style="325" customWidth="1"/>
    <col min="9726" max="9726" width="10.75" style="325" customWidth="1"/>
    <col min="9727" max="9728" width="25" style="325" customWidth="1"/>
    <col min="9729" max="9729" width="18.5" style="325" customWidth="1"/>
    <col min="9730" max="9730" width="18.25" style="325" customWidth="1"/>
    <col min="9731" max="9732" width="13.875" style="325" customWidth="1"/>
    <col min="9733" max="9733" width="31.875" style="325" customWidth="1"/>
    <col min="9734" max="9734" width="21.375" style="325" customWidth="1"/>
    <col min="9735" max="9735" width="17.75" style="325" customWidth="1"/>
    <col min="9736" max="9736" width="17" style="325" customWidth="1"/>
    <col min="9737" max="9737" width="8.625" style="325" customWidth="1"/>
    <col min="9738" max="9738" width="12.625" style="325" customWidth="1"/>
    <col min="9739" max="9745" width="12.875" style="325" customWidth="1"/>
    <col min="9746" max="9980" width="9" style="325"/>
    <col min="9981" max="9981" width="8.625" style="325" customWidth="1"/>
    <col min="9982" max="9982" width="10.75" style="325" customWidth="1"/>
    <col min="9983" max="9984" width="25" style="325" customWidth="1"/>
    <col min="9985" max="9985" width="18.5" style="325" customWidth="1"/>
    <col min="9986" max="9986" width="18.25" style="325" customWidth="1"/>
    <col min="9987" max="9988" width="13.875" style="325" customWidth="1"/>
    <col min="9989" max="9989" width="31.875" style="325" customWidth="1"/>
    <col min="9990" max="9990" width="21.375" style="325" customWidth="1"/>
    <col min="9991" max="9991" width="17.75" style="325" customWidth="1"/>
    <col min="9992" max="9992" width="17" style="325" customWidth="1"/>
    <col min="9993" max="9993" width="8.625" style="325" customWidth="1"/>
    <col min="9994" max="9994" width="12.625" style="325" customWidth="1"/>
    <col min="9995" max="10001" width="12.875" style="325" customWidth="1"/>
    <col min="10002" max="10236" width="9" style="325"/>
    <col min="10237" max="10237" width="8.625" style="325" customWidth="1"/>
    <col min="10238" max="10238" width="10.75" style="325" customWidth="1"/>
    <col min="10239" max="10240" width="25" style="325" customWidth="1"/>
    <col min="10241" max="10241" width="18.5" style="325" customWidth="1"/>
    <col min="10242" max="10242" width="18.25" style="325" customWidth="1"/>
    <col min="10243" max="10244" width="13.875" style="325" customWidth="1"/>
    <col min="10245" max="10245" width="31.875" style="325" customWidth="1"/>
    <col min="10246" max="10246" width="21.375" style="325" customWidth="1"/>
    <col min="10247" max="10247" width="17.75" style="325" customWidth="1"/>
    <col min="10248" max="10248" width="17" style="325" customWidth="1"/>
    <col min="10249" max="10249" width="8.625" style="325" customWidth="1"/>
    <col min="10250" max="10250" width="12.625" style="325" customWidth="1"/>
    <col min="10251" max="10257" width="12.875" style="325" customWidth="1"/>
    <col min="10258" max="10492" width="9" style="325"/>
    <col min="10493" max="10493" width="8.625" style="325" customWidth="1"/>
    <col min="10494" max="10494" width="10.75" style="325" customWidth="1"/>
    <col min="10495" max="10496" width="25" style="325" customWidth="1"/>
    <col min="10497" max="10497" width="18.5" style="325" customWidth="1"/>
    <col min="10498" max="10498" width="18.25" style="325" customWidth="1"/>
    <col min="10499" max="10500" width="13.875" style="325" customWidth="1"/>
    <col min="10501" max="10501" width="31.875" style="325" customWidth="1"/>
    <col min="10502" max="10502" width="21.375" style="325" customWidth="1"/>
    <col min="10503" max="10503" width="17.75" style="325" customWidth="1"/>
    <col min="10504" max="10504" width="17" style="325" customWidth="1"/>
    <col min="10505" max="10505" width="8.625" style="325" customWidth="1"/>
    <col min="10506" max="10506" width="12.625" style="325" customWidth="1"/>
    <col min="10507" max="10513" width="12.875" style="325" customWidth="1"/>
    <col min="10514" max="10748" width="9" style="325"/>
    <col min="10749" max="10749" width="8.625" style="325" customWidth="1"/>
    <col min="10750" max="10750" width="10.75" style="325" customWidth="1"/>
    <col min="10751" max="10752" width="25" style="325" customWidth="1"/>
    <col min="10753" max="10753" width="18.5" style="325" customWidth="1"/>
    <col min="10754" max="10754" width="18.25" style="325" customWidth="1"/>
    <col min="10755" max="10756" width="13.875" style="325" customWidth="1"/>
    <col min="10757" max="10757" width="31.875" style="325" customWidth="1"/>
    <col min="10758" max="10758" width="21.375" style="325" customWidth="1"/>
    <col min="10759" max="10759" width="17.75" style="325" customWidth="1"/>
    <col min="10760" max="10760" width="17" style="325" customWidth="1"/>
    <col min="10761" max="10761" width="8.625" style="325" customWidth="1"/>
    <col min="10762" max="10762" width="12.625" style="325" customWidth="1"/>
    <col min="10763" max="10769" width="12.875" style="325" customWidth="1"/>
    <col min="10770" max="11004" width="9" style="325"/>
    <col min="11005" max="11005" width="8.625" style="325" customWidth="1"/>
    <col min="11006" max="11006" width="10.75" style="325" customWidth="1"/>
    <col min="11007" max="11008" width="25" style="325" customWidth="1"/>
    <col min="11009" max="11009" width="18.5" style="325" customWidth="1"/>
    <col min="11010" max="11010" width="18.25" style="325" customWidth="1"/>
    <col min="11011" max="11012" width="13.875" style="325" customWidth="1"/>
    <col min="11013" max="11013" width="31.875" style="325" customWidth="1"/>
    <col min="11014" max="11014" width="21.375" style="325" customWidth="1"/>
    <col min="11015" max="11015" width="17.75" style="325" customWidth="1"/>
    <col min="11016" max="11016" width="17" style="325" customWidth="1"/>
    <col min="11017" max="11017" width="8.625" style="325" customWidth="1"/>
    <col min="11018" max="11018" width="12.625" style="325" customWidth="1"/>
    <col min="11019" max="11025" width="12.875" style="325" customWidth="1"/>
    <col min="11026" max="11260" width="9" style="325"/>
    <col min="11261" max="11261" width="8.625" style="325" customWidth="1"/>
    <col min="11262" max="11262" width="10.75" style="325" customWidth="1"/>
    <col min="11263" max="11264" width="25" style="325" customWidth="1"/>
    <col min="11265" max="11265" width="18.5" style="325" customWidth="1"/>
    <col min="11266" max="11266" width="18.25" style="325" customWidth="1"/>
    <col min="11267" max="11268" width="13.875" style="325" customWidth="1"/>
    <col min="11269" max="11269" width="31.875" style="325" customWidth="1"/>
    <col min="11270" max="11270" width="21.375" style="325" customWidth="1"/>
    <col min="11271" max="11271" width="17.75" style="325" customWidth="1"/>
    <col min="11272" max="11272" width="17" style="325" customWidth="1"/>
    <col min="11273" max="11273" width="8.625" style="325" customWidth="1"/>
    <col min="11274" max="11274" width="12.625" style="325" customWidth="1"/>
    <col min="11275" max="11281" width="12.875" style="325" customWidth="1"/>
    <col min="11282" max="11516" width="9" style="325"/>
    <col min="11517" max="11517" width="8.625" style="325" customWidth="1"/>
    <col min="11518" max="11518" width="10.75" style="325" customWidth="1"/>
    <col min="11519" max="11520" width="25" style="325" customWidth="1"/>
    <col min="11521" max="11521" width="18.5" style="325" customWidth="1"/>
    <col min="11522" max="11522" width="18.25" style="325" customWidth="1"/>
    <col min="11523" max="11524" width="13.875" style="325" customWidth="1"/>
    <col min="11525" max="11525" width="31.875" style="325" customWidth="1"/>
    <col min="11526" max="11526" width="21.375" style="325" customWidth="1"/>
    <col min="11527" max="11527" width="17.75" style="325" customWidth="1"/>
    <col min="11528" max="11528" width="17" style="325" customWidth="1"/>
    <col min="11529" max="11529" width="8.625" style="325" customWidth="1"/>
    <col min="11530" max="11530" width="12.625" style="325" customWidth="1"/>
    <col min="11531" max="11537" width="12.875" style="325" customWidth="1"/>
    <col min="11538" max="11772" width="9" style="325"/>
    <col min="11773" max="11773" width="8.625" style="325" customWidth="1"/>
    <col min="11774" max="11774" width="10.75" style="325" customWidth="1"/>
    <col min="11775" max="11776" width="25" style="325" customWidth="1"/>
    <col min="11777" max="11777" width="18.5" style="325" customWidth="1"/>
    <col min="11778" max="11778" width="18.25" style="325" customWidth="1"/>
    <col min="11779" max="11780" width="13.875" style="325" customWidth="1"/>
    <col min="11781" max="11781" width="31.875" style="325" customWidth="1"/>
    <col min="11782" max="11782" width="21.375" style="325" customWidth="1"/>
    <col min="11783" max="11783" width="17.75" style="325" customWidth="1"/>
    <col min="11784" max="11784" width="17" style="325" customWidth="1"/>
    <col min="11785" max="11785" width="8.625" style="325" customWidth="1"/>
    <col min="11786" max="11786" width="12.625" style="325" customWidth="1"/>
    <col min="11787" max="11793" width="12.875" style="325" customWidth="1"/>
    <col min="11794" max="12028" width="9" style="325"/>
    <col min="12029" max="12029" width="8.625" style="325" customWidth="1"/>
    <col min="12030" max="12030" width="10.75" style="325" customWidth="1"/>
    <col min="12031" max="12032" width="25" style="325" customWidth="1"/>
    <col min="12033" max="12033" width="18.5" style="325" customWidth="1"/>
    <col min="12034" max="12034" width="18.25" style="325" customWidth="1"/>
    <col min="12035" max="12036" width="13.875" style="325" customWidth="1"/>
    <col min="12037" max="12037" width="31.875" style="325" customWidth="1"/>
    <col min="12038" max="12038" width="21.375" style="325" customWidth="1"/>
    <col min="12039" max="12039" width="17.75" style="325" customWidth="1"/>
    <col min="12040" max="12040" width="17" style="325" customWidth="1"/>
    <col min="12041" max="12041" width="8.625" style="325" customWidth="1"/>
    <col min="12042" max="12042" width="12.625" style="325" customWidth="1"/>
    <col min="12043" max="12049" width="12.875" style="325" customWidth="1"/>
    <col min="12050" max="12284" width="9" style="325"/>
    <col min="12285" max="12285" width="8.625" style="325" customWidth="1"/>
    <col min="12286" max="12286" width="10.75" style="325" customWidth="1"/>
    <col min="12287" max="12288" width="25" style="325" customWidth="1"/>
    <col min="12289" max="12289" width="18.5" style="325" customWidth="1"/>
    <col min="12290" max="12290" width="18.25" style="325" customWidth="1"/>
    <col min="12291" max="12292" width="13.875" style="325" customWidth="1"/>
    <col min="12293" max="12293" width="31.875" style="325" customWidth="1"/>
    <col min="12294" max="12294" width="21.375" style="325" customWidth="1"/>
    <col min="12295" max="12295" width="17.75" style="325" customWidth="1"/>
    <col min="12296" max="12296" width="17" style="325" customWidth="1"/>
    <col min="12297" max="12297" width="8.625" style="325" customWidth="1"/>
    <col min="12298" max="12298" width="12.625" style="325" customWidth="1"/>
    <col min="12299" max="12305" width="12.875" style="325" customWidth="1"/>
    <col min="12306" max="12540" width="9" style="325"/>
    <col min="12541" max="12541" width="8.625" style="325" customWidth="1"/>
    <col min="12542" max="12542" width="10.75" style="325" customWidth="1"/>
    <col min="12543" max="12544" width="25" style="325" customWidth="1"/>
    <col min="12545" max="12545" width="18.5" style="325" customWidth="1"/>
    <col min="12546" max="12546" width="18.25" style="325" customWidth="1"/>
    <col min="12547" max="12548" width="13.875" style="325" customWidth="1"/>
    <col min="12549" max="12549" width="31.875" style="325" customWidth="1"/>
    <col min="12550" max="12550" width="21.375" style="325" customWidth="1"/>
    <col min="12551" max="12551" width="17.75" style="325" customWidth="1"/>
    <col min="12552" max="12552" width="17" style="325" customWidth="1"/>
    <col min="12553" max="12553" width="8.625" style="325" customWidth="1"/>
    <col min="12554" max="12554" width="12.625" style="325" customWidth="1"/>
    <col min="12555" max="12561" width="12.875" style="325" customWidth="1"/>
    <col min="12562" max="12796" width="9" style="325"/>
    <col min="12797" max="12797" width="8.625" style="325" customWidth="1"/>
    <col min="12798" max="12798" width="10.75" style="325" customWidth="1"/>
    <col min="12799" max="12800" width="25" style="325" customWidth="1"/>
    <col min="12801" max="12801" width="18.5" style="325" customWidth="1"/>
    <col min="12802" max="12802" width="18.25" style="325" customWidth="1"/>
    <col min="12803" max="12804" width="13.875" style="325" customWidth="1"/>
    <col min="12805" max="12805" width="31.875" style="325" customWidth="1"/>
    <col min="12806" max="12806" width="21.375" style="325" customWidth="1"/>
    <col min="12807" max="12807" width="17.75" style="325" customWidth="1"/>
    <col min="12808" max="12808" width="17" style="325" customWidth="1"/>
    <col min="12809" max="12809" width="8.625" style="325" customWidth="1"/>
    <col min="12810" max="12810" width="12.625" style="325" customWidth="1"/>
    <col min="12811" max="12817" width="12.875" style="325" customWidth="1"/>
    <col min="12818" max="13052" width="9" style="325"/>
    <col min="13053" max="13053" width="8.625" style="325" customWidth="1"/>
    <col min="13054" max="13054" width="10.75" style="325" customWidth="1"/>
    <col min="13055" max="13056" width="25" style="325" customWidth="1"/>
    <col min="13057" max="13057" width="18.5" style="325" customWidth="1"/>
    <col min="13058" max="13058" width="18.25" style="325" customWidth="1"/>
    <col min="13059" max="13060" width="13.875" style="325" customWidth="1"/>
    <col min="13061" max="13061" width="31.875" style="325" customWidth="1"/>
    <col min="13062" max="13062" width="21.375" style="325" customWidth="1"/>
    <col min="13063" max="13063" width="17.75" style="325" customWidth="1"/>
    <col min="13064" max="13064" width="17" style="325" customWidth="1"/>
    <col min="13065" max="13065" width="8.625" style="325" customWidth="1"/>
    <col min="13066" max="13066" width="12.625" style="325" customWidth="1"/>
    <col min="13067" max="13073" width="12.875" style="325" customWidth="1"/>
    <col min="13074" max="13308" width="9" style="325"/>
    <col min="13309" max="13309" width="8.625" style="325" customWidth="1"/>
    <col min="13310" max="13310" width="10.75" style="325" customWidth="1"/>
    <col min="13311" max="13312" width="25" style="325" customWidth="1"/>
    <col min="13313" max="13313" width="18.5" style="325" customWidth="1"/>
    <col min="13314" max="13314" width="18.25" style="325" customWidth="1"/>
    <col min="13315" max="13316" width="13.875" style="325" customWidth="1"/>
    <col min="13317" max="13317" width="31.875" style="325" customWidth="1"/>
    <col min="13318" max="13318" width="21.375" style="325" customWidth="1"/>
    <col min="13319" max="13319" width="17.75" style="325" customWidth="1"/>
    <col min="13320" max="13320" width="17" style="325" customWidth="1"/>
    <col min="13321" max="13321" width="8.625" style="325" customWidth="1"/>
    <col min="13322" max="13322" width="12.625" style="325" customWidth="1"/>
    <col min="13323" max="13329" width="12.875" style="325" customWidth="1"/>
    <col min="13330" max="13564" width="9" style="325"/>
    <col min="13565" max="13565" width="8.625" style="325" customWidth="1"/>
    <col min="13566" max="13566" width="10.75" style="325" customWidth="1"/>
    <col min="13567" max="13568" width="25" style="325" customWidth="1"/>
    <col min="13569" max="13569" width="18.5" style="325" customWidth="1"/>
    <col min="13570" max="13570" width="18.25" style="325" customWidth="1"/>
    <col min="13571" max="13572" width="13.875" style="325" customWidth="1"/>
    <col min="13573" max="13573" width="31.875" style="325" customWidth="1"/>
    <col min="13574" max="13574" width="21.375" style="325" customWidth="1"/>
    <col min="13575" max="13575" width="17.75" style="325" customWidth="1"/>
    <col min="13576" max="13576" width="17" style="325" customWidth="1"/>
    <col min="13577" max="13577" width="8.625" style="325" customWidth="1"/>
    <col min="13578" max="13578" width="12.625" style="325" customWidth="1"/>
    <col min="13579" max="13585" width="12.875" style="325" customWidth="1"/>
    <col min="13586" max="13820" width="9" style="325"/>
    <col min="13821" max="13821" width="8.625" style="325" customWidth="1"/>
    <col min="13822" max="13822" width="10.75" style="325" customWidth="1"/>
    <col min="13823" max="13824" width="25" style="325" customWidth="1"/>
    <col min="13825" max="13825" width="18.5" style="325" customWidth="1"/>
    <col min="13826" max="13826" width="18.25" style="325" customWidth="1"/>
    <col min="13827" max="13828" width="13.875" style="325" customWidth="1"/>
    <col min="13829" max="13829" width="31.875" style="325" customWidth="1"/>
    <col min="13830" max="13830" width="21.375" style="325" customWidth="1"/>
    <col min="13831" max="13831" width="17.75" style="325" customWidth="1"/>
    <col min="13832" max="13832" width="17" style="325" customWidth="1"/>
    <col min="13833" max="13833" width="8.625" style="325" customWidth="1"/>
    <col min="13834" max="13834" width="12.625" style="325" customWidth="1"/>
    <col min="13835" max="13841" width="12.875" style="325" customWidth="1"/>
    <col min="13842" max="14076" width="9" style="325"/>
    <col min="14077" max="14077" width="8.625" style="325" customWidth="1"/>
    <col min="14078" max="14078" width="10.75" style="325" customWidth="1"/>
    <col min="14079" max="14080" width="25" style="325" customWidth="1"/>
    <col min="14081" max="14081" width="18.5" style="325" customWidth="1"/>
    <col min="14082" max="14082" width="18.25" style="325" customWidth="1"/>
    <col min="14083" max="14084" width="13.875" style="325" customWidth="1"/>
    <col min="14085" max="14085" width="31.875" style="325" customWidth="1"/>
    <col min="14086" max="14086" width="21.375" style="325" customWidth="1"/>
    <col min="14087" max="14087" width="17.75" style="325" customWidth="1"/>
    <col min="14088" max="14088" width="17" style="325" customWidth="1"/>
    <col min="14089" max="14089" width="8.625" style="325" customWidth="1"/>
    <col min="14090" max="14090" width="12.625" style="325" customWidth="1"/>
    <col min="14091" max="14097" width="12.875" style="325" customWidth="1"/>
    <col min="14098" max="14332" width="9" style="325"/>
    <col min="14333" max="14333" width="8.625" style="325" customWidth="1"/>
    <col min="14334" max="14334" width="10.75" style="325" customWidth="1"/>
    <col min="14335" max="14336" width="25" style="325" customWidth="1"/>
    <col min="14337" max="14337" width="18.5" style="325" customWidth="1"/>
    <col min="14338" max="14338" width="18.25" style="325" customWidth="1"/>
    <col min="14339" max="14340" width="13.875" style="325" customWidth="1"/>
    <col min="14341" max="14341" width="31.875" style="325" customWidth="1"/>
    <col min="14342" max="14342" width="21.375" style="325" customWidth="1"/>
    <col min="14343" max="14343" width="17.75" style="325" customWidth="1"/>
    <col min="14344" max="14344" width="17" style="325" customWidth="1"/>
    <col min="14345" max="14345" width="8.625" style="325" customWidth="1"/>
    <col min="14346" max="14346" width="12.625" style="325" customWidth="1"/>
    <col min="14347" max="14353" width="12.875" style="325" customWidth="1"/>
    <col min="14354" max="14588" width="9" style="325"/>
    <col min="14589" max="14589" width="8.625" style="325" customWidth="1"/>
    <col min="14590" max="14590" width="10.75" style="325" customWidth="1"/>
    <col min="14591" max="14592" width="25" style="325" customWidth="1"/>
    <col min="14593" max="14593" width="18.5" style="325" customWidth="1"/>
    <col min="14594" max="14594" width="18.25" style="325" customWidth="1"/>
    <col min="14595" max="14596" width="13.875" style="325" customWidth="1"/>
    <col min="14597" max="14597" width="31.875" style="325" customWidth="1"/>
    <col min="14598" max="14598" width="21.375" style="325" customWidth="1"/>
    <col min="14599" max="14599" width="17.75" style="325" customWidth="1"/>
    <col min="14600" max="14600" width="17" style="325" customWidth="1"/>
    <col min="14601" max="14601" width="8.625" style="325" customWidth="1"/>
    <col min="14602" max="14602" width="12.625" style="325" customWidth="1"/>
    <col min="14603" max="14609" width="12.875" style="325" customWidth="1"/>
    <col min="14610" max="14844" width="9" style="325"/>
    <col min="14845" max="14845" width="8.625" style="325" customWidth="1"/>
    <col min="14846" max="14846" width="10.75" style="325" customWidth="1"/>
    <col min="14847" max="14848" width="25" style="325" customWidth="1"/>
    <col min="14849" max="14849" width="18.5" style="325" customWidth="1"/>
    <col min="14850" max="14850" width="18.25" style="325" customWidth="1"/>
    <col min="14851" max="14852" width="13.875" style="325" customWidth="1"/>
    <col min="14853" max="14853" width="31.875" style="325" customWidth="1"/>
    <col min="14854" max="14854" width="21.375" style="325" customWidth="1"/>
    <col min="14855" max="14855" width="17.75" style="325" customWidth="1"/>
    <col min="14856" max="14856" width="17" style="325" customWidth="1"/>
    <col min="14857" max="14857" width="8.625" style="325" customWidth="1"/>
    <col min="14858" max="14858" width="12.625" style="325" customWidth="1"/>
    <col min="14859" max="14865" width="12.875" style="325" customWidth="1"/>
    <col min="14866" max="15100" width="9" style="325"/>
    <col min="15101" max="15101" width="8.625" style="325" customWidth="1"/>
    <col min="15102" max="15102" width="10.75" style="325" customWidth="1"/>
    <col min="15103" max="15104" width="25" style="325" customWidth="1"/>
    <col min="15105" max="15105" width="18.5" style="325" customWidth="1"/>
    <col min="15106" max="15106" width="18.25" style="325" customWidth="1"/>
    <col min="15107" max="15108" width="13.875" style="325" customWidth="1"/>
    <col min="15109" max="15109" width="31.875" style="325" customWidth="1"/>
    <col min="15110" max="15110" width="21.375" style="325" customWidth="1"/>
    <col min="15111" max="15111" width="17.75" style="325" customWidth="1"/>
    <col min="15112" max="15112" width="17" style="325" customWidth="1"/>
    <col min="15113" max="15113" width="8.625" style="325" customWidth="1"/>
    <col min="15114" max="15114" width="12.625" style="325" customWidth="1"/>
    <col min="15115" max="15121" width="12.875" style="325" customWidth="1"/>
    <col min="15122" max="15356" width="9" style="325"/>
    <col min="15357" max="15357" width="8.625" style="325" customWidth="1"/>
    <col min="15358" max="15358" width="10.75" style="325" customWidth="1"/>
    <col min="15359" max="15360" width="25" style="325" customWidth="1"/>
    <col min="15361" max="15361" width="18.5" style="325" customWidth="1"/>
    <col min="15362" max="15362" width="18.25" style="325" customWidth="1"/>
    <col min="15363" max="15364" width="13.875" style="325" customWidth="1"/>
    <col min="15365" max="15365" width="31.875" style="325" customWidth="1"/>
    <col min="15366" max="15366" width="21.375" style="325" customWidth="1"/>
    <col min="15367" max="15367" width="17.75" style="325" customWidth="1"/>
    <col min="15368" max="15368" width="17" style="325" customWidth="1"/>
    <col min="15369" max="15369" width="8.625" style="325" customWidth="1"/>
    <col min="15370" max="15370" width="12.625" style="325" customWidth="1"/>
    <col min="15371" max="15377" width="12.875" style="325" customWidth="1"/>
    <col min="15378" max="15612" width="9" style="325"/>
    <col min="15613" max="15613" width="8.625" style="325" customWidth="1"/>
    <col min="15614" max="15614" width="10.75" style="325" customWidth="1"/>
    <col min="15615" max="15616" width="25" style="325" customWidth="1"/>
    <col min="15617" max="15617" width="18.5" style="325" customWidth="1"/>
    <col min="15618" max="15618" width="18.25" style="325" customWidth="1"/>
    <col min="15619" max="15620" width="13.875" style="325" customWidth="1"/>
    <col min="15621" max="15621" width="31.875" style="325" customWidth="1"/>
    <col min="15622" max="15622" width="21.375" style="325" customWidth="1"/>
    <col min="15623" max="15623" width="17.75" style="325" customWidth="1"/>
    <col min="15624" max="15624" width="17" style="325" customWidth="1"/>
    <col min="15625" max="15625" width="8.625" style="325" customWidth="1"/>
    <col min="15626" max="15626" width="12.625" style="325" customWidth="1"/>
    <col min="15627" max="15633" width="12.875" style="325" customWidth="1"/>
    <col min="15634" max="15868" width="9" style="325"/>
    <col min="15869" max="15869" width="8.625" style="325" customWidth="1"/>
    <col min="15870" max="15870" width="10.75" style="325" customWidth="1"/>
    <col min="15871" max="15872" width="25" style="325" customWidth="1"/>
    <col min="15873" max="15873" width="18.5" style="325" customWidth="1"/>
    <col min="15874" max="15874" width="18.25" style="325" customWidth="1"/>
    <col min="15875" max="15876" width="13.875" style="325" customWidth="1"/>
    <col min="15877" max="15877" width="31.875" style="325" customWidth="1"/>
    <col min="15878" max="15878" width="21.375" style="325" customWidth="1"/>
    <col min="15879" max="15879" width="17.75" style="325" customWidth="1"/>
    <col min="15880" max="15880" width="17" style="325" customWidth="1"/>
    <col min="15881" max="15881" width="8.625" style="325" customWidth="1"/>
    <col min="15882" max="15882" width="12.625" style="325" customWidth="1"/>
    <col min="15883" max="15889" width="12.875" style="325" customWidth="1"/>
    <col min="15890" max="16124" width="9" style="325"/>
    <col min="16125" max="16125" width="8.625" style="325" customWidth="1"/>
    <col min="16126" max="16126" width="10.75" style="325" customWidth="1"/>
    <col min="16127" max="16128" width="25" style="325" customWidth="1"/>
    <col min="16129" max="16129" width="18.5" style="325" customWidth="1"/>
    <col min="16130" max="16130" width="18.25" style="325" customWidth="1"/>
    <col min="16131" max="16132" width="13.875" style="325" customWidth="1"/>
    <col min="16133" max="16133" width="31.875" style="325" customWidth="1"/>
    <col min="16134" max="16134" width="21.375" style="325" customWidth="1"/>
    <col min="16135" max="16135" width="17.75" style="325" customWidth="1"/>
    <col min="16136" max="16136" width="17" style="325" customWidth="1"/>
    <col min="16137" max="16137" width="8.625" style="325" customWidth="1"/>
    <col min="16138" max="16138" width="12.625" style="325" customWidth="1"/>
    <col min="16139" max="16145" width="12.875" style="325" customWidth="1"/>
    <col min="16146" max="16384" width="9" style="325"/>
  </cols>
  <sheetData>
    <row r="1" spans="2:17" ht="41.25" customHeight="1">
      <c r="B1" s="325" t="s">
        <v>313</v>
      </c>
    </row>
    <row r="2" spans="2:17" ht="41.25" customHeight="1">
      <c r="B2" s="325" t="s">
        <v>321</v>
      </c>
    </row>
    <row r="3" spans="2:17" ht="41.25" customHeight="1">
      <c r="B3" s="326" t="s">
        <v>422</v>
      </c>
      <c r="C3" s="327"/>
      <c r="D3" s="327"/>
      <c r="E3" s="327"/>
      <c r="F3" s="327"/>
      <c r="G3" s="327"/>
      <c r="H3" s="327"/>
      <c r="I3" s="328"/>
      <c r="J3" s="328"/>
      <c r="K3" s="328"/>
      <c r="L3" s="328"/>
      <c r="M3" s="328"/>
      <c r="N3" s="328"/>
      <c r="O3" s="328"/>
      <c r="P3" s="328"/>
      <c r="Q3" s="328"/>
    </row>
    <row r="4" spans="2:17" ht="41.25" customHeight="1">
      <c r="B4" s="325" t="s">
        <v>413</v>
      </c>
      <c r="I4" s="328"/>
      <c r="J4" s="328"/>
      <c r="K4" s="328"/>
      <c r="L4" s="328"/>
      <c r="M4" s="328"/>
      <c r="N4" s="328"/>
      <c r="O4" s="328"/>
      <c r="P4" s="328"/>
      <c r="Q4" s="328"/>
    </row>
    <row r="5" spans="2:17" ht="41.25" customHeight="1">
      <c r="B5" s="332"/>
      <c r="C5" s="333"/>
      <c r="D5" s="332"/>
      <c r="E5" s="334"/>
      <c r="F5" s="336"/>
      <c r="G5" s="332"/>
      <c r="H5" s="334"/>
      <c r="I5" s="328"/>
      <c r="J5" s="328"/>
      <c r="K5" s="328"/>
      <c r="L5" s="328"/>
      <c r="M5" s="328"/>
      <c r="N5" s="328"/>
      <c r="O5" s="328"/>
      <c r="P5" s="328"/>
    </row>
    <row r="6" spans="2:17" ht="41.25" customHeight="1">
      <c r="B6" s="338" t="s">
        <v>397</v>
      </c>
      <c r="C6" s="330" t="s">
        <v>398</v>
      </c>
      <c r="D6" s="338" t="s">
        <v>399</v>
      </c>
      <c r="E6" s="339" t="s">
        <v>400</v>
      </c>
      <c r="F6" s="341" t="s">
        <v>402</v>
      </c>
      <c r="G6" s="341" t="s">
        <v>415</v>
      </c>
      <c r="H6" s="342" t="s">
        <v>416</v>
      </c>
      <c r="I6" s="328"/>
      <c r="J6" s="328"/>
      <c r="K6" s="328"/>
      <c r="L6" s="328"/>
      <c r="M6" s="328"/>
      <c r="N6" s="328"/>
      <c r="O6" s="328"/>
      <c r="P6" s="328"/>
    </row>
    <row r="7" spans="2:17" ht="41.25" customHeight="1">
      <c r="B7" s="338" t="s">
        <v>405</v>
      </c>
      <c r="C7" s="329"/>
      <c r="D7" s="343"/>
      <c r="E7" s="339" t="s">
        <v>406</v>
      </c>
      <c r="F7" s="341" t="s">
        <v>407</v>
      </c>
      <c r="G7" s="341" t="s">
        <v>408</v>
      </c>
      <c r="H7" s="342" t="s">
        <v>409</v>
      </c>
      <c r="I7" s="328"/>
      <c r="J7" s="328"/>
      <c r="K7" s="328"/>
      <c r="L7" s="328"/>
      <c r="M7" s="328"/>
      <c r="N7" s="328"/>
      <c r="O7" s="328"/>
      <c r="P7" s="344"/>
    </row>
    <row r="8" spans="2:17" ht="41.25" customHeight="1">
      <c r="B8" s="350"/>
      <c r="C8" s="351"/>
      <c r="D8" s="352"/>
      <c r="E8" s="353"/>
      <c r="F8" s="355"/>
      <c r="G8" s="356"/>
      <c r="H8" s="357"/>
      <c r="I8" s="328"/>
      <c r="J8" s="328"/>
      <c r="K8" s="328"/>
      <c r="L8" s="328"/>
      <c r="M8" s="328"/>
      <c r="N8" s="328"/>
      <c r="O8" s="328"/>
      <c r="P8" s="328"/>
    </row>
    <row r="9" spans="2:17" ht="41.25" customHeight="1">
      <c r="B9" s="350"/>
      <c r="C9" s="351"/>
      <c r="D9" s="352"/>
      <c r="E9" s="353"/>
      <c r="F9" s="359"/>
      <c r="G9" s="359"/>
      <c r="H9" s="357"/>
      <c r="I9" s="328"/>
      <c r="J9" s="328"/>
      <c r="K9" s="328"/>
      <c r="L9" s="328"/>
      <c r="M9" s="328"/>
      <c r="N9" s="328"/>
      <c r="O9" s="328"/>
      <c r="P9" s="344"/>
    </row>
    <row r="10" spans="2:17" ht="41.25" customHeight="1">
      <c r="B10" s="350"/>
      <c r="C10" s="360"/>
      <c r="D10" s="350"/>
      <c r="E10" s="361"/>
      <c r="F10" s="359"/>
      <c r="G10" s="359"/>
      <c r="H10" s="363"/>
      <c r="I10" s="328"/>
      <c r="J10" s="328"/>
      <c r="K10" s="328"/>
      <c r="L10" s="328"/>
      <c r="M10" s="328"/>
      <c r="N10" s="328"/>
      <c r="O10" s="328"/>
      <c r="P10" s="344"/>
    </row>
    <row r="11" spans="2:17" ht="41.25" customHeight="1">
      <c r="B11" s="364"/>
      <c r="C11" s="365"/>
      <c r="D11" s="364"/>
      <c r="E11" s="366"/>
      <c r="F11" s="368"/>
      <c r="G11" s="368"/>
      <c r="H11" s="369"/>
      <c r="I11" s="328"/>
      <c r="J11" s="328"/>
      <c r="K11" s="328"/>
      <c r="L11" s="328"/>
      <c r="M11" s="328"/>
      <c r="N11" s="328"/>
      <c r="O11" s="328"/>
      <c r="P11" s="328"/>
    </row>
    <row r="12" spans="2:17" ht="41.25" customHeight="1">
      <c r="B12" s="350"/>
      <c r="C12" s="351"/>
      <c r="D12" s="352"/>
      <c r="E12" s="353"/>
      <c r="F12" s="355"/>
      <c r="G12" s="356"/>
      <c r="H12" s="357"/>
      <c r="I12" s="328"/>
      <c r="J12" s="328"/>
      <c r="K12" s="328"/>
      <c r="L12" s="328"/>
      <c r="M12" s="328"/>
      <c r="N12" s="328"/>
      <c r="O12" s="328"/>
      <c r="P12" s="328"/>
    </row>
    <row r="13" spans="2:17" ht="41.25" customHeight="1">
      <c r="B13" s="350"/>
      <c r="C13" s="360"/>
      <c r="D13" s="350"/>
      <c r="E13" s="361"/>
      <c r="F13" s="359"/>
      <c r="G13" s="359"/>
      <c r="H13" s="363"/>
      <c r="I13" s="328"/>
      <c r="J13" s="328"/>
      <c r="K13" s="328"/>
      <c r="L13" s="328"/>
      <c r="M13" s="328"/>
      <c r="N13" s="328"/>
      <c r="O13" s="328"/>
      <c r="P13" s="328"/>
    </row>
    <row r="14" spans="2:17" ht="41.25" customHeight="1">
      <c r="B14" s="350"/>
      <c r="C14" s="360"/>
      <c r="D14" s="370"/>
      <c r="E14" s="361"/>
      <c r="F14" s="359"/>
      <c r="G14" s="359"/>
      <c r="H14" s="363"/>
      <c r="I14" s="328"/>
      <c r="J14" s="328"/>
      <c r="K14" s="345"/>
      <c r="L14" s="328"/>
      <c r="M14" s="328"/>
      <c r="N14" s="328"/>
      <c r="O14" s="328"/>
      <c r="P14" s="346"/>
    </row>
    <row r="15" spans="2:17" ht="41.25" customHeight="1">
      <c r="B15" s="371"/>
      <c r="C15" s="372"/>
      <c r="D15" s="371"/>
      <c r="E15" s="373"/>
      <c r="F15" s="375"/>
      <c r="G15" s="375"/>
      <c r="H15" s="376"/>
      <c r="I15" s="328"/>
      <c r="J15" s="328"/>
      <c r="K15" s="345"/>
      <c r="L15" s="328"/>
      <c r="M15" s="328"/>
      <c r="N15" s="328"/>
      <c r="O15" s="328"/>
      <c r="P15" s="346"/>
    </row>
    <row r="16" spans="2:17" ht="41.25" customHeight="1">
      <c r="B16" s="350"/>
      <c r="C16" s="351"/>
      <c r="D16" s="352"/>
      <c r="E16" s="377"/>
      <c r="F16" s="355"/>
      <c r="G16" s="356"/>
      <c r="H16" s="379"/>
      <c r="I16" s="328"/>
      <c r="J16" s="328"/>
      <c r="K16" s="328"/>
      <c r="L16" s="328"/>
      <c r="M16" s="328"/>
      <c r="N16" s="328"/>
      <c r="O16" s="328"/>
      <c r="P16" s="346"/>
    </row>
    <row r="17" spans="2:17" ht="41.25" customHeight="1">
      <c r="B17" s="364"/>
      <c r="C17" s="365"/>
      <c r="D17" s="364"/>
      <c r="E17" s="366"/>
      <c r="F17" s="368"/>
      <c r="G17" s="368"/>
      <c r="H17" s="369"/>
      <c r="I17" s="328"/>
      <c r="J17" s="328"/>
      <c r="K17" s="328"/>
      <c r="L17" s="328"/>
      <c r="M17" s="328"/>
      <c r="N17" s="328"/>
      <c r="O17" s="328"/>
      <c r="P17" s="328"/>
    </row>
    <row r="18" spans="2:17" ht="41.25" customHeight="1">
      <c r="B18" s="349"/>
      <c r="C18" s="329"/>
      <c r="D18" s="329"/>
      <c r="E18" s="329"/>
      <c r="F18" s="329"/>
      <c r="G18" s="328"/>
      <c r="H18" s="328"/>
      <c r="I18" s="328"/>
      <c r="J18" s="328"/>
      <c r="K18" s="328"/>
      <c r="L18" s="328"/>
      <c r="M18" s="328"/>
      <c r="N18" s="328"/>
      <c r="O18" s="328"/>
      <c r="P18" s="328"/>
      <c r="Q18" s="328"/>
    </row>
    <row r="19" spans="2:17" ht="41.25" customHeight="1">
      <c r="B19" s="325" t="s">
        <v>313</v>
      </c>
    </row>
    <row r="20" spans="2:17" ht="41.25" customHeight="1">
      <c r="B20" s="325" t="s">
        <v>321</v>
      </c>
    </row>
    <row r="21" spans="2:17" ht="41.25" customHeight="1">
      <c r="B21" s="326" t="s">
        <v>422</v>
      </c>
      <c r="C21" s="327"/>
      <c r="D21" s="327"/>
      <c r="E21" s="327"/>
      <c r="F21" s="327"/>
      <c r="G21" s="327"/>
      <c r="H21" s="327"/>
      <c r="I21" s="327"/>
    </row>
    <row r="22" spans="2:17" ht="41.25" customHeight="1">
      <c r="B22" s="325" t="s">
        <v>421</v>
      </c>
      <c r="J22" s="329"/>
      <c r="Q22" s="347"/>
    </row>
    <row r="23" spans="2:17" ht="41.25" customHeight="1">
      <c r="B23" s="332"/>
      <c r="C23" s="333"/>
      <c r="D23" s="332"/>
      <c r="E23" s="334"/>
      <c r="F23" s="336"/>
      <c r="G23" s="332"/>
      <c r="H23" s="334"/>
      <c r="I23" s="329"/>
      <c r="J23" s="329"/>
      <c r="K23" s="329"/>
      <c r="L23" s="329"/>
      <c r="M23" s="329"/>
      <c r="N23" s="330"/>
      <c r="O23" s="330"/>
      <c r="P23" s="330"/>
    </row>
    <row r="24" spans="2:17" ht="41.25" customHeight="1">
      <c r="B24" s="338" t="s">
        <v>397</v>
      </c>
      <c r="C24" s="330" t="s">
        <v>398</v>
      </c>
      <c r="D24" s="338" t="s">
        <v>399</v>
      </c>
      <c r="E24" s="339" t="s">
        <v>400</v>
      </c>
      <c r="F24" s="341" t="s">
        <v>402</v>
      </c>
      <c r="G24" s="341" t="s">
        <v>403</v>
      </c>
      <c r="H24" s="342" t="s">
        <v>404</v>
      </c>
      <c r="I24" s="328"/>
      <c r="J24" s="328"/>
      <c r="K24" s="328"/>
      <c r="L24" s="328"/>
      <c r="M24" s="328"/>
      <c r="N24" s="328"/>
      <c r="O24" s="328"/>
      <c r="P24" s="328"/>
    </row>
    <row r="25" spans="2:17" ht="41.25" customHeight="1">
      <c r="B25" s="338" t="s">
        <v>405</v>
      </c>
      <c r="C25" s="329"/>
      <c r="D25" s="343"/>
      <c r="E25" s="339" t="s">
        <v>406</v>
      </c>
      <c r="F25" s="341" t="s">
        <v>407</v>
      </c>
      <c r="G25" s="341" t="s">
        <v>408</v>
      </c>
      <c r="H25" s="342" t="s">
        <v>409</v>
      </c>
      <c r="I25" s="328"/>
      <c r="J25" s="328"/>
      <c r="K25" s="328"/>
      <c r="L25" s="328"/>
      <c r="M25" s="328"/>
      <c r="N25" s="328"/>
      <c r="O25" s="328"/>
      <c r="P25" s="328"/>
    </row>
    <row r="26" spans="2:17" ht="41.25" customHeight="1">
      <c r="B26" s="350"/>
      <c r="C26" s="351"/>
      <c r="D26" s="352"/>
      <c r="E26" s="380"/>
      <c r="F26" s="355"/>
      <c r="G26" s="357"/>
      <c r="H26" s="357"/>
      <c r="I26" s="328"/>
      <c r="J26" s="328"/>
      <c r="K26" s="328"/>
      <c r="L26" s="328"/>
      <c r="M26" s="328"/>
      <c r="N26" s="328"/>
      <c r="O26" s="328"/>
      <c r="P26" s="328"/>
    </row>
    <row r="27" spans="2:17" ht="41.25" customHeight="1">
      <c r="B27" s="350"/>
      <c r="C27" s="351"/>
      <c r="D27" s="352"/>
      <c r="E27" s="353"/>
      <c r="F27" s="359"/>
      <c r="G27" s="359"/>
      <c r="H27" s="363"/>
      <c r="I27" s="328"/>
      <c r="J27" s="328"/>
      <c r="K27" s="328"/>
      <c r="L27" s="328"/>
      <c r="M27" s="328"/>
      <c r="N27" s="348"/>
      <c r="O27" s="348"/>
      <c r="P27" s="348"/>
    </row>
    <row r="28" spans="2:17" ht="41.25" customHeight="1">
      <c r="B28" s="350"/>
      <c r="C28" s="360"/>
      <c r="D28" s="350"/>
      <c r="E28" s="361"/>
      <c r="F28" s="359"/>
      <c r="G28" s="359"/>
      <c r="H28" s="363"/>
      <c r="I28" s="328"/>
      <c r="J28" s="328"/>
      <c r="K28" s="328"/>
      <c r="L28" s="328"/>
      <c r="M28" s="328"/>
      <c r="N28" s="328"/>
      <c r="O28" s="328"/>
      <c r="P28" s="328"/>
    </row>
    <row r="29" spans="2:17" ht="41.25" customHeight="1">
      <c r="B29" s="364"/>
      <c r="C29" s="365"/>
      <c r="D29" s="364"/>
      <c r="E29" s="366"/>
      <c r="F29" s="368"/>
      <c r="G29" s="368"/>
      <c r="H29" s="369"/>
      <c r="I29" s="328"/>
      <c r="J29" s="328"/>
      <c r="K29" s="328"/>
      <c r="L29" s="328"/>
      <c r="M29" s="328"/>
      <c r="N29" s="328"/>
      <c r="O29" s="328"/>
      <c r="P29" s="328"/>
    </row>
    <row r="30" spans="2:17" ht="41.25" customHeight="1">
      <c r="B30" s="350"/>
      <c r="C30" s="351"/>
      <c r="D30" s="352"/>
      <c r="E30" s="380"/>
      <c r="F30" s="383"/>
      <c r="G30" s="384"/>
      <c r="H30" s="384"/>
      <c r="I30" s="328"/>
      <c r="J30" s="328"/>
      <c r="K30" s="328"/>
      <c r="L30" s="328"/>
      <c r="M30" s="328"/>
      <c r="N30" s="328"/>
      <c r="O30" s="328"/>
      <c r="P30" s="328"/>
    </row>
    <row r="31" spans="2:17" ht="41.25" customHeight="1">
      <c r="B31" s="350"/>
      <c r="C31" s="360"/>
      <c r="D31" s="350"/>
      <c r="E31" s="361"/>
      <c r="F31" s="359"/>
      <c r="G31" s="359"/>
      <c r="H31" s="363"/>
      <c r="I31" s="328"/>
      <c r="J31" s="328"/>
      <c r="K31" s="328"/>
      <c r="L31" s="328"/>
      <c r="M31" s="328"/>
      <c r="N31" s="328"/>
      <c r="O31" s="328"/>
      <c r="P31" s="328"/>
    </row>
    <row r="32" spans="2:17" ht="41.25" customHeight="1">
      <c r="B32" s="350"/>
      <c r="C32" s="360"/>
      <c r="D32" s="370"/>
      <c r="E32" s="361"/>
      <c r="F32" s="359"/>
      <c r="G32" s="359"/>
      <c r="H32" s="363"/>
      <c r="I32" s="328"/>
      <c r="J32" s="328"/>
      <c r="K32" s="328"/>
      <c r="L32" s="328"/>
      <c r="M32" s="328"/>
      <c r="N32" s="328"/>
      <c r="O32" s="328"/>
      <c r="P32" s="328"/>
    </row>
    <row r="33" spans="2:17" ht="41.25" customHeight="1">
      <c r="B33" s="371"/>
      <c r="C33" s="372"/>
      <c r="D33" s="371"/>
      <c r="E33" s="373"/>
      <c r="F33" s="375"/>
      <c r="G33" s="375"/>
      <c r="H33" s="376"/>
      <c r="I33" s="328"/>
      <c r="J33" s="328"/>
      <c r="K33" s="328"/>
      <c r="L33" s="328"/>
      <c r="M33" s="328"/>
      <c r="N33" s="328"/>
      <c r="O33" s="328"/>
      <c r="P33" s="328"/>
    </row>
    <row r="34" spans="2:17" ht="41.25" customHeight="1">
      <c r="B34" s="350"/>
      <c r="C34" s="351"/>
      <c r="D34" s="385"/>
      <c r="E34" s="377"/>
      <c r="F34" s="359"/>
      <c r="G34" s="359"/>
      <c r="H34" s="386"/>
      <c r="I34" s="328"/>
      <c r="J34" s="328"/>
      <c r="K34" s="328"/>
      <c r="L34" s="328"/>
      <c r="M34" s="328"/>
      <c r="N34" s="328"/>
      <c r="O34" s="328"/>
      <c r="P34" s="328"/>
    </row>
    <row r="35" spans="2:17" ht="41.25" customHeight="1">
      <c r="B35" s="364"/>
      <c r="C35" s="365"/>
      <c r="D35" s="364"/>
      <c r="E35" s="366"/>
      <c r="F35" s="368"/>
      <c r="G35" s="368"/>
      <c r="H35" s="369"/>
      <c r="I35" s="328"/>
      <c r="J35" s="328"/>
      <c r="K35" s="328"/>
      <c r="L35" s="328"/>
      <c r="M35" s="328"/>
      <c r="N35" s="328"/>
      <c r="O35" s="328"/>
      <c r="P35" s="328"/>
    </row>
    <row r="36" spans="2:17" ht="41.25" customHeight="1">
      <c r="B36" s="329" t="s">
        <v>412</v>
      </c>
      <c r="C36" s="329"/>
      <c r="D36" s="329"/>
      <c r="E36" s="329"/>
      <c r="F36" s="329"/>
      <c r="G36" s="328"/>
      <c r="H36" s="328"/>
      <c r="I36" s="328"/>
      <c r="J36" s="328"/>
      <c r="K36" s="328"/>
      <c r="L36" s="328"/>
      <c r="M36" s="328"/>
      <c r="N36" s="328"/>
      <c r="O36" s="328"/>
      <c r="P36" s="328"/>
      <c r="Q36" s="328"/>
    </row>
    <row r="37" spans="2:17" ht="41.25" customHeight="1">
      <c r="B37" s="325" t="s">
        <v>313</v>
      </c>
      <c r="C37" s="329"/>
      <c r="D37" s="329"/>
      <c r="E37" s="329"/>
      <c r="F37" s="329"/>
      <c r="G37" s="328"/>
      <c r="H37" s="328"/>
      <c r="I37" s="328"/>
      <c r="J37" s="328"/>
      <c r="K37" s="328"/>
      <c r="L37" s="328"/>
      <c r="M37" s="328"/>
      <c r="N37" s="328"/>
      <c r="O37" s="328"/>
      <c r="P37" s="328"/>
      <c r="Q37" s="328"/>
    </row>
    <row r="38" spans="2:17" ht="41.25" customHeight="1">
      <c r="B38" s="325" t="s">
        <v>321</v>
      </c>
      <c r="J38" s="329"/>
    </row>
    <row r="39" spans="2:17" ht="41.25" customHeight="1">
      <c r="B39" s="326" t="s">
        <v>422</v>
      </c>
      <c r="C39" s="327"/>
      <c r="D39" s="327"/>
      <c r="E39" s="327"/>
      <c r="F39" s="327"/>
      <c r="G39" s="327"/>
      <c r="H39" s="327"/>
    </row>
    <row r="40" spans="2:17" ht="41.25" customHeight="1">
      <c r="B40" s="325" t="s">
        <v>420</v>
      </c>
    </row>
    <row r="41" spans="2:17" ht="41.25" customHeight="1">
      <c r="B41" s="332"/>
      <c r="C41" s="333"/>
      <c r="D41" s="332"/>
      <c r="E41" s="334"/>
      <c r="F41" s="336"/>
      <c r="G41" s="332"/>
      <c r="H41" s="334"/>
    </row>
    <row r="42" spans="2:17" ht="41.25" customHeight="1">
      <c r="B42" s="338" t="s">
        <v>397</v>
      </c>
      <c r="C42" s="330" t="s">
        <v>398</v>
      </c>
      <c r="D42" s="338" t="s">
        <v>399</v>
      </c>
      <c r="E42" s="339" t="s">
        <v>400</v>
      </c>
      <c r="F42" s="341" t="s">
        <v>402</v>
      </c>
      <c r="G42" s="341" t="s">
        <v>403</v>
      </c>
      <c r="H42" s="342" t="s">
        <v>404</v>
      </c>
    </row>
    <row r="43" spans="2:17" ht="41.25" customHeight="1">
      <c r="B43" s="338" t="s">
        <v>405</v>
      </c>
      <c r="C43" s="329"/>
      <c r="D43" s="343"/>
      <c r="E43" s="339" t="s">
        <v>406</v>
      </c>
      <c r="F43" s="341" t="s">
        <v>407</v>
      </c>
      <c r="G43" s="341" t="s">
        <v>408</v>
      </c>
      <c r="H43" s="342" t="s">
        <v>409</v>
      </c>
    </row>
    <row r="44" spans="2:17" ht="41.25" customHeight="1">
      <c r="B44" s="350"/>
      <c r="C44" s="351"/>
      <c r="D44" s="352"/>
      <c r="E44" s="380"/>
      <c r="F44" s="355"/>
      <c r="G44" s="357"/>
      <c r="H44" s="357"/>
    </row>
    <row r="45" spans="2:17" ht="41.25" customHeight="1">
      <c r="B45" s="350"/>
      <c r="C45" s="351"/>
      <c r="D45" s="352"/>
      <c r="E45" s="353"/>
      <c r="F45" s="359"/>
      <c r="G45" s="359"/>
      <c r="H45" s="363"/>
    </row>
    <row r="46" spans="2:17" ht="41.25" customHeight="1">
      <c r="B46" s="350"/>
      <c r="C46" s="360"/>
      <c r="D46" s="350"/>
      <c r="E46" s="361"/>
      <c r="F46" s="359"/>
      <c r="G46" s="359"/>
      <c r="H46" s="363"/>
    </row>
    <row r="47" spans="2:17" ht="41.25" customHeight="1">
      <c r="B47" s="364"/>
      <c r="C47" s="365"/>
      <c r="D47" s="364"/>
      <c r="E47" s="366"/>
      <c r="F47" s="368"/>
      <c r="G47" s="368"/>
      <c r="H47" s="369"/>
    </row>
    <row r="48" spans="2:17" ht="41.25" customHeight="1">
      <c r="B48" s="350"/>
      <c r="C48" s="351"/>
      <c r="D48" s="352"/>
      <c r="E48" s="380"/>
      <c r="F48" s="383"/>
      <c r="G48" s="384"/>
      <c r="H48" s="384"/>
    </row>
    <row r="49" spans="2:8" ht="41.25" customHeight="1">
      <c r="B49" s="350"/>
      <c r="C49" s="360"/>
      <c r="D49" s="350"/>
      <c r="E49" s="361"/>
      <c r="F49" s="359"/>
      <c r="G49" s="359"/>
      <c r="H49" s="363"/>
    </row>
    <row r="50" spans="2:8" ht="41.25" customHeight="1">
      <c r="B50" s="350"/>
      <c r="C50" s="360"/>
      <c r="D50" s="370"/>
      <c r="E50" s="361"/>
      <c r="F50" s="359"/>
      <c r="G50" s="359"/>
      <c r="H50" s="363"/>
    </row>
    <row r="51" spans="2:8" ht="41.25" customHeight="1">
      <c r="B51" s="371"/>
      <c r="C51" s="372"/>
      <c r="D51" s="371"/>
      <c r="E51" s="373"/>
      <c r="F51" s="375"/>
      <c r="G51" s="375"/>
      <c r="H51" s="376"/>
    </row>
    <row r="52" spans="2:8" ht="41.25" customHeight="1">
      <c r="B52" s="350"/>
      <c r="C52" s="351"/>
      <c r="D52" s="385"/>
      <c r="E52" s="377"/>
      <c r="F52" s="359"/>
      <c r="G52" s="359"/>
      <c r="H52" s="386"/>
    </row>
    <row r="53" spans="2:8" ht="41.25" customHeight="1">
      <c r="B53" s="364"/>
      <c r="C53" s="365"/>
      <c r="D53" s="364"/>
      <c r="E53" s="366"/>
      <c r="F53" s="368"/>
      <c r="G53" s="368"/>
      <c r="H53" s="369"/>
    </row>
    <row r="54" spans="2:8" ht="41.25" customHeight="1">
      <c r="B54" s="329" t="s">
        <v>412</v>
      </c>
      <c r="C54" s="329"/>
      <c r="D54" s="329"/>
      <c r="E54" s="329"/>
      <c r="F54" s="329"/>
      <c r="G54" s="328"/>
      <c r="H54" s="328"/>
    </row>
  </sheetData>
  <sheetProtection formatCells="0" formatColumns="0" formatRows="0"/>
  <phoneticPr fontId="1"/>
  <pageMargins left="0.70866141732283472" right="0.70866141732283472" top="0.74803149606299213" bottom="0.74803149606299213" header="0.31496062992125984" footer="0.31496062992125984"/>
  <pageSetup paperSize="9" scale="83" fitToWidth="2" fitToHeight="3" pageOrder="overThenDown" orientation="portrait" r:id="rId1"/>
  <rowBreaks count="2" manualBreakCount="2">
    <brk id="18" max="9" man="1"/>
    <brk id="36" max="9"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348"/>
  <sheetViews>
    <sheetView view="pageBreakPreview" zoomScale="55" zoomScaleNormal="50" zoomScaleSheetLayoutView="55" workbookViewId="0">
      <selection activeCell="H270" sqref="H270:I285"/>
    </sheetView>
  </sheetViews>
  <sheetFormatPr defaultRowHeight="14.25"/>
  <cols>
    <col min="1" max="1" width="1.75" style="610" customWidth="1"/>
    <col min="2" max="3" width="6.875" style="610" customWidth="1"/>
    <col min="4" max="5" width="16.75" style="610" customWidth="1"/>
    <col min="6" max="6" width="16.75" style="611" customWidth="1"/>
    <col min="7" max="7" width="26.5" style="610" bestFit="1" customWidth="1"/>
    <col min="8" max="10" width="11.875" style="610" customWidth="1"/>
    <col min="11" max="17" width="11.375" style="610" customWidth="1"/>
    <col min="18" max="18" width="23.25" style="610" customWidth="1"/>
    <col min="19" max="19" width="3.625" style="610" customWidth="1"/>
    <col min="20" max="20" width="10.625" style="610" customWidth="1"/>
    <col min="21" max="254" width="9" style="610"/>
    <col min="255" max="255" width="4" style="610" customWidth="1"/>
    <col min="256" max="257" width="6.875" style="610" customWidth="1"/>
    <col min="258" max="259" width="10.125" style="610" customWidth="1"/>
    <col min="260" max="260" width="13.625" style="610" customWidth="1"/>
    <col min="261" max="261" width="18.875" style="610" customWidth="1"/>
    <col min="262" max="264" width="11.875" style="610" customWidth="1"/>
    <col min="265" max="266" width="8.625" style="610" customWidth="1"/>
    <col min="267" max="273" width="11.375" style="610" customWidth="1"/>
    <col min="274" max="274" width="22.625" style="610" customWidth="1"/>
    <col min="275" max="275" width="4.625" style="610" customWidth="1"/>
    <col min="276" max="510" width="9" style="610"/>
    <col min="511" max="511" width="4" style="610" customWidth="1"/>
    <col min="512" max="513" width="6.875" style="610" customWidth="1"/>
    <col min="514" max="515" width="10.125" style="610" customWidth="1"/>
    <col min="516" max="516" width="13.625" style="610" customWidth="1"/>
    <col min="517" max="517" width="18.875" style="610" customWidth="1"/>
    <col min="518" max="520" width="11.875" style="610" customWidth="1"/>
    <col min="521" max="522" width="8.625" style="610" customWidth="1"/>
    <col min="523" max="529" width="11.375" style="610" customWidth="1"/>
    <col min="530" max="530" width="22.625" style="610" customWidth="1"/>
    <col min="531" max="531" width="4.625" style="610" customWidth="1"/>
    <col min="532" max="766" width="9" style="610"/>
    <col min="767" max="767" width="4" style="610" customWidth="1"/>
    <col min="768" max="769" width="6.875" style="610" customWidth="1"/>
    <col min="770" max="771" width="10.125" style="610" customWidth="1"/>
    <col min="772" max="772" width="13.625" style="610" customWidth="1"/>
    <col min="773" max="773" width="18.875" style="610" customWidth="1"/>
    <col min="774" max="776" width="11.875" style="610" customWidth="1"/>
    <col min="777" max="778" width="8.625" style="610" customWidth="1"/>
    <col min="779" max="785" width="11.375" style="610" customWidth="1"/>
    <col min="786" max="786" width="22.625" style="610" customWidth="1"/>
    <col min="787" max="787" width="4.625" style="610" customWidth="1"/>
    <col min="788" max="1022" width="9" style="610"/>
    <col min="1023" max="1023" width="4" style="610" customWidth="1"/>
    <col min="1024" max="1025" width="6.875" style="610" customWidth="1"/>
    <col min="1026" max="1027" width="10.125" style="610" customWidth="1"/>
    <col min="1028" max="1028" width="13.625" style="610" customWidth="1"/>
    <col min="1029" max="1029" width="18.875" style="610" customWidth="1"/>
    <col min="1030" max="1032" width="11.875" style="610" customWidth="1"/>
    <col min="1033" max="1034" width="8.625" style="610" customWidth="1"/>
    <col min="1035" max="1041" width="11.375" style="610" customWidth="1"/>
    <col min="1042" max="1042" width="22.625" style="610" customWidth="1"/>
    <col min="1043" max="1043" width="4.625" style="610" customWidth="1"/>
    <col min="1044" max="1278" width="9" style="610"/>
    <col min="1279" max="1279" width="4" style="610" customWidth="1"/>
    <col min="1280" max="1281" width="6.875" style="610" customWidth="1"/>
    <col min="1282" max="1283" width="10.125" style="610" customWidth="1"/>
    <col min="1284" max="1284" width="13.625" style="610" customWidth="1"/>
    <col min="1285" max="1285" width="18.875" style="610" customWidth="1"/>
    <col min="1286" max="1288" width="11.875" style="610" customWidth="1"/>
    <col min="1289" max="1290" width="8.625" style="610" customWidth="1"/>
    <col min="1291" max="1297" width="11.375" style="610" customWidth="1"/>
    <col min="1298" max="1298" width="22.625" style="610" customWidth="1"/>
    <col min="1299" max="1299" width="4.625" style="610" customWidth="1"/>
    <col min="1300" max="1534" width="9" style="610"/>
    <col min="1535" max="1535" width="4" style="610" customWidth="1"/>
    <col min="1536" max="1537" width="6.875" style="610" customWidth="1"/>
    <col min="1538" max="1539" width="10.125" style="610" customWidth="1"/>
    <col min="1540" max="1540" width="13.625" style="610" customWidth="1"/>
    <col min="1541" max="1541" width="18.875" style="610" customWidth="1"/>
    <col min="1542" max="1544" width="11.875" style="610" customWidth="1"/>
    <col min="1545" max="1546" width="8.625" style="610" customWidth="1"/>
    <col min="1547" max="1553" width="11.375" style="610" customWidth="1"/>
    <col min="1554" max="1554" width="22.625" style="610" customWidth="1"/>
    <col min="1555" max="1555" width="4.625" style="610" customWidth="1"/>
    <col min="1556" max="1790" width="9" style="610"/>
    <col min="1791" max="1791" width="4" style="610" customWidth="1"/>
    <col min="1792" max="1793" width="6.875" style="610" customWidth="1"/>
    <col min="1794" max="1795" width="10.125" style="610" customWidth="1"/>
    <col min="1796" max="1796" width="13.625" style="610" customWidth="1"/>
    <col min="1797" max="1797" width="18.875" style="610" customWidth="1"/>
    <col min="1798" max="1800" width="11.875" style="610" customWidth="1"/>
    <col min="1801" max="1802" width="8.625" style="610" customWidth="1"/>
    <col min="1803" max="1809" width="11.375" style="610" customWidth="1"/>
    <col min="1810" max="1810" width="22.625" style="610" customWidth="1"/>
    <col min="1811" max="1811" width="4.625" style="610" customWidth="1"/>
    <col min="1812" max="2046" width="9" style="610"/>
    <col min="2047" max="2047" width="4" style="610" customWidth="1"/>
    <col min="2048" max="2049" width="6.875" style="610" customWidth="1"/>
    <col min="2050" max="2051" width="10.125" style="610" customWidth="1"/>
    <col min="2052" max="2052" width="13.625" style="610" customWidth="1"/>
    <col min="2053" max="2053" width="18.875" style="610" customWidth="1"/>
    <col min="2054" max="2056" width="11.875" style="610" customWidth="1"/>
    <col min="2057" max="2058" width="8.625" style="610" customWidth="1"/>
    <col min="2059" max="2065" width="11.375" style="610" customWidth="1"/>
    <col min="2066" max="2066" width="22.625" style="610" customWidth="1"/>
    <col min="2067" max="2067" width="4.625" style="610" customWidth="1"/>
    <col min="2068" max="2302" width="9" style="610"/>
    <col min="2303" max="2303" width="4" style="610" customWidth="1"/>
    <col min="2304" max="2305" width="6.875" style="610" customWidth="1"/>
    <col min="2306" max="2307" width="10.125" style="610" customWidth="1"/>
    <col min="2308" max="2308" width="13.625" style="610" customWidth="1"/>
    <col min="2309" max="2309" width="18.875" style="610" customWidth="1"/>
    <col min="2310" max="2312" width="11.875" style="610" customWidth="1"/>
    <col min="2313" max="2314" width="8.625" style="610" customWidth="1"/>
    <col min="2315" max="2321" width="11.375" style="610" customWidth="1"/>
    <col min="2322" max="2322" width="22.625" style="610" customWidth="1"/>
    <col min="2323" max="2323" width="4.625" style="610" customWidth="1"/>
    <col min="2324" max="2558" width="9" style="610"/>
    <col min="2559" max="2559" width="4" style="610" customWidth="1"/>
    <col min="2560" max="2561" width="6.875" style="610" customWidth="1"/>
    <col min="2562" max="2563" width="10.125" style="610" customWidth="1"/>
    <col min="2564" max="2564" width="13.625" style="610" customWidth="1"/>
    <col min="2565" max="2565" width="18.875" style="610" customWidth="1"/>
    <col min="2566" max="2568" width="11.875" style="610" customWidth="1"/>
    <col min="2569" max="2570" width="8.625" style="610" customWidth="1"/>
    <col min="2571" max="2577" width="11.375" style="610" customWidth="1"/>
    <col min="2578" max="2578" width="22.625" style="610" customWidth="1"/>
    <col min="2579" max="2579" width="4.625" style="610" customWidth="1"/>
    <col min="2580" max="2814" width="9" style="610"/>
    <col min="2815" max="2815" width="4" style="610" customWidth="1"/>
    <col min="2816" max="2817" width="6.875" style="610" customWidth="1"/>
    <col min="2818" max="2819" width="10.125" style="610" customWidth="1"/>
    <col min="2820" max="2820" width="13.625" style="610" customWidth="1"/>
    <col min="2821" max="2821" width="18.875" style="610" customWidth="1"/>
    <col min="2822" max="2824" width="11.875" style="610" customWidth="1"/>
    <col min="2825" max="2826" width="8.625" style="610" customWidth="1"/>
    <col min="2827" max="2833" width="11.375" style="610" customWidth="1"/>
    <col min="2834" max="2834" width="22.625" style="610" customWidth="1"/>
    <col min="2835" max="2835" width="4.625" style="610" customWidth="1"/>
    <col min="2836" max="3070" width="9" style="610"/>
    <col min="3071" max="3071" width="4" style="610" customWidth="1"/>
    <col min="3072" max="3073" width="6.875" style="610" customWidth="1"/>
    <col min="3074" max="3075" width="10.125" style="610" customWidth="1"/>
    <col min="3076" max="3076" width="13.625" style="610" customWidth="1"/>
    <col min="3077" max="3077" width="18.875" style="610" customWidth="1"/>
    <col min="3078" max="3080" width="11.875" style="610" customWidth="1"/>
    <col min="3081" max="3082" width="8.625" style="610" customWidth="1"/>
    <col min="3083" max="3089" width="11.375" style="610" customWidth="1"/>
    <col min="3090" max="3090" width="22.625" style="610" customWidth="1"/>
    <col min="3091" max="3091" width="4.625" style="610" customWidth="1"/>
    <col min="3092" max="3326" width="9" style="610"/>
    <col min="3327" max="3327" width="4" style="610" customWidth="1"/>
    <col min="3328" max="3329" width="6.875" style="610" customWidth="1"/>
    <col min="3330" max="3331" width="10.125" style="610" customWidth="1"/>
    <col min="3332" max="3332" width="13.625" style="610" customWidth="1"/>
    <col min="3333" max="3333" width="18.875" style="610" customWidth="1"/>
    <col min="3334" max="3336" width="11.875" style="610" customWidth="1"/>
    <col min="3337" max="3338" width="8.625" style="610" customWidth="1"/>
    <col min="3339" max="3345" width="11.375" style="610" customWidth="1"/>
    <col min="3346" max="3346" width="22.625" style="610" customWidth="1"/>
    <col min="3347" max="3347" width="4.625" style="610" customWidth="1"/>
    <col min="3348" max="3582" width="9" style="610"/>
    <col min="3583" max="3583" width="4" style="610" customWidth="1"/>
    <col min="3584" max="3585" width="6.875" style="610" customWidth="1"/>
    <col min="3586" max="3587" width="10.125" style="610" customWidth="1"/>
    <col min="3588" max="3588" width="13.625" style="610" customWidth="1"/>
    <col min="3589" max="3589" width="18.875" style="610" customWidth="1"/>
    <col min="3590" max="3592" width="11.875" style="610" customWidth="1"/>
    <col min="3593" max="3594" width="8.625" style="610" customWidth="1"/>
    <col min="3595" max="3601" width="11.375" style="610" customWidth="1"/>
    <col min="3602" max="3602" width="22.625" style="610" customWidth="1"/>
    <col min="3603" max="3603" width="4.625" style="610" customWidth="1"/>
    <col min="3604" max="3838" width="9" style="610"/>
    <col min="3839" max="3839" width="4" style="610" customWidth="1"/>
    <col min="3840" max="3841" width="6.875" style="610" customWidth="1"/>
    <col min="3842" max="3843" width="10.125" style="610" customWidth="1"/>
    <col min="3844" max="3844" width="13.625" style="610" customWidth="1"/>
    <col min="3845" max="3845" width="18.875" style="610" customWidth="1"/>
    <col min="3846" max="3848" width="11.875" style="610" customWidth="1"/>
    <col min="3849" max="3850" width="8.625" style="610" customWidth="1"/>
    <col min="3851" max="3857" width="11.375" style="610" customWidth="1"/>
    <col min="3858" max="3858" width="22.625" style="610" customWidth="1"/>
    <col min="3859" max="3859" width="4.625" style="610" customWidth="1"/>
    <col min="3860" max="4094" width="9" style="610"/>
    <col min="4095" max="4095" width="4" style="610" customWidth="1"/>
    <col min="4096" max="4097" width="6.875" style="610" customWidth="1"/>
    <col min="4098" max="4099" width="10.125" style="610" customWidth="1"/>
    <col min="4100" max="4100" width="13.625" style="610" customWidth="1"/>
    <col min="4101" max="4101" width="18.875" style="610" customWidth="1"/>
    <col min="4102" max="4104" width="11.875" style="610" customWidth="1"/>
    <col min="4105" max="4106" width="8.625" style="610" customWidth="1"/>
    <col min="4107" max="4113" width="11.375" style="610" customWidth="1"/>
    <col min="4114" max="4114" width="22.625" style="610" customWidth="1"/>
    <col min="4115" max="4115" width="4.625" style="610" customWidth="1"/>
    <col min="4116" max="4350" width="9" style="610"/>
    <col min="4351" max="4351" width="4" style="610" customWidth="1"/>
    <col min="4352" max="4353" width="6.875" style="610" customWidth="1"/>
    <col min="4354" max="4355" width="10.125" style="610" customWidth="1"/>
    <col min="4356" max="4356" width="13.625" style="610" customWidth="1"/>
    <col min="4357" max="4357" width="18.875" style="610" customWidth="1"/>
    <col min="4358" max="4360" width="11.875" style="610" customWidth="1"/>
    <col min="4361" max="4362" width="8.625" style="610" customWidth="1"/>
    <col min="4363" max="4369" width="11.375" style="610" customWidth="1"/>
    <col min="4370" max="4370" width="22.625" style="610" customWidth="1"/>
    <col min="4371" max="4371" width="4.625" style="610" customWidth="1"/>
    <col min="4372" max="4606" width="9" style="610"/>
    <col min="4607" max="4607" width="4" style="610" customWidth="1"/>
    <col min="4608" max="4609" width="6.875" style="610" customWidth="1"/>
    <col min="4610" max="4611" width="10.125" style="610" customWidth="1"/>
    <col min="4612" max="4612" width="13.625" style="610" customWidth="1"/>
    <col min="4613" max="4613" width="18.875" style="610" customWidth="1"/>
    <col min="4614" max="4616" width="11.875" style="610" customWidth="1"/>
    <col min="4617" max="4618" width="8.625" style="610" customWidth="1"/>
    <col min="4619" max="4625" width="11.375" style="610" customWidth="1"/>
    <col min="4626" max="4626" width="22.625" style="610" customWidth="1"/>
    <col min="4627" max="4627" width="4.625" style="610" customWidth="1"/>
    <col min="4628" max="4862" width="9" style="610"/>
    <col min="4863" max="4863" width="4" style="610" customWidth="1"/>
    <col min="4864" max="4865" width="6.875" style="610" customWidth="1"/>
    <col min="4866" max="4867" width="10.125" style="610" customWidth="1"/>
    <col min="4868" max="4868" width="13.625" style="610" customWidth="1"/>
    <col min="4869" max="4869" width="18.875" style="610" customWidth="1"/>
    <col min="4870" max="4872" width="11.875" style="610" customWidth="1"/>
    <col min="4873" max="4874" width="8.625" style="610" customWidth="1"/>
    <col min="4875" max="4881" width="11.375" style="610" customWidth="1"/>
    <col min="4882" max="4882" width="22.625" style="610" customWidth="1"/>
    <col min="4883" max="4883" width="4.625" style="610" customWidth="1"/>
    <col min="4884" max="5118" width="9" style="610"/>
    <col min="5119" max="5119" width="4" style="610" customWidth="1"/>
    <col min="5120" max="5121" width="6.875" style="610" customWidth="1"/>
    <col min="5122" max="5123" width="10.125" style="610" customWidth="1"/>
    <col min="5124" max="5124" width="13.625" style="610" customWidth="1"/>
    <col min="5125" max="5125" width="18.875" style="610" customWidth="1"/>
    <col min="5126" max="5128" width="11.875" style="610" customWidth="1"/>
    <col min="5129" max="5130" width="8.625" style="610" customWidth="1"/>
    <col min="5131" max="5137" width="11.375" style="610" customWidth="1"/>
    <col min="5138" max="5138" width="22.625" style="610" customWidth="1"/>
    <col min="5139" max="5139" width="4.625" style="610" customWidth="1"/>
    <col min="5140" max="5374" width="9" style="610"/>
    <col min="5375" max="5375" width="4" style="610" customWidth="1"/>
    <col min="5376" max="5377" width="6.875" style="610" customWidth="1"/>
    <col min="5378" max="5379" width="10.125" style="610" customWidth="1"/>
    <col min="5380" max="5380" width="13.625" style="610" customWidth="1"/>
    <col min="5381" max="5381" width="18.875" style="610" customWidth="1"/>
    <col min="5382" max="5384" width="11.875" style="610" customWidth="1"/>
    <col min="5385" max="5386" width="8.625" style="610" customWidth="1"/>
    <col min="5387" max="5393" width="11.375" style="610" customWidth="1"/>
    <col min="5394" max="5394" width="22.625" style="610" customWidth="1"/>
    <col min="5395" max="5395" width="4.625" style="610" customWidth="1"/>
    <col min="5396" max="5630" width="9" style="610"/>
    <col min="5631" max="5631" width="4" style="610" customWidth="1"/>
    <col min="5632" max="5633" width="6.875" style="610" customWidth="1"/>
    <col min="5634" max="5635" width="10.125" style="610" customWidth="1"/>
    <col min="5636" max="5636" width="13.625" style="610" customWidth="1"/>
    <col min="5637" max="5637" width="18.875" style="610" customWidth="1"/>
    <col min="5638" max="5640" width="11.875" style="610" customWidth="1"/>
    <col min="5641" max="5642" width="8.625" style="610" customWidth="1"/>
    <col min="5643" max="5649" width="11.375" style="610" customWidth="1"/>
    <col min="5650" max="5650" width="22.625" style="610" customWidth="1"/>
    <col min="5651" max="5651" width="4.625" style="610" customWidth="1"/>
    <col min="5652" max="5886" width="9" style="610"/>
    <col min="5887" max="5887" width="4" style="610" customWidth="1"/>
    <col min="5888" max="5889" width="6.875" style="610" customWidth="1"/>
    <col min="5890" max="5891" width="10.125" style="610" customWidth="1"/>
    <col min="5892" max="5892" width="13.625" style="610" customWidth="1"/>
    <col min="5893" max="5893" width="18.875" style="610" customWidth="1"/>
    <col min="5894" max="5896" width="11.875" style="610" customWidth="1"/>
    <col min="5897" max="5898" width="8.625" style="610" customWidth="1"/>
    <col min="5899" max="5905" width="11.375" style="610" customWidth="1"/>
    <col min="5906" max="5906" width="22.625" style="610" customWidth="1"/>
    <col min="5907" max="5907" width="4.625" style="610" customWidth="1"/>
    <col min="5908" max="6142" width="9" style="610"/>
    <col min="6143" max="6143" width="4" style="610" customWidth="1"/>
    <col min="6144" max="6145" width="6.875" style="610" customWidth="1"/>
    <col min="6146" max="6147" width="10.125" style="610" customWidth="1"/>
    <col min="6148" max="6148" width="13.625" style="610" customWidth="1"/>
    <col min="6149" max="6149" width="18.875" style="610" customWidth="1"/>
    <col min="6150" max="6152" width="11.875" style="610" customWidth="1"/>
    <col min="6153" max="6154" width="8.625" style="610" customWidth="1"/>
    <col min="6155" max="6161" width="11.375" style="610" customWidth="1"/>
    <col min="6162" max="6162" width="22.625" style="610" customWidth="1"/>
    <col min="6163" max="6163" width="4.625" style="610" customWidth="1"/>
    <col min="6164" max="6398" width="9" style="610"/>
    <col min="6399" max="6399" width="4" style="610" customWidth="1"/>
    <col min="6400" max="6401" width="6.875" style="610" customWidth="1"/>
    <col min="6402" max="6403" width="10.125" style="610" customWidth="1"/>
    <col min="6404" max="6404" width="13.625" style="610" customWidth="1"/>
    <col min="6405" max="6405" width="18.875" style="610" customWidth="1"/>
    <col min="6406" max="6408" width="11.875" style="610" customWidth="1"/>
    <col min="6409" max="6410" width="8.625" style="610" customWidth="1"/>
    <col min="6411" max="6417" width="11.375" style="610" customWidth="1"/>
    <col min="6418" max="6418" width="22.625" style="610" customWidth="1"/>
    <col min="6419" max="6419" width="4.625" style="610" customWidth="1"/>
    <col min="6420" max="6654" width="9" style="610"/>
    <col min="6655" max="6655" width="4" style="610" customWidth="1"/>
    <col min="6656" max="6657" width="6.875" style="610" customWidth="1"/>
    <col min="6658" max="6659" width="10.125" style="610" customWidth="1"/>
    <col min="6660" max="6660" width="13.625" style="610" customWidth="1"/>
    <col min="6661" max="6661" width="18.875" style="610" customWidth="1"/>
    <col min="6662" max="6664" width="11.875" style="610" customWidth="1"/>
    <col min="6665" max="6666" width="8.625" style="610" customWidth="1"/>
    <col min="6667" max="6673" width="11.375" style="610" customWidth="1"/>
    <col min="6674" max="6674" width="22.625" style="610" customWidth="1"/>
    <col min="6675" max="6675" width="4.625" style="610" customWidth="1"/>
    <col min="6676" max="6910" width="9" style="610"/>
    <col min="6911" max="6911" width="4" style="610" customWidth="1"/>
    <col min="6912" max="6913" width="6.875" style="610" customWidth="1"/>
    <col min="6914" max="6915" width="10.125" style="610" customWidth="1"/>
    <col min="6916" max="6916" width="13.625" style="610" customWidth="1"/>
    <col min="6917" max="6917" width="18.875" style="610" customWidth="1"/>
    <col min="6918" max="6920" width="11.875" style="610" customWidth="1"/>
    <col min="6921" max="6922" width="8.625" style="610" customWidth="1"/>
    <col min="6923" max="6929" width="11.375" style="610" customWidth="1"/>
    <col min="6930" max="6930" width="22.625" style="610" customWidth="1"/>
    <col min="6931" max="6931" width="4.625" style="610" customWidth="1"/>
    <col min="6932" max="7166" width="9" style="610"/>
    <col min="7167" max="7167" width="4" style="610" customWidth="1"/>
    <col min="7168" max="7169" width="6.875" style="610" customWidth="1"/>
    <col min="7170" max="7171" width="10.125" style="610" customWidth="1"/>
    <col min="7172" max="7172" width="13.625" style="610" customWidth="1"/>
    <col min="7173" max="7173" width="18.875" style="610" customWidth="1"/>
    <col min="7174" max="7176" width="11.875" style="610" customWidth="1"/>
    <col min="7177" max="7178" width="8.625" style="610" customWidth="1"/>
    <col min="7179" max="7185" width="11.375" style="610" customWidth="1"/>
    <col min="7186" max="7186" width="22.625" style="610" customWidth="1"/>
    <col min="7187" max="7187" width="4.625" style="610" customWidth="1"/>
    <col min="7188" max="7422" width="9" style="610"/>
    <col min="7423" max="7423" width="4" style="610" customWidth="1"/>
    <col min="7424" max="7425" width="6.875" style="610" customWidth="1"/>
    <col min="7426" max="7427" width="10.125" style="610" customWidth="1"/>
    <col min="7428" max="7428" width="13.625" style="610" customWidth="1"/>
    <col min="7429" max="7429" width="18.875" style="610" customWidth="1"/>
    <col min="7430" max="7432" width="11.875" style="610" customWidth="1"/>
    <col min="7433" max="7434" width="8.625" style="610" customWidth="1"/>
    <col min="7435" max="7441" width="11.375" style="610" customWidth="1"/>
    <col min="7442" max="7442" width="22.625" style="610" customWidth="1"/>
    <col min="7443" max="7443" width="4.625" style="610" customWidth="1"/>
    <col min="7444" max="7678" width="9" style="610"/>
    <col min="7679" max="7679" width="4" style="610" customWidth="1"/>
    <col min="7680" max="7681" width="6.875" style="610" customWidth="1"/>
    <col min="7682" max="7683" width="10.125" style="610" customWidth="1"/>
    <col min="7684" max="7684" width="13.625" style="610" customWidth="1"/>
    <col min="7685" max="7685" width="18.875" style="610" customWidth="1"/>
    <col min="7686" max="7688" width="11.875" style="610" customWidth="1"/>
    <col min="7689" max="7690" width="8.625" style="610" customWidth="1"/>
    <col min="7691" max="7697" width="11.375" style="610" customWidth="1"/>
    <col min="7698" max="7698" width="22.625" style="610" customWidth="1"/>
    <col min="7699" max="7699" width="4.625" style="610" customWidth="1"/>
    <col min="7700" max="7934" width="9" style="610"/>
    <col min="7935" max="7935" width="4" style="610" customWidth="1"/>
    <col min="7936" max="7937" width="6.875" style="610" customWidth="1"/>
    <col min="7938" max="7939" width="10.125" style="610" customWidth="1"/>
    <col min="7940" max="7940" width="13.625" style="610" customWidth="1"/>
    <col min="7941" max="7941" width="18.875" style="610" customWidth="1"/>
    <col min="7942" max="7944" width="11.875" style="610" customWidth="1"/>
    <col min="7945" max="7946" width="8.625" style="610" customWidth="1"/>
    <col min="7947" max="7953" width="11.375" style="610" customWidth="1"/>
    <col min="7954" max="7954" width="22.625" style="610" customWidth="1"/>
    <col min="7955" max="7955" width="4.625" style="610" customWidth="1"/>
    <col min="7956" max="8190" width="9" style="610"/>
    <col min="8191" max="8191" width="4" style="610" customWidth="1"/>
    <col min="8192" max="8193" width="6.875" style="610" customWidth="1"/>
    <col min="8194" max="8195" width="10.125" style="610" customWidth="1"/>
    <col min="8196" max="8196" width="13.625" style="610" customWidth="1"/>
    <col min="8197" max="8197" width="18.875" style="610" customWidth="1"/>
    <col min="8198" max="8200" width="11.875" style="610" customWidth="1"/>
    <col min="8201" max="8202" width="8.625" style="610" customWidth="1"/>
    <col min="8203" max="8209" width="11.375" style="610" customWidth="1"/>
    <col min="8210" max="8210" width="22.625" style="610" customWidth="1"/>
    <col min="8211" max="8211" width="4.625" style="610" customWidth="1"/>
    <col min="8212" max="8446" width="9" style="610"/>
    <col min="8447" max="8447" width="4" style="610" customWidth="1"/>
    <col min="8448" max="8449" width="6.875" style="610" customWidth="1"/>
    <col min="8450" max="8451" width="10.125" style="610" customWidth="1"/>
    <col min="8452" max="8452" width="13.625" style="610" customWidth="1"/>
    <col min="8453" max="8453" width="18.875" style="610" customWidth="1"/>
    <col min="8454" max="8456" width="11.875" style="610" customWidth="1"/>
    <col min="8457" max="8458" width="8.625" style="610" customWidth="1"/>
    <col min="8459" max="8465" width="11.375" style="610" customWidth="1"/>
    <col min="8466" max="8466" width="22.625" style="610" customWidth="1"/>
    <col min="8467" max="8467" width="4.625" style="610" customWidth="1"/>
    <col min="8468" max="8702" width="9" style="610"/>
    <col min="8703" max="8703" width="4" style="610" customWidth="1"/>
    <col min="8704" max="8705" width="6.875" style="610" customWidth="1"/>
    <col min="8706" max="8707" width="10.125" style="610" customWidth="1"/>
    <col min="8708" max="8708" width="13.625" style="610" customWidth="1"/>
    <col min="8709" max="8709" width="18.875" style="610" customWidth="1"/>
    <col min="8710" max="8712" width="11.875" style="610" customWidth="1"/>
    <col min="8713" max="8714" width="8.625" style="610" customWidth="1"/>
    <col min="8715" max="8721" width="11.375" style="610" customWidth="1"/>
    <col min="8722" max="8722" width="22.625" style="610" customWidth="1"/>
    <col min="8723" max="8723" width="4.625" style="610" customWidth="1"/>
    <col min="8724" max="8958" width="9" style="610"/>
    <col min="8959" max="8959" width="4" style="610" customWidth="1"/>
    <col min="8960" max="8961" width="6.875" style="610" customWidth="1"/>
    <col min="8962" max="8963" width="10.125" style="610" customWidth="1"/>
    <col min="8964" max="8964" width="13.625" style="610" customWidth="1"/>
    <col min="8965" max="8965" width="18.875" style="610" customWidth="1"/>
    <col min="8966" max="8968" width="11.875" style="610" customWidth="1"/>
    <col min="8969" max="8970" width="8.625" style="610" customWidth="1"/>
    <col min="8971" max="8977" width="11.375" style="610" customWidth="1"/>
    <col min="8978" max="8978" width="22.625" style="610" customWidth="1"/>
    <col min="8979" max="8979" width="4.625" style="610" customWidth="1"/>
    <col min="8980" max="9214" width="9" style="610"/>
    <col min="9215" max="9215" width="4" style="610" customWidth="1"/>
    <col min="9216" max="9217" width="6.875" style="610" customWidth="1"/>
    <col min="9218" max="9219" width="10.125" style="610" customWidth="1"/>
    <col min="9220" max="9220" width="13.625" style="610" customWidth="1"/>
    <col min="9221" max="9221" width="18.875" style="610" customWidth="1"/>
    <col min="9222" max="9224" width="11.875" style="610" customWidth="1"/>
    <col min="9225" max="9226" width="8.625" style="610" customWidth="1"/>
    <col min="9227" max="9233" width="11.375" style="610" customWidth="1"/>
    <col min="9234" max="9234" width="22.625" style="610" customWidth="1"/>
    <col min="9235" max="9235" width="4.625" style="610" customWidth="1"/>
    <col min="9236" max="9470" width="9" style="610"/>
    <col min="9471" max="9471" width="4" style="610" customWidth="1"/>
    <col min="9472" max="9473" width="6.875" style="610" customWidth="1"/>
    <col min="9474" max="9475" width="10.125" style="610" customWidth="1"/>
    <col min="9476" max="9476" width="13.625" style="610" customWidth="1"/>
    <col min="9477" max="9477" width="18.875" style="610" customWidth="1"/>
    <col min="9478" max="9480" width="11.875" style="610" customWidth="1"/>
    <col min="9481" max="9482" width="8.625" style="610" customWidth="1"/>
    <col min="9483" max="9489" width="11.375" style="610" customWidth="1"/>
    <col min="9490" max="9490" width="22.625" style="610" customWidth="1"/>
    <col min="9491" max="9491" width="4.625" style="610" customWidth="1"/>
    <col min="9492" max="9726" width="9" style="610"/>
    <col min="9727" max="9727" width="4" style="610" customWidth="1"/>
    <col min="9728" max="9729" width="6.875" style="610" customWidth="1"/>
    <col min="9730" max="9731" width="10.125" style="610" customWidth="1"/>
    <col min="9732" max="9732" width="13.625" style="610" customWidth="1"/>
    <col min="9733" max="9733" width="18.875" style="610" customWidth="1"/>
    <col min="9734" max="9736" width="11.875" style="610" customWidth="1"/>
    <col min="9737" max="9738" width="8.625" style="610" customWidth="1"/>
    <col min="9739" max="9745" width="11.375" style="610" customWidth="1"/>
    <col min="9746" max="9746" width="22.625" style="610" customWidth="1"/>
    <col min="9747" max="9747" width="4.625" style="610" customWidth="1"/>
    <col min="9748" max="9982" width="9" style="610"/>
    <col min="9983" max="9983" width="4" style="610" customWidth="1"/>
    <col min="9984" max="9985" width="6.875" style="610" customWidth="1"/>
    <col min="9986" max="9987" width="10.125" style="610" customWidth="1"/>
    <col min="9988" max="9988" width="13.625" style="610" customWidth="1"/>
    <col min="9989" max="9989" width="18.875" style="610" customWidth="1"/>
    <col min="9990" max="9992" width="11.875" style="610" customWidth="1"/>
    <col min="9993" max="9994" width="8.625" style="610" customWidth="1"/>
    <col min="9995" max="10001" width="11.375" style="610" customWidth="1"/>
    <col min="10002" max="10002" width="22.625" style="610" customWidth="1"/>
    <col min="10003" max="10003" width="4.625" style="610" customWidth="1"/>
    <col min="10004" max="10238" width="9" style="610"/>
    <col min="10239" max="10239" width="4" style="610" customWidth="1"/>
    <col min="10240" max="10241" width="6.875" style="610" customWidth="1"/>
    <col min="10242" max="10243" width="10.125" style="610" customWidth="1"/>
    <col min="10244" max="10244" width="13.625" style="610" customWidth="1"/>
    <col min="10245" max="10245" width="18.875" style="610" customWidth="1"/>
    <col min="10246" max="10248" width="11.875" style="610" customWidth="1"/>
    <col min="10249" max="10250" width="8.625" style="610" customWidth="1"/>
    <col min="10251" max="10257" width="11.375" style="610" customWidth="1"/>
    <col min="10258" max="10258" width="22.625" style="610" customWidth="1"/>
    <col min="10259" max="10259" width="4.625" style="610" customWidth="1"/>
    <col min="10260" max="10494" width="9" style="610"/>
    <col min="10495" max="10495" width="4" style="610" customWidth="1"/>
    <col min="10496" max="10497" width="6.875" style="610" customWidth="1"/>
    <col min="10498" max="10499" width="10.125" style="610" customWidth="1"/>
    <col min="10500" max="10500" width="13.625" style="610" customWidth="1"/>
    <col min="10501" max="10501" width="18.875" style="610" customWidth="1"/>
    <col min="10502" max="10504" width="11.875" style="610" customWidth="1"/>
    <col min="10505" max="10506" width="8.625" style="610" customWidth="1"/>
    <col min="10507" max="10513" width="11.375" style="610" customWidth="1"/>
    <col min="10514" max="10514" width="22.625" style="610" customWidth="1"/>
    <col min="10515" max="10515" width="4.625" style="610" customWidth="1"/>
    <col min="10516" max="10750" width="9" style="610"/>
    <col min="10751" max="10751" width="4" style="610" customWidth="1"/>
    <col min="10752" max="10753" width="6.875" style="610" customWidth="1"/>
    <col min="10754" max="10755" width="10.125" style="610" customWidth="1"/>
    <col min="10756" max="10756" width="13.625" style="610" customWidth="1"/>
    <col min="10757" max="10757" width="18.875" style="610" customWidth="1"/>
    <col min="10758" max="10760" width="11.875" style="610" customWidth="1"/>
    <col min="10761" max="10762" width="8.625" style="610" customWidth="1"/>
    <col min="10763" max="10769" width="11.375" style="610" customWidth="1"/>
    <col min="10770" max="10770" width="22.625" style="610" customWidth="1"/>
    <col min="10771" max="10771" width="4.625" style="610" customWidth="1"/>
    <col min="10772" max="11006" width="9" style="610"/>
    <col min="11007" max="11007" width="4" style="610" customWidth="1"/>
    <col min="11008" max="11009" width="6.875" style="610" customWidth="1"/>
    <col min="11010" max="11011" width="10.125" style="610" customWidth="1"/>
    <col min="11012" max="11012" width="13.625" style="610" customWidth="1"/>
    <col min="11013" max="11013" width="18.875" style="610" customWidth="1"/>
    <col min="11014" max="11016" width="11.875" style="610" customWidth="1"/>
    <col min="11017" max="11018" width="8.625" style="610" customWidth="1"/>
    <col min="11019" max="11025" width="11.375" style="610" customWidth="1"/>
    <col min="11026" max="11026" width="22.625" style="610" customWidth="1"/>
    <col min="11027" max="11027" width="4.625" style="610" customWidth="1"/>
    <col min="11028" max="11262" width="9" style="610"/>
    <col min="11263" max="11263" width="4" style="610" customWidth="1"/>
    <col min="11264" max="11265" width="6.875" style="610" customWidth="1"/>
    <col min="11266" max="11267" width="10.125" style="610" customWidth="1"/>
    <col min="11268" max="11268" width="13.625" style="610" customWidth="1"/>
    <col min="11269" max="11269" width="18.875" style="610" customWidth="1"/>
    <col min="11270" max="11272" width="11.875" style="610" customWidth="1"/>
    <col min="11273" max="11274" width="8.625" style="610" customWidth="1"/>
    <col min="11275" max="11281" width="11.375" style="610" customWidth="1"/>
    <col min="11282" max="11282" width="22.625" style="610" customWidth="1"/>
    <col min="11283" max="11283" width="4.625" style="610" customWidth="1"/>
    <col min="11284" max="11518" width="9" style="610"/>
    <col min="11519" max="11519" width="4" style="610" customWidth="1"/>
    <col min="11520" max="11521" width="6.875" style="610" customWidth="1"/>
    <col min="11522" max="11523" width="10.125" style="610" customWidth="1"/>
    <col min="11524" max="11524" width="13.625" style="610" customWidth="1"/>
    <col min="11525" max="11525" width="18.875" style="610" customWidth="1"/>
    <col min="11526" max="11528" width="11.875" style="610" customWidth="1"/>
    <col min="11529" max="11530" width="8.625" style="610" customWidth="1"/>
    <col min="11531" max="11537" width="11.375" style="610" customWidth="1"/>
    <col min="11538" max="11538" width="22.625" style="610" customWidth="1"/>
    <col min="11539" max="11539" width="4.625" style="610" customWidth="1"/>
    <col min="11540" max="11774" width="9" style="610"/>
    <col min="11775" max="11775" width="4" style="610" customWidth="1"/>
    <col min="11776" max="11777" width="6.875" style="610" customWidth="1"/>
    <col min="11778" max="11779" width="10.125" style="610" customWidth="1"/>
    <col min="11780" max="11780" width="13.625" style="610" customWidth="1"/>
    <col min="11781" max="11781" width="18.875" style="610" customWidth="1"/>
    <col min="11782" max="11784" width="11.875" style="610" customWidth="1"/>
    <col min="11785" max="11786" width="8.625" style="610" customWidth="1"/>
    <col min="11787" max="11793" width="11.375" style="610" customWidth="1"/>
    <col min="11794" max="11794" width="22.625" style="610" customWidth="1"/>
    <col min="11795" max="11795" width="4.625" style="610" customWidth="1"/>
    <col min="11796" max="12030" width="9" style="610"/>
    <col min="12031" max="12031" width="4" style="610" customWidth="1"/>
    <col min="12032" max="12033" width="6.875" style="610" customWidth="1"/>
    <col min="12034" max="12035" width="10.125" style="610" customWidth="1"/>
    <col min="12036" max="12036" width="13.625" style="610" customWidth="1"/>
    <col min="12037" max="12037" width="18.875" style="610" customWidth="1"/>
    <col min="12038" max="12040" width="11.875" style="610" customWidth="1"/>
    <col min="12041" max="12042" width="8.625" style="610" customWidth="1"/>
    <col min="12043" max="12049" width="11.375" style="610" customWidth="1"/>
    <col min="12050" max="12050" width="22.625" style="610" customWidth="1"/>
    <col min="12051" max="12051" width="4.625" style="610" customWidth="1"/>
    <col min="12052" max="12286" width="9" style="610"/>
    <col min="12287" max="12287" width="4" style="610" customWidth="1"/>
    <col min="12288" max="12289" width="6.875" style="610" customWidth="1"/>
    <col min="12290" max="12291" width="10.125" style="610" customWidth="1"/>
    <col min="12292" max="12292" width="13.625" style="610" customWidth="1"/>
    <col min="12293" max="12293" width="18.875" style="610" customWidth="1"/>
    <col min="12294" max="12296" width="11.875" style="610" customWidth="1"/>
    <col min="12297" max="12298" width="8.625" style="610" customWidth="1"/>
    <col min="12299" max="12305" width="11.375" style="610" customWidth="1"/>
    <col min="12306" max="12306" width="22.625" style="610" customWidth="1"/>
    <col min="12307" max="12307" width="4.625" style="610" customWidth="1"/>
    <col min="12308" max="12542" width="9" style="610"/>
    <col min="12543" max="12543" width="4" style="610" customWidth="1"/>
    <col min="12544" max="12545" width="6.875" style="610" customWidth="1"/>
    <col min="12546" max="12547" width="10.125" style="610" customWidth="1"/>
    <col min="12548" max="12548" width="13.625" style="610" customWidth="1"/>
    <col min="12549" max="12549" width="18.875" style="610" customWidth="1"/>
    <col min="12550" max="12552" width="11.875" style="610" customWidth="1"/>
    <col min="12553" max="12554" width="8.625" style="610" customWidth="1"/>
    <col min="12555" max="12561" width="11.375" style="610" customWidth="1"/>
    <col min="12562" max="12562" width="22.625" style="610" customWidth="1"/>
    <col min="12563" max="12563" width="4.625" style="610" customWidth="1"/>
    <col min="12564" max="12798" width="9" style="610"/>
    <col min="12799" max="12799" width="4" style="610" customWidth="1"/>
    <col min="12800" max="12801" width="6.875" style="610" customWidth="1"/>
    <col min="12802" max="12803" width="10.125" style="610" customWidth="1"/>
    <col min="12804" max="12804" width="13.625" style="610" customWidth="1"/>
    <col min="12805" max="12805" width="18.875" style="610" customWidth="1"/>
    <col min="12806" max="12808" width="11.875" style="610" customWidth="1"/>
    <col min="12809" max="12810" width="8.625" style="610" customWidth="1"/>
    <col min="12811" max="12817" width="11.375" style="610" customWidth="1"/>
    <col min="12818" max="12818" width="22.625" style="610" customWidth="1"/>
    <col min="12819" max="12819" width="4.625" style="610" customWidth="1"/>
    <col min="12820" max="13054" width="9" style="610"/>
    <col min="13055" max="13055" width="4" style="610" customWidth="1"/>
    <col min="13056" max="13057" width="6.875" style="610" customWidth="1"/>
    <col min="13058" max="13059" width="10.125" style="610" customWidth="1"/>
    <col min="13060" max="13060" width="13.625" style="610" customWidth="1"/>
    <col min="13061" max="13061" width="18.875" style="610" customWidth="1"/>
    <col min="13062" max="13064" width="11.875" style="610" customWidth="1"/>
    <col min="13065" max="13066" width="8.625" style="610" customWidth="1"/>
    <col min="13067" max="13073" width="11.375" style="610" customWidth="1"/>
    <col min="13074" max="13074" width="22.625" style="610" customWidth="1"/>
    <col min="13075" max="13075" width="4.625" style="610" customWidth="1"/>
    <col min="13076" max="13310" width="9" style="610"/>
    <col min="13311" max="13311" width="4" style="610" customWidth="1"/>
    <col min="13312" max="13313" width="6.875" style="610" customWidth="1"/>
    <col min="13314" max="13315" width="10.125" style="610" customWidth="1"/>
    <col min="13316" max="13316" width="13.625" style="610" customWidth="1"/>
    <col min="13317" max="13317" width="18.875" style="610" customWidth="1"/>
    <col min="13318" max="13320" width="11.875" style="610" customWidth="1"/>
    <col min="13321" max="13322" width="8.625" style="610" customWidth="1"/>
    <col min="13323" max="13329" width="11.375" style="610" customWidth="1"/>
    <col min="13330" max="13330" width="22.625" style="610" customWidth="1"/>
    <col min="13331" max="13331" width="4.625" style="610" customWidth="1"/>
    <col min="13332" max="13566" width="9" style="610"/>
    <col min="13567" max="13567" width="4" style="610" customWidth="1"/>
    <col min="13568" max="13569" width="6.875" style="610" customWidth="1"/>
    <col min="13570" max="13571" width="10.125" style="610" customWidth="1"/>
    <col min="13572" max="13572" width="13.625" style="610" customWidth="1"/>
    <col min="13573" max="13573" width="18.875" style="610" customWidth="1"/>
    <col min="13574" max="13576" width="11.875" style="610" customWidth="1"/>
    <col min="13577" max="13578" width="8.625" style="610" customWidth="1"/>
    <col min="13579" max="13585" width="11.375" style="610" customWidth="1"/>
    <col min="13586" max="13586" width="22.625" style="610" customWidth="1"/>
    <col min="13587" max="13587" width="4.625" style="610" customWidth="1"/>
    <col min="13588" max="13822" width="9" style="610"/>
    <col min="13823" max="13823" width="4" style="610" customWidth="1"/>
    <col min="13824" max="13825" width="6.875" style="610" customWidth="1"/>
    <col min="13826" max="13827" width="10.125" style="610" customWidth="1"/>
    <col min="13828" max="13828" width="13.625" style="610" customWidth="1"/>
    <col min="13829" max="13829" width="18.875" style="610" customWidth="1"/>
    <col min="13830" max="13832" width="11.875" style="610" customWidth="1"/>
    <col min="13833" max="13834" width="8.625" style="610" customWidth="1"/>
    <col min="13835" max="13841" width="11.375" style="610" customWidth="1"/>
    <col min="13842" max="13842" width="22.625" style="610" customWidth="1"/>
    <col min="13843" max="13843" width="4.625" style="610" customWidth="1"/>
    <col min="13844" max="14078" width="9" style="610"/>
    <col min="14079" max="14079" width="4" style="610" customWidth="1"/>
    <col min="14080" max="14081" width="6.875" style="610" customWidth="1"/>
    <col min="14082" max="14083" width="10.125" style="610" customWidth="1"/>
    <col min="14084" max="14084" width="13.625" style="610" customWidth="1"/>
    <col min="14085" max="14085" width="18.875" style="610" customWidth="1"/>
    <col min="14086" max="14088" width="11.875" style="610" customWidth="1"/>
    <col min="14089" max="14090" width="8.625" style="610" customWidth="1"/>
    <col min="14091" max="14097" width="11.375" style="610" customWidth="1"/>
    <col min="14098" max="14098" width="22.625" style="610" customWidth="1"/>
    <col min="14099" max="14099" width="4.625" style="610" customWidth="1"/>
    <col min="14100" max="14334" width="9" style="610"/>
    <col min="14335" max="14335" width="4" style="610" customWidth="1"/>
    <col min="14336" max="14337" width="6.875" style="610" customWidth="1"/>
    <col min="14338" max="14339" width="10.125" style="610" customWidth="1"/>
    <col min="14340" max="14340" width="13.625" style="610" customWidth="1"/>
    <col min="14341" max="14341" width="18.875" style="610" customWidth="1"/>
    <col min="14342" max="14344" width="11.875" style="610" customWidth="1"/>
    <col min="14345" max="14346" width="8.625" style="610" customWidth="1"/>
    <col min="14347" max="14353" width="11.375" style="610" customWidth="1"/>
    <col min="14354" max="14354" width="22.625" style="610" customWidth="1"/>
    <col min="14355" max="14355" width="4.625" style="610" customWidth="1"/>
    <col min="14356" max="14590" width="9" style="610"/>
    <col min="14591" max="14591" width="4" style="610" customWidth="1"/>
    <col min="14592" max="14593" width="6.875" style="610" customWidth="1"/>
    <col min="14594" max="14595" width="10.125" style="610" customWidth="1"/>
    <col min="14596" max="14596" width="13.625" style="610" customWidth="1"/>
    <col min="14597" max="14597" width="18.875" style="610" customWidth="1"/>
    <col min="14598" max="14600" width="11.875" style="610" customWidth="1"/>
    <col min="14601" max="14602" width="8.625" style="610" customWidth="1"/>
    <col min="14603" max="14609" width="11.375" style="610" customWidth="1"/>
    <col min="14610" max="14610" width="22.625" style="610" customWidth="1"/>
    <col min="14611" max="14611" width="4.625" style="610" customWidth="1"/>
    <col min="14612" max="14846" width="9" style="610"/>
    <col min="14847" max="14847" width="4" style="610" customWidth="1"/>
    <col min="14848" max="14849" width="6.875" style="610" customWidth="1"/>
    <col min="14850" max="14851" width="10.125" style="610" customWidth="1"/>
    <col min="14852" max="14852" width="13.625" style="610" customWidth="1"/>
    <col min="14853" max="14853" width="18.875" style="610" customWidth="1"/>
    <col min="14854" max="14856" width="11.875" style="610" customWidth="1"/>
    <col min="14857" max="14858" width="8.625" style="610" customWidth="1"/>
    <col min="14859" max="14865" width="11.375" style="610" customWidth="1"/>
    <col min="14866" max="14866" width="22.625" style="610" customWidth="1"/>
    <col min="14867" max="14867" width="4.625" style="610" customWidth="1"/>
    <col min="14868" max="15102" width="9" style="610"/>
    <col min="15103" max="15103" width="4" style="610" customWidth="1"/>
    <col min="15104" max="15105" width="6.875" style="610" customWidth="1"/>
    <col min="15106" max="15107" width="10.125" style="610" customWidth="1"/>
    <col min="15108" max="15108" width="13.625" style="610" customWidth="1"/>
    <col min="15109" max="15109" width="18.875" style="610" customWidth="1"/>
    <col min="15110" max="15112" width="11.875" style="610" customWidth="1"/>
    <col min="15113" max="15114" width="8.625" style="610" customWidth="1"/>
    <col min="15115" max="15121" width="11.375" style="610" customWidth="1"/>
    <col min="15122" max="15122" width="22.625" style="610" customWidth="1"/>
    <col min="15123" max="15123" width="4.625" style="610" customWidth="1"/>
    <col min="15124" max="15358" width="9" style="610"/>
    <col min="15359" max="15359" width="4" style="610" customWidth="1"/>
    <col min="15360" max="15361" width="6.875" style="610" customWidth="1"/>
    <col min="15362" max="15363" width="10.125" style="610" customWidth="1"/>
    <col min="15364" max="15364" width="13.625" style="610" customWidth="1"/>
    <col min="15365" max="15365" width="18.875" style="610" customWidth="1"/>
    <col min="15366" max="15368" width="11.875" style="610" customWidth="1"/>
    <col min="15369" max="15370" width="8.625" style="610" customWidth="1"/>
    <col min="15371" max="15377" width="11.375" style="610" customWidth="1"/>
    <col min="15378" max="15378" width="22.625" style="610" customWidth="1"/>
    <col min="15379" max="15379" width="4.625" style="610" customWidth="1"/>
    <col min="15380" max="15614" width="9" style="610"/>
    <col min="15615" max="15615" width="4" style="610" customWidth="1"/>
    <col min="15616" max="15617" width="6.875" style="610" customWidth="1"/>
    <col min="15618" max="15619" width="10.125" style="610" customWidth="1"/>
    <col min="15620" max="15620" width="13.625" style="610" customWidth="1"/>
    <col min="15621" max="15621" width="18.875" style="610" customWidth="1"/>
    <col min="15622" max="15624" width="11.875" style="610" customWidth="1"/>
    <col min="15625" max="15626" width="8.625" style="610" customWidth="1"/>
    <col min="15627" max="15633" width="11.375" style="610" customWidth="1"/>
    <col min="15634" max="15634" width="22.625" style="610" customWidth="1"/>
    <col min="15635" max="15635" width="4.625" style="610" customWidth="1"/>
    <col min="15636" max="15870" width="9" style="610"/>
    <col min="15871" max="15871" width="4" style="610" customWidth="1"/>
    <col min="15872" max="15873" width="6.875" style="610" customWidth="1"/>
    <col min="15874" max="15875" width="10.125" style="610" customWidth="1"/>
    <col min="15876" max="15876" width="13.625" style="610" customWidth="1"/>
    <col min="15877" max="15877" width="18.875" style="610" customWidth="1"/>
    <col min="15878" max="15880" width="11.875" style="610" customWidth="1"/>
    <col min="15881" max="15882" width="8.625" style="610" customWidth="1"/>
    <col min="15883" max="15889" width="11.375" style="610" customWidth="1"/>
    <col min="15890" max="15890" width="22.625" style="610" customWidth="1"/>
    <col min="15891" max="15891" width="4.625" style="610" customWidth="1"/>
    <col min="15892" max="16126" width="9" style="610"/>
    <col min="16127" max="16127" width="4" style="610" customWidth="1"/>
    <col min="16128" max="16129" width="6.875" style="610" customWidth="1"/>
    <col min="16130" max="16131" width="10.125" style="610" customWidth="1"/>
    <col min="16132" max="16132" width="13.625" style="610" customWidth="1"/>
    <col min="16133" max="16133" width="18.875" style="610" customWidth="1"/>
    <col min="16134" max="16136" width="11.875" style="610" customWidth="1"/>
    <col min="16137" max="16138" width="8.625" style="610" customWidth="1"/>
    <col min="16139" max="16145" width="11.375" style="610" customWidth="1"/>
    <col min="16146" max="16146" width="22.625" style="610" customWidth="1"/>
    <col min="16147" max="16147" width="4.625" style="610" customWidth="1"/>
    <col min="16148" max="16384" width="9" style="610"/>
  </cols>
  <sheetData>
    <row r="1" spans="1:21" ht="21" customHeight="1">
      <c r="B1" s="610" t="s">
        <v>352</v>
      </c>
    </row>
    <row r="2" spans="1:21" ht="21" customHeight="1">
      <c r="B2" s="610" t="s">
        <v>146</v>
      </c>
      <c r="F2" s="610"/>
      <c r="Q2" s="612" t="s">
        <v>182</v>
      </c>
      <c r="R2" s="613" t="s">
        <v>183</v>
      </c>
    </row>
    <row r="3" spans="1:21" ht="21" customHeight="1">
      <c r="B3" s="610" t="s">
        <v>461</v>
      </c>
      <c r="Q3" s="614"/>
      <c r="R3" s="614"/>
    </row>
    <row r="4" spans="1:21" ht="21" customHeight="1">
      <c r="B4" s="970" t="s">
        <v>148</v>
      </c>
      <c r="C4" s="971"/>
      <c r="D4" s="982" t="s">
        <v>180</v>
      </c>
      <c r="E4" s="982" t="s">
        <v>349</v>
      </c>
      <c r="F4" s="982" t="s">
        <v>354</v>
      </c>
      <c r="G4" s="984" t="s">
        <v>151</v>
      </c>
      <c r="H4" s="615"/>
      <c r="I4" s="616"/>
      <c r="J4" s="617" t="s">
        <v>134</v>
      </c>
      <c r="K4" s="616"/>
      <c r="L4" s="616"/>
      <c r="M4" s="616"/>
      <c r="N4" s="617"/>
      <c r="O4" s="617" t="s">
        <v>137</v>
      </c>
      <c r="P4" s="616"/>
      <c r="Q4" s="618"/>
      <c r="R4" s="619" t="s">
        <v>152</v>
      </c>
    </row>
    <row r="5" spans="1:21" ht="21" customHeight="1">
      <c r="B5" s="974"/>
      <c r="C5" s="975"/>
      <c r="D5" s="983"/>
      <c r="E5" s="983"/>
      <c r="F5" s="983"/>
      <c r="G5" s="985"/>
      <c r="H5" s="620" t="s">
        <v>153</v>
      </c>
      <c r="I5" s="620" t="s">
        <v>154</v>
      </c>
      <c r="J5" s="619" t="s">
        <v>56</v>
      </c>
      <c r="K5" s="621" t="s">
        <v>155</v>
      </c>
      <c r="L5" s="620" t="s">
        <v>156</v>
      </c>
      <c r="M5" s="620" t="s">
        <v>57</v>
      </c>
      <c r="N5" s="620" t="s">
        <v>58</v>
      </c>
      <c r="O5" s="620" t="s">
        <v>59</v>
      </c>
      <c r="P5" s="620" t="s">
        <v>60</v>
      </c>
      <c r="Q5" s="620" t="s">
        <v>61</v>
      </c>
      <c r="R5" s="622"/>
    </row>
    <row r="6" spans="1:21" ht="21" customHeight="1">
      <c r="B6" s="976" t="s">
        <v>350</v>
      </c>
      <c r="C6" s="977"/>
      <c r="D6" s="968"/>
      <c r="E6" s="968"/>
      <c r="F6" s="968"/>
      <c r="G6" s="623" t="s">
        <v>355</v>
      </c>
      <c r="H6" s="906"/>
      <c r="I6" s="906"/>
      <c r="J6" s="906"/>
      <c r="K6" s="906"/>
      <c r="L6" s="906"/>
      <c r="M6" s="906"/>
      <c r="N6" s="906"/>
      <c r="O6" s="906"/>
      <c r="P6" s="906"/>
      <c r="Q6" s="906"/>
      <c r="R6" s="988"/>
      <c r="T6" s="624" t="s">
        <v>459</v>
      </c>
    </row>
    <row r="7" spans="1:21" ht="21" customHeight="1">
      <c r="A7" s="625"/>
      <c r="B7" s="978"/>
      <c r="C7" s="979"/>
      <c r="D7" s="969"/>
      <c r="E7" s="969"/>
      <c r="F7" s="969"/>
      <c r="G7" s="626" t="s">
        <v>356</v>
      </c>
      <c r="H7" s="906"/>
      <c r="I7" s="906"/>
      <c r="J7" s="906"/>
      <c r="K7" s="906"/>
      <c r="L7" s="906"/>
      <c r="M7" s="906"/>
      <c r="N7" s="906"/>
      <c r="O7" s="906"/>
      <c r="P7" s="906"/>
      <c r="Q7" s="906"/>
      <c r="R7" s="989"/>
      <c r="T7" s="624" t="s">
        <v>459</v>
      </c>
    </row>
    <row r="8" spans="1:21" ht="21" customHeight="1">
      <c r="B8" s="978"/>
      <c r="C8" s="979"/>
      <c r="D8" s="968"/>
      <c r="E8" s="968"/>
      <c r="F8" s="968"/>
      <c r="G8" s="623" t="s">
        <v>355</v>
      </c>
      <c r="H8" s="906"/>
      <c r="I8" s="906"/>
      <c r="J8" s="906"/>
      <c r="K8" s="906"/>
      <c r="L8" s="906"/>
      <c r="M8" s="906"/>
      <c r="N8" s="906"/>
      <c r="O8" s="906"/>
      <c r="P8" s="906"/>
      <c r="Q8" s="906"/>
      <c r="R8" s="988"/>
      <c r="T8" s="624"/>
    </row>
    <row r="9" spans="1:21" ht="21" customHeight="1">
      <c r="B9" s="978"/>
      <c r="C9" s="979"/>
      <c r="D9" s="969"/>
      <c r="E9" s="969"/>
      <c r="F9" s="969"/>
      <c r="G9" s="626" t="s">
        <v>356</v>
      </c>
      <c r="H9" s="906"/>
      <c r="I9" s="906"/>
      <c r="J9" s="906"/>
      <c r="K9" s="906"/>
      <c r="L9" s="906"/>
      <c r="M9" s="906"/>
      <c r="N9" s="906"/>
      <c r="O9" s="906"/>
      <c r="P9" s="906"/>
      <c r="Q9" s="906"/>
      <c r="R9" s="989"/>
      <c r="T9" s="624"/>
    </row>
    <row r="10" spans="1:21" ht="21" customHeight="1">
      <c r="B10" s="978"/>
      <c r="C10" s="979"/>
      <c r="D10" s="968"/>
      <c r="E10" s="968"/>
      <c r="F10" s="968"/>
      <c r="G10" s="623" t="s">
        <v>355</v>
      </c>
      <c r="H10" s="906"/>
      <c r="I10" s="906"/>
      <c r="J10" s="906"/>
      <c r="K10" s="906"/>
      <c r="L10" s="906"/>
      <c r="M10" s="906"/>
      <c r="N10" s="906"/>
      <c r="O10" s="906"/>
      <c r="P10" s="906"/>
      <c r="Q10" s="906"/>
      <c r="R10" s="988"/>
      <c r="T10" s="624"/>
    </row>
    <row r="11" spans="1:21" ht="21" customHeight="1">
      <c r="B11" s="978"/>
      <c r="C11" s="979"/>
      <c r="D11" s="969"/>
      <c r="E11" s="969"/>
      <c r="F11" s="969"/>
      <c r="G11" s="626" t="s">
        <v>356</v>
      </c>
      <c r="H11" s="906"/>
      <c r="I11" s="906"/>
      <c r="J11" s="906"/>
      <c r="K11" s="906"/>
      <c r="L11" s="906"/>
      <c r="M11" s="906"/>
      <c r="N11" s="906"/>
      <c r="O11" s="906"/>
      <c r="P11" s="906"/>
      <c r="Q11" s="906"/>
      <c r="R11" s="989"/>
      <c r="T11" s="624"/>
    </row>
    <row r="12" spans="1:21" ht="21" customHeight="1">
      <c r="B12" s="978"/>
      <c r="C12" s="979"/>
      <c r="D12" s="968"/>
      <c r="E12" s="968"/>
      <c r="F12" s="968"/>
      <c r="G12" s="623" t="s">
        <v>355</v>
      </c>
      <c r="H12" s="906"/>
      <c r="I12" s="906"/>
      <c r="J12" s="906"/>
      <c r="K12" s="906"/>
      <c r="L12" s="906"/>
      <c r="M12" s="906"/>
      <c r="N12" s="906"/>
      <c r="O12" s="906"/>
      <c r="P12" s="906"/>
      <c r="Q12" s="906"/>
      <c r="R12" s="988"/>
      <c r="T12" s="624"/>
    </row>
    <row r="13" spans="1:21" ht="21" customHeight="1">
      <c r="B13" s="978"/>
      <c r="C13" s="979"/>
      <c r="D13" s="969"/>
      <c r="E13" s="969"/>
      <c r="F13" s="969"/>
      <c r="G13" s="626" t="s">
        <v>356</v>
      </c>
      <c r="H13" s="906"/>
      <c r="I13" s="906"/>
      <c r="J13" s="906"/>
      <c r="K13" s="906"/>
      <c r="L13" s="906"/>
      <c r="M13" s="906"/>
      <c r="N13" s="906"/>
      <c r="O13" s="906"/>
      <c r="P13" s="906"/>
      <c r="Q13" s="906"/>
      <c r="R13" s="989"/>
      <c r="T13" s="624"/>
    </row>
    <row r="14" spans="1:21" ht="21" customHeight="1">
      <c r="B14" s="978"/>
      <c r="C14" s="979"/>
      <c r="D14" s="968"/>
      <c r="E14" s="968"/>
      <c r="F14" s="968"/>
      <c r="G14" s="623" t="s">
        <v>355</v>
      </c>
      <c r="H14" s="906"/>
      <c r="I14" s="906"/>
      <c r="J14" s="906"/>
      <c r="K14" s="906"/>
      <c r="L14" s="906"/>
      <c r="M14" s="906"/>
      <c r="N14" s="906"/>
      <c r="O14" s="906"/>
      <c r="P14" s="906"/>
      <c r="Q14" s="906"/>
      <c r="R14" s="988"/>
      <c r="T14" s="624"/>
    </row>
    <row r="15" spans="1:21" ht="21" customHeight="1">
      <c r="B15" s="978"/>
      <c r="C15" s="979"/>
      <c r="D15" s="969"/>
      <c r="E15" s="969"/>
      <c r="F15" s="969"/>
      <c r="G15" s="626" t="s">
        <v>356</v>
      </c>
      <c r="H15" s="906"/>
      <c r="I15" s="906"/>
      <c r="J15" s="906"/>
      <c r="K15" s="906"/>
      <c r="L15" s="906"/>
      <c r="M15" s="906"/>
      <c r="N15" s="906"/>
      <c r="O15" s="906"/>
      <c r="P15" s="906"/>
      <c r="Q15" s="906"/>
      <c r="R15" s="989"/>
      <c r="T15" s="624"/>
      <c r="U15" s="624"/>
    </row>
    <row r="16" spans="1:21" ht="21" customHeight="1">
      <c r="B16" s="978"/>
      <c r="C16" s="979"/>
      <c r="D16" s="968"/>
      <c r="E16" s="968"/>
      <c r="F16" s="968"/>
      <c r="G16" s="623" t="s">
        <v>355</v>
      </c>
      <c r="H16" s="906"/>
      <c r="I16" s="906"/>
      <c r="J16" s="906"/>
      <c r="K16" s="906"/>
      <c r="L16" s="906"/>
      <c r="M16" s="906"/>
      <c r="N16" s="906"/>
      <c r="O16" s="906"/>
      <c r="P16" s="906"/>
      <c r="Q16" s="906"/>
      <c r="R16" s="988"/>
      <c r="T16" s="624"/>
      <c r="U16" s="624"/>
    </row>
    <row r="17" spans="1:21" ht="21" customHeight="1">
      <c r="B17" s="978"/>
      <c r="C17" s="979"/>
      <c r="D17" s="969"/>
      <c r="E17" s="969"/>
      <c r="F17" s="969"/>
      <c r="G17" s="626" t="s">
        <v>356</v>
      </c>
      <c r="H17" s="906"/>
      <c r="I17" s="906"/>
      <c r="J17" s="906"/>
      <c r="K17" s="906"/>
      <c r="L17" s="906"/>
      <c r="M17" s="906"/>
      <c r="N17" s="906"/>
      <c r="O17" s="906"/>
      <c r="P17" s="906"/>
      <c r="Q17" s="906"/>
      <c r="R17" s="989"/>
      <c r="T17" s="624"/>
      <c r="U17" s="624"/>
    </row>
    <row r="18" spans="1:21" ht="21" customHeight="1">
      <c r="B18" s="978"/>
      <c r="C18" s="979"/>
      <c r="D18" s="968"/>
      <c r="E18" s="968"/>
      <c r="F18" s="968"/>
      <c r="G18" s="623" t="s">
        <v>355</v>
      </c>
      <c r="H18" s="906"/>
      <c r="I18" s="906"/>
      <c r="J18" s="906"/>
      <c r="K18" s="906"/>
      <c r="L18" s="906"/>
      <c r="M18" s="906"/>
      <c r="N18" s="906"/>
      <c r="O18" s="906"/>
      <c r="P18" s="906"/>
      <c r="Q18" s="906"/>
      <c r="R18" s="988"/>
      <c r="T18" s="624"/>
      <c r="U18" s="624"/>
    </row>
    <row r="19" spans="1:21" ht="21" customHeight="1">
      <c r="B19" s="978"/>
      <c r="C19" s="979"/>
      <c r="D19" s="969"/>
      <c r="E19" s="969"/>
      <c r="F19" s="969"/>
      <c r="G19" s="626" t="s">
        <v>356</v>
      </c>
      <c r="H19" s="906"/>
      <c r="I19" s="906"/>
      <c r="J19" s="906"/>
      <c r="K19" s="906"/>
      <c r="L19" s="906"/>
      <c r="M19" s="906"/>
      <c r="N19" s="906"/>
      <c r="O19" s="906"/>
      <c r="P19" s="906"/>
      <c r="Q19" s="906"/>
      <c r="R19" s="989"/>
      <c r="T19" s="624"/>
    </row>
    <row r="20" spans="1:21" ht="21" customHeight="1">
      <c r="B20" s="978"/>
      <c r="C20" s="979"/>
      <c r="D20" s="968"/>
      <c r="E20" s="968"/>
      <c r="F20" s="968"/>
      <c r="G20" s="623" t="s">
        <v>355</v>
      </c>
      <c r="H20" s="906"/>
      <c r="I20" s="906"/>
      <c r="J20" s="906"/>
      <c r="K20" s="906"/>
      <c r="L20" s="906"/>
      <c r="M20" s="906"/>
      <c r="N20" s="906"/>
      <c r="O20" s="906"/>
      <c r="P20" s="906"/>
      <c r="Q20" s="906"/>
      <c r="R20" s="988"/>
      <c r="T20" s="624"/>
      <c r="U20" s="624"/>
    </row>
    <row r="21" spans="1:21" ht="21" customHeight="1">
      <c r="B21" s="978"/>
      <c r="C21" s="979"/>
      <c r="D21" s="969"/>
      <c r="E21" s="969"/>
      <c r="F21" s="969"/>
      <c r="G21" s="626" t="s">
        <v>356</v>
      </c>
      <c r="H21" s="906"/>
      <c r="I21" s="906"/>
      <c r="J21" s="906"/>
      <c r="K21" s="906"/>
      <c r="L21" s="906"/>
      <c r="M21" s="906"/>
      <c r="N21" s="906"/>
      <c r="O21" s="906"/>
      <c r="P21" s="906"/>
      <c r="Q21" s="906"/>
      <c r="R21" s="989"/>
      <c r="T21" s="624"/>
      <c r="U21" s="624"/>
    </row>
    <row r="22" spans="1:21" ht="21" customHeight="1">
      <c r="B22" s="978"/>
      <c r="C22" s="979"/>
      <c r="D22" s="968"/>
      <c r="E22" s="968"/>
      <c r="F22" s="968"/>
      <c r="G22" s="623" t="s">
        <v>355</v>
      </c>
      <c r="H22" s="906"/>
      <c r="I22" s="906"/>
      <c r="J22" s="906"/>
      <c r="K22" s="906"/>
      <c r="L22" s="906"/>
      <c r="M22" s="906"/>
      <c r="N22" s="906"/>
      <c r="O22" s="906"/>
      <c r="P22" s="906"/>
      <c r="Q22" s="906"/>
      <c r="R22" s="988"/>
      <c r="T22" s="624"/>
      <c r="U22" s="624"/>
    </row>
    <row r="23" spans="1:21" ht="21" customHeight="1">
      <c r="B23" s="978"/>
      <c r="C23" s="979"/>
      <c r="D23" s="969"/>
      <c r="E23" s="969"/>
      <c r="F23" s="969"/>
      <c r="G23" s="626" t="s">
        <v>356</v>
      </c>
      <c r="H23" s="906"/>
      <c r="I23" s="906"/>
      <c r="J23" s="906"/>
      <c r="K23" s="906"/>
      <c r="L23" s="906"/>
      <c r="M23" s="906"/>
      <c r="N23" s="906"/>
      <c r="O23" s="906"/>
      <c r="P23" s="906"/>
      <c r="Q23" s="906"/>
      <c r="R23" s="989"/>
      <c r="T23" s="624"/>
      <c r="U23" s="624"/>
    </row>
    <row r="24" spans="1:21" ht="21" customHeight="1">
      <c r="B24" s="978"/>
      <c r="C24" s="979"/>
      <c r="D24" s="968"/>
      <c r="E24" s="968"/>
      <c r="F24" s="968"/>
      <c r="G24" s="623" t="s">
        <v>355</v>
      </c>
      <c r="H24" s="906"/>
      <c r="I24" s="906"/>
      <c r="J24" s="906"/>
      <c r="K24" s="906"/>
      <c r="L24" s="906"/>
      <c r="M24" s="906"/>
      <c r="N24" s="906"/>
      <c r="O24" s="906"/>
      <c r="P24" s="906"/>
      <c r="Q24" s="906"/>
      <c r="R24" s="988"/>
      <c r="T24" s="624"/>
      <c r="U24" s="624"/>
    </row>
    <row r="25" spans="1:21" ht="21" customHeight="1">
      <c r="B25" s="978"/>
      <c r="C25" s="979"/>
      <c r="D25" s="969"/>
      <c r="E25" s="969"/>
      <c r="F25" s="969"/>
      <c r="G25" s="626" t="s">
        <v>356</v>
      </c>
      <c r="H25" s="906"/>
      <c r="I25" s="906"/>
      <c r="J25" s="906"/>
      <c r="K25" s="906"/>
      <c r="L25" s="906"/>
      <c r="M25" s="906"/>
      <c r="N25" s="906"/>
      <c r="O25" s="906"/>
      <c r="P25" s="906"/>
      <c r="Q25" s="906"/>
      <c r="R25" s="989"/>
      <c r="T25" s="624"/>
      <c r="U25" s="624"/>
    </row>
    <row r="26" spans="1:21" ht="21" customHeight="1">
      <c r="B26" s="978"/>
      <c r="C26" s="979"/>
      <c r="D26" s="968"/>
      <c r="E26" s="968"/>
      <c r="F26" s="968"/>
      <c r="G26" s="623" t="s">
        <v>355</v>
      </c>
      <c r="H26" s="906"/>
      <c r="I26" s="906"/>
      <c r="J26" s="906"/>
      <c r="K26" s="906"/>
      <c r="L26" s="906"/>
      <c r="M26" s="906"/>
      <c r="N26" s="906"/>
      <c r="O26" s="906"/>
      <c r="P26" s="906"/>
      <c r="Q26" s="906"/>
      <c r="R26" s="988"/>
      <c r="T26" s="624"/>
      <c r="U26" s="624"/>
    </row>
    <row r="27" spans="1:21" ht="21" customHeight="1">
      <c r="B27" s="980"/>
      <c r="C27" s="981"/>
      <c r="D27" s="969"/>
      <c r="E27" s="969"/>
      <c r="F27" s="969"/>
      <c r="G27" s="626" t="s">
        <v>356</v>
      </c>
      <c r="H27" s="906"/>
      <c r="I27" s="906"/>
      <c r="J27" s="906"/>
      <c r="K27" s="906"/>
      <c r="L27" s="906"/>
      <c r="M27" s="906"/>
      <c r="N27" s="906"/>
      <c r="O27" s="906"/>
      <c r="P27" s="906"/>
      <c r="Q27" s="906"/>
      <c r="R27" s="989"/>
      <c r="T27" s="624"/>
      <c r="U27" s="624"/>
    </row>
    <row r="28" spans="1:21" ht="21" customHeight="1">
      <c r="B28" s="970" t="s">
        <v>345</v>
      </c>
      <c r="C28" s="971"/>
      <c r="D28" s="968" t="s">
        <v>357</v>
      </c>
      <c r="E28" s="627"/>
      <c r="F28" s="628"/>
      <c r="G28" s="623" t="s">
        <v>355</v>
      </c>
      <c r="H28" s="907" t="str">
        <f>IF(COUNT(H84,H112,H140,H168,H196,H224,H252,H280,H308,H336)&gt;0,SUM(H84,H112,H140,H168,H196,H224,H252,H280,H308,H336),"")</f>
        <v/>
      </c>
      <c r="I28" s="907" t="str">
        <f t="shared" ref="I28:Q28" si="0">IF(COUNT(I84,I112,I140,I168,I196,I224,I252,I280,I308,I336)&gt;0,SUM(I84,I112,I140,I168,I196,I224,I252,I280,I308,I336),"")</f>
        <v/>
      </c>
      <c r="J28" s="907" t="str">
        <f t="shared" si="0"/>
        <v/>
      </c>
      <c r="K28" s="907" t="str">
        <f t="shared" si="0"/>
        <v/>
      </c>
      <c r="L28" s="907" t="str">
        <f t="shared" si="0"/>
        <v/>
      </c>
      <c r="M28" s="907" t="str">
        <f t="shared" si="0"/>
        <v/>
      </c>
      <c r="N28" s="907" t="str">
        <f t="shared" si="0"/>
        <v/>
      </c>
      <c r="O28" s="907" t="str">
        <f t="shared" si="0"/>
        <v/>
      </c>
      <c r="P28" s="907" t="str">
        <f t="shared" si="0"/>
        <v/>
      </c>
      <c r="Q28" s="907" t="str">
        <f t="shared" si="0"/>
        <v/>
      </c>
      <c r="R28" s="629"/>
      <c r="T28" s="624"/>
      <c r="U28" s="624"/>
    </row>
    <row r="29" spans="1:21" ht="21" customHeight="1">
      <c r="B29" s="972"/>
      <c r="C29" s="973"/>
      <c r="D29" s="969"/>
      <c r="E29" s="630"/>
      <c r="F29" s="631"/>
      <c r="G29" s="626" t="s">
        <v>356</v>
      </c>
      <c r="H29" s="907" t="str">
        <f t="shared" ref="H29:Q29" si="1">IF(COUNT(H85,H113,H141,H169,H197,H225,H253,H281,H309,H337)&gt;0,SUM(H85,H113,H141,H169,H197,H225,H253,H281,H309,H337),"")</f>
        <v/>
      </c>
      <c r="I29" s="907" t="str">
        <f t="shared" si="1"/>
        <v/>
      </c>
      <c r="J29" s="907" t="str">
        <f t="shared" si="1"/>
        <v/>
      </c>
      <c r="K29" s="907" t="str">
        <f t="shared" si="1"/>
        <v/>
      </c>
      <c r="L29" s="907" t="str">
        <f t="shared" si="1"/>
        <v/>
      </c>
      <c r="M29" s="907" t="str">
        <f t="shared" si="1"/>
        <v/>
      </c>
      <c r="N29" s="907" t="str">
        <f t="shared" si="1"/>
        <v/>
      </c>
      <c r="O29" s="907" t="str">
        <f t="shared" si="1"/>
        <v/>
      </c>
      <c r="P29" s="907" t="str">
        <f t="shared" si="1"/>
        <v/>
      </c>
      <c r="Q29" s="907" t="str">
        <f t="shared" si="1"/>
        <v/>
      </c>
      <c r="R29" s="622"/>
      <c r="T29" s="624"/>
      <c r="U29" s="624"/>
    </row>
    <row r="30" spans="1:21" ht="21" customHeight="1">
      <c r="B30" s="972"/>
      <c r="C30" s="973"/>
      <c r="D30" s="968" t="s">
        <v>358</v>
      </c>
      <c r="E30" s="627"/>
      <c r="F30" s="628"/>
      <c r="G30" s="623" t="s">
        <v>355</v>
      </c>
      <c r="H30" s="907" t="str">
        <f t="shared" ref="H30:Q30" si="2">IF(COUNT(H86,H114,H142,H170,H198,H226,H254,H282,H310,H338)&gt;0,SUM(H86,H114,H142,H170,H198,H226,H254,H282,H310,H338),"")</f>
        <v/>
      </c>
      <c r="I30" s="907" t="str">
        <f t="shared" si="2"/>
        <v/>
      </c>
      <c r="J30" s="907" t="str">
        <f t="shared" si="2"/>
        <v/>
      </c>
      <c r="K30" s="907" t="str">
        <f t="shared" si="2"/>
        <v/>
      </c>
      <c r="L30" s="907" t="str">
        <f t="shared" si="2"/>
        <v/>
      </c>
      <c r="M30" s="907" t="str">
        <f t="shared" si="2"/>
        <v/>
      </c>
      <c r="N30" s="907" t="str">
        <f t="shared" si="2"/>
        <v/>
      </c>
      <c r="O30" s="907" t="str">
        <f t="shared" si="2"/>
        <v/>
      </c>
      <c r="P30" s="907" t="str">
        <f t="shared" si="2"/>
        <v/>
      </c>
      <c r="Q30" s="907" t="str">
        <f t="shared" si="2"/>
        <v/>
      </c>
      <c r="R30" s="629"/>
      <c r="T30" s="624"/>
      <c r="U30" s="624"/>
    </row>
    <row r="31" spans="1:21" ht="21" customHeight="1">
      <c r="A31" s="625"/>
      <c r="B31" s="972"/>
      <c r="C31" s="973"/>
      <c r="D31" s="969"/>
      <c r="E31" s="630"/>
      <c r="F31" s="631"/>
      <c r="G31" s="626" t="s">
        <v>356</v>
      </c>
      <c r="H31" s="907" t="str">
        <f t="shared" ref="H31:Q31" si="3">IF(COUNT(H87,H115,H143,H171,H199,H227,H255,H283,H311,H339)&gt;0,SUM(H87,H115,H143,H171,H199,H227,H255,H283,H311,H339),"")</f>
        <v/>
      </c>
      <c r="I31" s="907" t="str">
        <f t="shared" si="3"/>
        <v/>
      </c>
      <c r="J31" s="907" t="str">
        <f t="shared" si="3"/>
        <v/>
      </c>
      <c r="K31" s="907" t="str">
        <f t="shared" si="3"/>
        <v/>
      </c>
      <c r="L31" s="907" t="str">
        <f t="shared" si="3"/>
        <v/>
      </c>
      <c r="M31" s="907" t="str">
        <f t="shared" si="3"/>
        <v/>
      </c>
      <c r="N31" s="907" t="str">
        <f t="shared" si="3"/>
        <v/>
      </c>
      <c r="O31" s="907" t="str">
        <f t="shared" si="3"/>
        <v/>
      </c>
      <c r="P31" s="907" t="str">
        <f t="shared" si="3"/>
        <v/>
      </c>
      <c r="Q31" s="907" t="str">
        <f t="shared" si="3"/>
        <v/>
      </c>
      <c r="R31" s="632"/>
      <c r="T31" s="624"/>
      <c r="U31" s="624"/>
    </row>
    <row r="32" spans="1:21" ht="21" customHeight="1">
      <c r="B32" s="972"/>
      <c r="C32" s="973"/>
      <c r="D32" s="968" t="s">
        <v>359</v>
      </c>
      <c r="E32" s="627"/>
      <c r="F32" s="628"/>
      <c r="G32" s="623" t="s">
        <v>355</v>
      </c>
      <c r="H32" s="907" t="str">
        <f t="shared" ref="H32:Q32" si="4">IF(COUNT(H88,H116,H144,H172,H200,H228,H256,H284,H312,H340)&gt;0,SUM(H88,H116,H144,H172,H200,H228,H256,H284,H312,H340),"")</f>
        <v/>
      </c>
      <c r="I32" s="907" t="str">
        <f t="shared" si="4"/>
        <v/>
      </c>
      <c r="J32" s="907" t="str">
        <f t="shared" si="4"/>
        <v/>
      </c>
      <c r="K32" s="907" t="str">
        <f t="shared" si="4"/>
        <v/>
      </c>
      <c r="L32" s="907" t="str">
        <f t="shared" si="4"/>
        <v/>
      </c>
      <c r="M32" s="907" t="str">
        <f t="shared" si="4"/>
        <v/>
      </c>
      <c r="N32" s="907" t="str">
        <f t="shared" si="4"/>
        <v/>
      </c>
      <c r="O32" s="907" t="str">
        <f t="shared" si="4"/>
        <v/>
      </c>
      <c r="P32" s="907" t="str">
        <f t="shared" si="4"/>
        <v/>
      </c>
      <c r="Q32" s="907" t="str">
        <f t="shared" si="4"/>
        <v/>
      </c>
      <c r="R32" s="629"/>
      <c r="T32" s="624"/>
      <c r="U32" s="624"/>
    </row>
    <row r="33" spans="1:21" ht="21" customHeight="1">
      <c r="A33" s="625"/>
      <c r="B33" s="972"/>
      <c r="C33" s="973"/>
      <c r="D33" s="969"/>
      <c r="E33" s="630"/>
      <c r="F33" s="631"/>
      <c r="G33" s="626" t="s">
        <v>356</v>
      </c>
      <c r="H33" s="907" t="str">
        <f t="shared" ref="H33:Q33" si="5">IF(COUNT(H89,H117,H145,H173,H201,H229,H257,H285,H313,H341)&gt;0,SUM(H89,H117,H145,H173,H201,H229,H257,H285,H313,H341),"")</f>
        <v/>
      </c>
      <c r="I33" s="907" t="str">
        <f t="shared" si="5"/>
        <v/>
      </c>
      <c r="J33" s="907" t="str">
        <f t="shared" si="5"/>
        <v/>
      </c>
      <c r="K33" s="907" t="str">
        <f t="shared" si="5"/>
        <v/>
      </c>
      <c r="L33" s="907" t="str">
        <f t="shared" si="5"/>
        <v/>
      </c>
      <c r="M33" s="907" t="str">
        <f t="shared" si="5"/>
        <v/>
      </c>
      <c r="N33" s="907" t="str">
        <f t="shared" si="5"/>
        <v/>
      </c>
      <c r="O33" s="907" t="str">
        <f t="shared" si="5"/>
        <v/>
      </c>
      <c r="P33" s="907" t="str">
        <f t="shared" si="5"/>
        <v/>
      </c>
      <c r="Q33" s="907" t="str">
        <f t="shared" si="5"/>
        <v/>
      </c>
      <c r="R33" s="632"/>
      <c r="T33" s="624"/>
      <c r="U33" s="624"/>
    </row>
    <row r="34" spans="1:21" ht="21" customHeight="1">
      <c r="B34" s="972"/>
      <c r="C34" s="973"/>
      <c r="D34" s="968" t="s">
        <v>360</v>
      </c>
      <c r="E34" s="627"/>
      <c r="F34" s="628"/>
      <c r="G34" s="623" t="s">
        <v>355</v>
      </c>
      <c r="H34" s="907" t="str">
        <f t="shared" ref="H34:Q34" si="6">IF(COUNT(H90,H118,H146,H174,H202,H230,H258,H286,H314,H342)&gt;0,SUM(H90,H118,H146,H174,H202,H230,H258,H286,H314,H342),"")</f>
        <v/>
      </c>
      <c r="I34" s="907" t="str">
        <f t="shared" si="6"/>
        <v/>
      </c>
      <c r="J34" s="907" t="str">
        <f t="shared" si="6"/>
        <v/>
      </c>
      <c r="K34" s="907" t="str">
        <f t="shared" si="6"/>
        <v/>
      </c>
      <c r="L34" s="907" t="str">
        <f t="shared" si="6"/>
        <v/>
      </c>
      <c r="M34" s="907" t="str">
        <f t="shared" si="6"/>
        <v/>
      </c>
      <c r="N34" s="907" t="str">
        <f t="shared" si="6"/>
        <v/>
      </c>
      <c r="O34" s="907" t="str">
        <f t="shared" si="6"/>
        <v/>
      </c>
      <c r="P34" s="907" t="str">
        <f t="shared" si="6"/>
        <v/>
      </c>
      <c r="Q34" s="907" t="str">
        <f t="shared" si="6"/>
        <v/>
      </c>
      <c r="R34" s="629"/>
      <c r="T34" s="624"/>
      <c r="U34" s="624"/>
    </row>
    <row r="35" spans="1:21" ht="21" customHeight="1">
      <c r="A35" s="625"/>
      <c r="B35" s="972"/>
      <c r="C35" s="973"/>
      <c r="D35" s="969"/>
      <c r="E35" s="630"/>
      <c r="F35" s="631"/>
      <c r="G35" s="626" t="s">
        <v>356</v>
      </c>
      <c r="H35" s="907" t="str">
        <f t="shared" ref="H35:Q35" si="7">IF(COUNT(H91,H119,H147,H175,H203,H231,H259,H287,H315,H343)&gt;0,SUM(H91,H119,H147,H175,H203,H231,H259,H287,H315,H343),"")</f>
        <v/>
      </c>
      <c r="I35" s="907" t="str">
        <f t="shared" si="7"/>
        <v/>
      </c>
      <c r="J35" s="907" t="str">
        <f t="shared" si="7"/>
        <v/>
      </c>
      <c r="K35" s="907" t="str">
        <f t="shared" si="7"/>
        <v/>
      </c>
      <c r="L35" s="907" t="str">
        <f t="shared" si="7"/>
        <v/>
      </c>
      <c r="M35" s="907" t="str">
        <f t="shared" si="7"/>
        <v/>
      </c>
      <c r="N35" s="907" t="str">
        <f t="shared" si="7"/>
        <v/>
      </c>
      <c r="O35" s="907" t="str">
        <f t="shared" si="7"/>
        <v/>
      </c>
      <c r="P35" s="907" t="str">
        <f t="shared" si="7"/>
        <v/>
      </c>
      <c r="Q35" s="907" t="str">
        <f t="shared" si="7"/>
        <v/>
      </c>
      <c r="R35" s="632"/>
      <c r="T35" s="624"/>
      <c r="U35" s="624"/>
    </row>
    <row r="36" spans="1:21" ht="21" customHeight="1">
      <c r="B36" s="972"/>
      <c r="C36" s="973"/>
      <c r="D36" s="968" t="s">
        <v>361</v>
      </c>
      <c r="E36" s="627"/>
      <c r="F36" s="628"/>
      <c r="G36" s="623" t="s">
        <v>355</v>
      </c>
      <c r="H36" s="907" t="str">
        <f t="shared" ref="H36:Q36" si="8">IF(COUNT(H92,H120,H148,H176,H204,H232,H260,H288,H316,H344)&gt;0,SUM(H92,H120,H148,H176,H204,H232,H260,H288,H316,H344),"")</f>
        <v/>
      </c>
      <c r="I36" s="907" t="str">
        <f t="shared" si="8"/>
        <v/>
      </c>
      <c r="J36" s="907" t="str">
        <f t="shared" si="8"/>
        <v/>
      </c>
      <c r="K36" s="907" t="str">
        <f t="shared" si="8"/>
        <v/>
      </c>
      <c r="L36" s="907" t="str">
        <f t="shared" si="8"/>
        <v/>
      </c>
      <c r="M36" s="907" t="str">
        <f t="shared" si="8"/>
        <v/>
      </c>
      <c r="N36" s="907" t="str">
        <f t="shared" si="8"/>
        <v/>
      </c>
      <c r="O36" s="907" t="str">
        <f t="shared" si="8"/>
        <v/>
      </c>
      <c r="P36" s="907" t="str">
        <f t="shared" si="8"/>
        <v/>
      </c>
      <c r="Q36" s="907" t="str">
        <f t="shared" si="8"/>
        <v/>
      </c>
      <c r="R36" s="629"/>
      <c r="T36" s="624"/>
      <c r="U36" s="624"/>
    </row>
    <row r="37" spans="1:21" ht="21" customHeight="1">
      <c r="A37" s="625"/>
      <c r="B37" s="972"/>
      <c r="C37" s="973"/>
      <c r="D37" s="969"/>
      <c r="E37" s="630"/>
      <c r="F37" s="631"/>
      <c r="G37" s="626" t="s">
        <v>356</v>
      </c>
      <c r="H37" s="907" t="str">
        <f t="shared" ref="H37:Q37" si="9">IF(COUNT(H93,H121,H149,H177,H205,H233,H261,H289,H317,H345)&gt;0,SUM(H93,H121,H149,H177,H205,H233,H261,H289,H317,H345),"")</f>
        <v/>
      </c>
      <c r="I37" s="907" t="str">
        <f t="shared" si="9"/>
        <v/>
      </c>
      <c r="J37" s="907" t="str">
        <f t="shared" si="9"/>
        <v/>
      </c>
      <c r="K37" s="907" t="str">
        <f t="shared" si="9"/>
        <v/>
      </c>
      <c r="L37" s="907" t="str">
        <f t="shared" si="9"/>
        <v/>
      </c>
      <c r="M37" s="907" t="str">
        <f t="shared" si="9"/>
        <v/>
      </c>
      <c r="N37" s="907" t="str">
        <f t="shared" si="9"/>
        <v/>
      </c>
      <c r="O37" s="907" t="str">
        <f t="shared" si="9"/>
        <v/>
      </c>
      <c r="P37" s="907" t="str">
        <f t="shared" si="9"/>
        <v/>
      </c>
      <c r="Q37" s="907" t="str">
        <f t="shared" si="9"/>
        <v/>
      </c>
      <c r="R37" s="632"/>
      <c r="T37" s="624"/>
    </row>
    <row r="38" spans="1:21" ht="21" customHeight="1">
      <c r="B38" s="972"/>
      <c r="C38" s="973"/>
      <c r="D38" s="968" t="s">
        <v>344</v>
      </c>
      <c r="E38" s="627"/>
      <c r="F38" s="628"/>
      <c r="G38" s="623" t="s">
        <v>355</v>
      </c>
      <c r="H38" s="907" t="str">
        <f>IF(COUNT(H28,H30,H32,H34,H36)&gt;0,SUM(H28,H30,H32,H34,H36),"")</f>
        <v/>
      </c>
      <c r="I38" s="907" t="str">
        <f t="shared" ref="I38:Q38" si="10">IF(COUNT(I28,I30,I32,I34,I36)&gt;0,SUM(I28,I30,I32,I34,I36),"")</f>
        <v/>
      </c>
      <c r="J38" s="907" t="str">
        <f t="shared" si="10"/>
        <v/>
      </c>
      <c r="K38" s="907" t="str">
        <f t="shared" si="10"/>
        <v/>
      </c>
      <c r="L38" s="907" t="str">
        <f t="shared" si="10"/>
        <v/>
      </c>
      <c r="M38" s="907" t="str">
        <f t="shared" si="10"/>
        <v/>
      </c>
      <c r="N38" s="907" t="str">
        <f t="shared" si="10"/>
        <v/>
      </c>
      <c r="O38" s="907" t="str">
        <f t="shared" si="10"/>
        <v/>
      </c>
      <c r="P38" s="907" t="str">
        <f t="shared" si="10"/>
        <v/>
      </c>
      <c r="Q38" s="907" t="str">
        <f t="shared" si="10"/>
        <v/>
      </c>
      <c r="R38" s="629"/>
      <c r="T38" s="624"/>
    </row>
    <row r="39" spans="1:21" ht="21" customHeight="1">
      <c r="B39" s="974"/>
      <c r="C39" s="975"/>
      <c r="D39" s="969"/>
      <c r="E39" s="630"/>
      <c r="F39" s="631"/>
      <c r="G39" s="626" t="s">
        <v>356</v>
      </c>
      <c r="H39" s="907" t="str">
        <f t="shared" ref="H39:Q39" si="11">IF(COUNT(H29,H31,H33,H35,H37)&gt;0,SUM(H29,H31,H33,H35,H37),"")</f>
        <v/>
      </c>
      <c r="I39" s="907" t="str">
        <f t="shared" si="11"/>
        <v/>
      </c>
      <c r="J39" s="907" t="str">
        <f t="shared" si="11"/>
        <v/>
      </c>
      <c r="K39" s="907" t="str">
        <f t="shared" si="11"/>
        <v/>
      </c>
      <c r="L39" s="907" t="str">
        <f t="shared" si="11"/>
        <v/>
      </c>
      <c r="M39" s="907" t="str">
        <f t="shared" si="11"/>
        <v/>
      </c>
      <c r="N39" s="907" t="str">
        <f t="shared" si="11"/>
        <v/>
      </c>
      <c r="O39" s="907" t="str">
        <f t="shared" si="11"/>
        <v/>
      </c>
      <c r="P39" s="907" t="str">
        <f t="shared" si="11"/>
        <v/>
      </c>
      <c r="Q39" s="907" t="str">
        <f t="shared" si="11"/>
        <v/>
      </c>
      <c r="R39" s="622"/>
      <c r="T39" s="624"/>
    </row>
    <row r="40" spans="1:21" ht="21" customHeight="1">
      <c r="B40" s="633"/>
      <c r="C40" s="633"/>
      <c r="D40" s="633"/>
      <c r="K40" s="634"/>
    </row>
    <row r="41" spans="1:21" ht="21" customHeight="1">
      <c r="B41" s="610" t="s">
        <v>352</v>
      </c>
    </row>
    <row r="42" spans="1:21" ht="21" customHeight="1">
      <c r="B42" s="610" t="s">
        <v>146</v>
      </c>
      <c r="F42" s="610"/>
      <c r="Q42" s="612" t="s">
        <v>83</v>
      </c>
      <c r="R42" s="613" t="s">
        <v>392</v>
      </c>
    </row>
    <row r="43" spans="1:21" ht="21" customHeight="1">
      <c r="B43" s="610" t="s">
        <v>461</v>
      </c>
      <c r="Q43" s="614"/>
      <c r="R43" s="614"/>
    </row>
    <row r="44" spans="1:21" ht="21" customHeight="1">
      <c r="B44" s="970" t="s">
        <v>148</v>
      </c>
      <c r="C44" s="971"/>
      <c r="D44" s="982" t="s">
        <v>149</v>
      </c>
      <c r="E44" s="982" t="s">
        <v>349</v>
      </c>
      <c r="F44" s="982" t="s">
        <v>354</v>
      </c>
      <c r="G44" s="984" t="s">
        <v>151</v>
      </c>
      <c r="H44" s="615"/>
      <c r="I44" s="616"/>
      <c r="J44" s="617" t="s">
        <v>134</v>
      </c>
      <c r="K44" s="616"/>
      <c r="L44" s="616"/>
      <c r="M44" s="616"/>
      <c r="N44" s="617"/>
      <c r="O44" s="617" t="s">
        <v>137</v>
      </c>
      <c r="P44" s="616"/>
      <c r="Q44" s="618"/>
      <c r="R44" s="619" t="s">
        <v>152</v>
      </c>
    </row>
    <row r="45" spans="1:21" ht="21" customHeight="1">
      <c r="B45" s="974"/>
      <c r="C45" s="975"/>
      <c r="D45" s="983"/>
      <c r="E45" s="983"/>
      <c r="F45" s="983"/>
      <c r="G45" s="985"/>
      <c r="H45" s="620" t="s">
        <v>153</v>
      </c>
      <c r="I45" s="620" t="s">
        <v>154</v>
      </c>
      <c r="J45" s="619" t="s">
        <v>56</v>
      </c>
      <c r="K45" s="621" t="s">
        <v>155</v>
      </c>
      <c r="L45" s="620" t="s">
        <v>156</v>
      </c>
      <c r="M45" s="620" t="s">
        <v>57</v>
      </c>
      <c r="N45" s="620" t="s">
        <v>58</v>
      </c>
      <c r="O45" s="620" t="s">
        <v>59</v>
      </c>
      <c r="P45" s="620" t="s">
        <v>60</v>
      </c>
      <c r="Q45" s="620" t="s">
        <v>61</v>
      </c>
      <c r="R45" s="622"/>
    </row>
    <row r="46" spans="1:21" ht="21" customHeight="1">
      <c r="B46" s="976" t="s">
        <v>350</v>
      </c>
      <c r="C46" s="977"/>
      <c r="D46" s="968"/>
      <c r="E46" s="968"/>
      <c r="F46" s="968"/>
      <c r="G46" s="623" t="s">
        <v>355</v>
      </c>
      <c r="H46" s="906"/>
      <c r="I46" s="906"/>
      <c r="J46" s="906"/>
      <c r="K46" s="906"/>
      <c r="L46" s="906"/>
      <c r="M46" s="906"/>
      <c r="N46" s="906"/>
      <c r="O46" s="906"/>
      <c r="P46" s="906"/>
      <c r="Q46" s="906"/>
      <c r="R46" s="986"/>
    </row>
    <row r="47" spans="1:21" ht="21" customHeight="1">
      <c r="A47" s="625"/>
      <c r="B47" s="978"/>
      <c r="C47" s="979"/>
      <c r="D47" s="969"/>
      <c r="E47" s="969"/>
      <c r="F47" s="969"/>
      <c r="G47" s="626" t="s">
        <v>356</v>
      </c>
      <c r="H47" s="906"/>
      <c r="I47" s="906"/>
      <c r="J47" s="906"/>
      <c r="K47" s="906"/>
      <c r="L47" s="906"/>
      <c r="M47" s="906"/>
      <c r="N47" s="906"/>
      <c r="O47" s="906"/>
      <c r="P47" s="906"/>
      <c r="Q47" s="906"/>
      <c r="R47" s="987"/>
    </row>
    <row r="48" spans="1:21" ht="21" customHeight="1">
      <c r="B48" s="978"/>
      <c r="C48" s="979"/>
      <c r="D48" s="968"/>
      <c r="E48" s="968"/>
      <c r="F48" s="968"/>
      <c r="G48" s="623" t="s">
        <v>355</v>
      </c>
      <c r="H48" s="906"/>
      <c r="I48" s="906"/>
      <c r="J48" s="906"/>
      <c r="K48" s="906"/>
      <c r="L48" s="906"/>
      <c r="M48" s="906"/>
      <c r="N48" s="906"/>
      <c r="O48" s="906"/>
      <c r="P48" s="906"/>
      <c r="Q48" s="906"/>
      <c r="R48" s="986"/>
    </row>
    <row r="49" spans="1:21" ht="21" customHeight="1">
      <c r="B49" s="978"/>
      <c r="C49" s="979"/>
      <c r="D49" s="969"/>
      <c r="E49" s="969"/>
      <c r="F49" s="969"/>
      <c r="G49" s="626" t="s">
        <v>356</v>
      </c>
      <c r="H49" s="906"/>
      <c r="I49" s="906"/>
      <c r="J49" s="906"/>
      <c r="K49" s="906"/>
      <c r="L49" s="906"/>
      <c r="M49" s="906"/>
      <c r="N49" s="906"/>
      <c r="O49" s="906"/>
      <c r="P49" s="906"/>
      <c r="Q49" s="906"/>
      <c r="R49" s="987"/>
      <c r="U49" s="624"/>
    </row>
    <row r="50" spans="1:21" ht="21" customHeight="1">
      <c r="B50" s="978"/>
      <c r="C50" s="979"/>
      <c r="D50" s="968"/>
      <c r="E50" s="968"/>
      <c r="F50" s="968"/>
      <c r="G50" s="623" t="s">
        <v>355</v>
      </c>
      <c r="H50" s="906"/>
      <c r="I50" s="906"/>
      <c r="J50" s="906"/>
      <c r="K50" s="906"/>
      <c r="L50" s="906"/>
      <c r="M50" s="906"/>
      <c r="N50" s="906"/>
      <c r="O50" s="906"/>
      <c r="P50" s="906"/>
      <c r="Q50" s="906"/>
      <c r="R50" s="986"/>
      <c r="U50" s="624"/>
    </row>
    <row r="51" spans="1:21" ht="21" customHeight="1">
      <c r="B51" s="978"/>
      <c r="C51" s="979"/>
      <c r="D51" s="969"/>
      <c r="E51" s="969"/>
      <c r="F51" s="969"/>
      <c r="G51" s="626" t="s">
        <v>356</v>
      </c>
      <c r="H51" s="906"/>
      <c r="I51" s="906"/>
      <c r="J51" s="906"/>
      <c r="K51" s="906"/>
      <c r="L51" s="906"/>
      <c r="M51" s="906"/>
      <c r="N51" s="906"/>
      <c r="O51" s="906"/>
      <c r="P51" s="906"/>
      <c r="Q51" s="906"/>
      <c r="R51" s="987"/>
      <c r="U51" s="624"/>
    </row>
    <row r="52" spans="1:21" ht="21" customHeight="1">
      <c r="B52" s="978"/>
      <c r="C52" s="979"/>
      <c r="D52" s="968"/>
      <c r="E52" s="968"/>
      <c r="F52" s="968"/>
      <c r="G52" s="623" t="s">
        <v>355</v>
      </c>
      <c r="H52" s="906"/>
      <c r="I52" s="906"/>
      <c r="J52" s="906"/>
      <c r="K52" s="906"/>
      <c r="L52" s="906"/>
      <c r="M52" s="906"/>
      <c r="N52" s="906"/>
      <c r="O52" s="906"/>
      <c r="P52" s="906"/>
      <c r="Q52" s="906"/>
      <c r="R52" s="986"/>
      <c r="U52" s="624"/>
    </row>
    <row r="53" spans="1:21" ht="21" customHeight="1">
      <c r="B53" s="978"/>
      <c r="C53" s="979"/>
      <c r="D53" s="969"/>
      <c r="E53" s="969"/>
      <c r="F53" s="969"/>
      <c r="G53" s="626" t="s">
        <v>356</v>
      </c>
      <c r="H53" s="906"/>
      <c r="I53" s="906"/>
      <c r="J53" s="906"/>
      <c r="K53" s="906"/>
      <c r="L53" s="906"/>
      <c r="M53" s="906"/>
      <c r="N53" s="906"/>
      <c r="O53" s="906"/>
      <c r="P53" s="906"/>
      <c r="Q53" s="906"/>
      <c r="R53" s="987"/>
    </row>
    <row r="54" spans="1:21" ht="21" customHeight="1">
      <c r="B54" s="978"/>
      <c r="C54" s="979"/>
      <c r="D54" s="968"/>
      <c r="E54" s="968"/>
      <c r="F54" s="968"/>
      <c r="G54" s="623" t="s">
        <v>355</v>
      </c>
      <c r="H54" s="906"/>
      <c r="I54" s="906"/>
      <c r="J54" s="906"/>
      <c r="K54" s="906"/>
      <c r="L54" s="906"/>
      <c r="M54" s="906"/>
      <c r="N54" s="906"/>
      <c r="O54" s="906"/>
      <c r="P54" s="906"/>
      <c r="Q54" s="906"/>
      <c r="R54" s="986"/>
      <c r="U54" s="624"/>
    </row>
    <row r="55" spans="1:21" ht="21" customHeight="1">
      <c r="B55" s="980"/>
      <c r="C55" s="981"/>
      <c r="D55" s="969"/>
      <c r="E55" s="969"/>
      <c r="F55" s="969"/>
      <c r="G55" s="626" t="s">
        <v>356</v>
      </c>
      <c r="H55" s="906"/>
      <c r="I55" s="906"/>
      <c r="J55" s="906"/>
      <c r="K55" s="906"/>
      <c r="L55" s="906"/>
      <c r="M55" s="906"/>
      <c r="N55" s="906"/>
      <c r="O55" s="906"/>
      <c r="P55" s="906"/>
      <c r="Q55" s="906"/>
      <c r="R55" s="987"/>
      <c r="U55" s="624"/>
    </row>
    <row r="56" spans="1:21" ht="21" customHeight="1">
      <c r="B56" s="970" t="s">
        <v>345</v>
      </c>
      <c r="C56" s="971"/>
      <c r="D56" s="968" t="s">
        <v>357</v>
      </c>
      <c r="E56" s="627"/>
      <c r="F56" s="628"/>
      <c r="G56" s="623" t="s">
        <v>355</v>
      </c>
      <c r="H56" s="906"/>
      <c r="I56" s="906"/>
      <c r="J56" s="906"/>
      <c r="K56" s="906"/>
      <c r="L56" s="906"/>
      <c r="M56" s="906"/>
      <c r="N56" s="906"/>
      <c r="O56" s="906"/>
      <c r="P56" s="906"/>
      <c r="Q56" s="906"/>
      <c r="R56" s="986"/>
      <c r="U56" s="624"/>
    </row>
    <row r="57" spans="1:21" ht="21" customHeight="1">
      <c r="B57" s="972"/>
      <c r="C57" s="973"/>
      <c r="D57" s="969"/>
      <c r="E57" s="630"/>
      <c r="F57" s="631"/>
      <c r="G57" s="626" t="s">
        <v>356</v>
      </c>
      <c r="H57" s="906"/>
      <c r="I57" s="906"/>
      <c r="J57" s="906"/>
      <c r="K57" s="906"/>
      <c r="L57" s="906"/>
      <c r="M57" s="906"/>
      <c r="N57" s="906"/>
      <c r="O57" s="906"/>
      <c r="P57" s="906"/>
      <c r="Q57" s="906"/>
      <c r="R57" s="987"/>
      <c r="U57" s="624"/>
    </row>
    <row r="58" spans="1:21" ht="21" customHeight="1">
      <c r="B58" s="972"/>
      <c r="C58" s="973"/>
      <c r="D58" s="968" t="s">
        <v>358</v>
      </c>
      <c r="E58" s="627"/>
      <c r="F58" s="628"/>
      <c r="G58" s="623" t="s">
        <v>355</v>
      </c>
      <c r="H58" s="906"/>
      <c r="I58" s="906"/>
      <c r="J58" s="906"/>
      <c r="K58" s="906"/>
      <c r="L58" s="906"/>
      <c r="M58" s="906"/>
      <c r="N58" s="906"/>
      <c r="O58" s="906"/>
      <c r="P58" s="906"/>
      <c r="Q58" s="906"/>
      <c r="R58" s="986"/>
      <c r="U58" s="624"/>
    </row>
    <row r="59" spans="1:21" ht="21" customHeight="1">
      <c r="A59" s="625"/>
      <c r="B59" s="972"/>
      <c r="C59" s="973"/>
      <c r="D59" s="969"/>
      <c r="E59" s="630"/>
      <c r="F59" s="631"/>
      <c r="G59" s="626" t="s">
        <v>356</v>
      </c>
      <c r="H59" s="906"/>
      <c r="I59" s="906"/>
      <c r="J59" s="906"/>
      <c r="K59" s="906"/>
      <c r="L59" s="906"/>
      <c r="M59" s="906"/>
      <c r="N59" s="906"/>
      <c r="O59" s="906"/>
      <c r="P59" s="906"/>
      <c r="Q59" s="906"/>
      <c r="R59" s="987"/>
      <c r="U59" s="624"/>
    </row>
    <row r="60" spans="1:21" ht="21" customHeight="1">
      <c r="B60" s="972"/>
      <c r="C60" s="973"/>
      <c r="D60" s="968" t="s">
        <v>359</v>
      </c>
      <c r="E60" s="627"/>
      <c r="F60" s="628"/>
      <c r="G60" s="623" t="s">
        <v>355</v>
      </c>
      <c r="H60" s="906"/>
      <c r="I60" s="906"/>
      <c r="J60" s="906"/>
      <c r="K60" s="906"/>
      <c r="L60" s="906"/>
      <c r="M60" s="906"/>
      <c r="N60" s="906"/>
      <c r="O60" s="906"/>
      <c r="P60" s="906"/>
      <c r="Q60" s="906"/>
      <c r="R60" s="986"/>
      <c r="U60" s="624"/>
    </row>
    <row r="61" spans="1:21" ht="21" customHeight="1">
      <c r="A61" s="625"/>
      <c r="B61" s="972"/>
      <c r="C61" s="973"/>
      <c r="D61" s="969"/>
      <c r="E61" s="630"/>
      <c r="F61" s="631"/>
      <c r="G61" s="626" t="s">
        <v>356</v>
      </c>
      <c r="H61" s="906"/>
      <c r="I61" s="906"/>
      <c r="J61" s="906"/>
      <c r="K61" s="906"/>
      <c r="L61" s="906"/>
      <c r="M61" s="906"/>
      <c r="N61" s="906"/>
      <c r="O61" s="906"/>
      <c r="P61" s="906"/>
      <c r="Q61" s="906"/>
      <c r="R61" s="987"/>
      <c r="U61" s="624"/>
    </row>
    <row r="62" spans="1:21" ht="21" customHeight="1">
      <c r="B62" s="972"/>
      <c r="C62" s="973"/>
      <c r="D62" s="968" t="s">
        <v>360</v>
      </c>
      <c r="E62" s="627"/>
      <c r="F62" s="628"/>
      <c r="G62" s="623" t="s">
        <v>355</v>
      </c>
      <c r="H62" s="906"/>
      <c r="I62" s="906"/>
      <c r="J62" s="906"/>
      <c r="K62" s="906"/>
      <c r="L62" s="906"/>
      <c r="M62" s="906"/>
      <c r="N62" s="906"/>
      <c r="O62" s="906"/>
      <c r="P62" s="906"/>
      <c r="Q62" s="906"/>
      <c r="R62" s="986"/>
      <c r="U62" s="624"/>
    </row>
    <row r="63" spans="1:21" ht="21" customHeight="1">
      <c r="A63" s="625"/>
      <c r="B63" s="972"/>
      <c r="C63" s="973"/>
      <c r="D63" s="969"/>
      <c r="E63" s="630"/>
      <c r="F63" s="631"/>
      <c r="G63" s="626" t="s">
        <v>356</v>
      </c>
      <c r="H63" s="906"/>
      <c r="I63" s="906"/>
      <c r="J63" s="906"/>
      <c r="K63" s="906"/>
      <c r="L63" s="906"/>
      <c r="M63" s="906"/>
      <c r="N63" s="906"/>
      <c r="O63" s="906"/>
      <c r="P63" s="906"/>
      <c r="Q63" s="906"/>
      <c r="R63" s="987"/>
      <c r="U63" s="624"/>
    </row>
    <row r="64" spans="1:21" ht="21" customHeight="1">
      <c r="B64" s="972"/>
      <c r="C64" s="973"/>
      <c r="D64" s="968" t="s">
        <v>361</v>
      </c>
      <c r="E64" s="627"/>
      <c r="F64" s="628"/>
      <c r="G64" s="623" t="s">
        <v>355</v>
      </c>
      <c r="H64" s="906"/>
      <c r="I64" s="906"/>
      <c r="J64" s="906"/>
      <c r="K64" s="906"/>
      <c r="L64" s="906"/>
      <c r="M64" s="906"/>
      <c r="N64" s="906"/>
      <c r="O64" s="906"/>
      <c r="P64" s="906"/>
      <c r="Q64" s="906"/>
      <c r="R64" s="986"/>
      <c r="U64" s="624"/>
    </row>
    <row r="65" spans="1:21" ht="21" customHeight="1">
      <c r="A65" s="625"/>
      <c r="B65" s="972"/>
      <c r="C65" s="973"/>
      <c r="D65" s="969"/>
      <c r="E65" s="630"/>
      <c r="F65" s="631"/>
      <c r="G65" s="626" t="s">
        <v>356</v>
      </c>
      <c r="H65" s="906"/>
      <c r="I65" s="906"/>
      <c r="J65" s="906"/>
      <c r="K65" s="906"/>
      <c r="L65" s="906"/>
      <c r="M65" s="906"/>
      <c r="N65" s="906"/>
      <c r="O65" s="906"/>
      <c r="P65" s="906"/>
      <c r="Q65" s="906"/>
      <c r="R65" s="987"/>
    </row>
    <row r="66" spans="1:21" ht="21" customHeight="1">
      <c r="B66" s="972"/>
      <c r="C66" s="973"/>
      <c r="D66" s="968" t="s">
        <v>344</v>
      </c>
      <c r="E66" s="627"/>
      <c r="F66" s="628"/>
      <c r="G66" s="623" t="s">
        <v>355</v>
      </c>
      <c r="H66" s="907" t="str">
        <f>IF(COUNT(H56,H58,H60,H62,H64)&gt;0,SUM(H56,H58,H60,H62,H64),"")</f>
        <v/>
      </c>
      <c r="I66" s="907" t="str">
        <f t="shared" ref="I66:Q66" si="12">IF(COUNT(I56,I58,I60,I62,I64)&gt;0,SUM(I56,I58,I60,I62,I64),"")</f>
        <v/>
      </c>
      <c r="J66" s="907" t="str">
        <f t="shared" si="12"/>
        <v/>
      </c>
      <c r="K66" s="907" t="str">
        <f t="shared" si="12"/>
        <v/>
      </c>
      <c r="L66" s="907" t="str">
        <f t="shared" si="12"/>
        <v/>
      </c>
      <c r="M66" s="907" t="str">
        <f t="shared" si="12"/>
        <v/>
      </c>
      <c r="N66" s="907" t="str">
        <f t="shared" si="12"/>
        <v/>
      </c>
      <c r="O66" s="907" t="str">
        <f t="shared" si="12"/>
        <v/>
      </c>
      <c r="P66" s="907" t="str">
        <f t="shared" si="12"/>
        <v/>
      </c>
      <c r="Q66" s="907" t="str">
        <f t="shared" si="12"/>
        <v/>
      </c>
      <c r="R66" s="629"/>
    </row>
    <row r="67" spans="1:21" ht="21" customHeight="1">
      <c r="B67" s="974"/>
      <c r="C67" s="975"/>
      <c r="D67" s="969"/>
      <c r="E67" s="630"/>
      <c r="F67" s="631"/>
      <c r="G67" s="626" t="s">
        <v>356</v>
      </c>
      <c r="H67" s="907" t="str">
        <f t="shared" ref="H67:Q67" si="13">IF(COUNT(H57,H59,H61,H63,H65)&gt;0,SUM(H57,H59,H61,H63,H65),"")</f>
        <v/>
      </c>
      <c r="I67" s="907" t="str">
        <f t="shared" si="13"/>
        <v/>
      </c>
      <c r="J67" s="907" t="str">
        <f t="shared" si="13"/>
        <v/>
      </c>
      <c r="K67" s="907" t="str">
        <f t="shared" si="13"/>
        <v/>
      </c>
      <c r="L67" s="907" t="str">
        <f t="shared" si="13"/>
        <v/>
      </c>
      <c r="M67" s="907" t="str">
        <f t="shared" si="13"/>
        <v/>
      </c>
      <c r="N67" s="907" t="str">
        <f t="shared" si="13"/>
        <v/>
      </c>
      <c r="O67" s="907" t="str">
        <f t="shared" si="13"/>
        <v/>
      </c>
      <c r="P67" s="907" t="str">
        <f t="shared" si="13"/>
        <v/>
      </c>
      <c r="Q67" s="907" t="str">
        <f t="shared" si="13"/>
        <v/>
      </c>
      <c r="R67" s="622"/>
    </row>
    <row r="68" spans="1:21" ht="21" customHeight="1">
      <c r="B68" s="633"/>
      <c r="C68" s="633"/>
      <c r="D68" s="633"/>
      <c r="K68" s="634"/>
    </row>
    <row r="69" spans="1:21" ht="21" customHeight="1">
      <c r="B69" s="610" t="s">
        <v>352</v>
      </c>
    </row>
    <row r="70" spans="1:21" ht="21" customHeight="1">
      <c r="B70" s="610" t="s">
        <v>146</v>
      </c>
      <c r="F70" s="610"/>
      <c r="Q70" s="612" t="s">
        <v>83</v>
      </c>
      <c r="R70" s="613" t="s">
        <v>393</v>
      </c>
    </row>
    <row r="71" spans="1:21" ht="21" customHeight="1">
      <c r="B71" s="610" t="s">
        <v>461</v>
      </c>
      <c r="Q71" s="614"/>
      <c r="R71" s="614"/>
    </row>
    <row r="72" spans="1:21" ht="21" customHeight="1">
      <c r="B72" s="970" t="s">
        <v>148</v>
      </c>
      <c r="C72" s="971"/>
      <c r="D72" s="982" t="s">
        <v>149</v>
      </c>
      <c r="E72" s="982" t="s">
        <v>349</v>
      </c>
      <c r="F72" s="982" t="s">
        <v>354</v>
      </c>
      <c r="G72" s="984" t="s">
        <v>151</v>
      </c>
      <c r="H72" s="615"/>
      <c r="I72" s="616"/>
      <c r="J72" s="617" t="s">
        <v>134</v>
      </c>
      <c r="K72" s="616"/>
      <c r="L72" s="616"/>
      <c r="M72" s="616"/>
      <c r="N72" s="617"/>
      <c r="O72" s="617" t="s">
        <v>137</v>
      </c>
      <c r="P72" s="616"/>
      <c r="Q72" s="618"/>
      <c r="R72" s="619" t="s">
        <v>152</v>
      </c>
    </row>
    <row r="73" spans="1:21" ht="21" customHeight="1">
      <c r="B73" s="974"/>
      <c r="C73" s="975"/>
      <c r="D73" s="983"/>
      <c r="E73" s="983"/>
      <c r="F73" s="983"/>
      <c r="G73" s="985"/>
      <c r="H73" s="620" t="s">
        <v>153</v>
      </c>
      <c r="I73" s="620" t="s">
        <v>154</v>
      </c>
      <c r="J73" s="619" t="s">
        <v>56</v>
      </c>
      <c r="K73" s="621" t="s">
        <v>155</v>
      </c>
      <c r="L73" s="620" t="s">
        <v>156</v>
      </c>
      <c r="M73" s="620" t="s">
        <v>57</v>
      </c>
      <c r="N73" s="620" t="s">
        <v>58</v>
      </c>
      <c r="O73" s="620" t="s">
        <v>59</v>
      </c>
      <c r="P73" s="620" t="s">
        <v>60</v>
      </c>
      <c r="Q73" s="620" t="s">
        <v>61</v>
      </c>
      <c r="R73" s="622"/>
    </row>
    <row r="74" spans="1:21" ht="21" customHeight="1">
      <c r="B74" s="976" t="s">
        <v>350</v>
      </c>
      <c r="C74" s="977"/>
      <c r="D74" s="968"/>
      <c r="E74" s="968"/>
      <c r="F74" s="968"/>
      <c r="G74" s="623" t="s">
        <v>355</v>
      </c>
      <c r="H74" s="906"/>
      <c r="I74" s="906"/>
      <c r="J74" s="906"/>
      <c r="K74" s="906"/>
      <c r="L74" s="906"/>
      <c r="M74" s="906"/>
      <c r="N74" s="906"/>
      <c r="O74" s="906"/>
      <c r="P74" s="906"/>
      <c r="Q74" s="906"/>
      <c r="R74" s="986"/>
    </row>
    <row r="75" spans="1:21" ht="21" customHeight="1">
      <c r="A75" s="625"/>
      <c r="B75" s="978"/>
      <c r="C75" s="979"/>
      <c r="D75" s="969"/>
      <c r="E75" s="969"/>
      <c r="F75" s="969"/>
      <c r="G75" s="626" t="s">
        <v>356</v>
      </c>
      <c r="H75" s="906"/>
      <c r="I75" s="906"/>
      <c r="J75" s="906"/>
      <c r="K75" s="906"/>
      <c r="L75" s="906"/>
      <c r="M75" s="906"/>
      <c r="N75" s="906"/>
      <c r="O75" s="906"/>
      <c r="P75" s="906"/>
      <c r="Q75" s="906"/>
      <c r="R75" s="987"/>
    </row>
    <row r="76" spans="1:21" ht="21" customHeight="1">
      <c r="B76" s="978"/>
      <c r="C76" s="979"/>
      <c r="D76" s="968"/>
      <c r="E76" s="968"/>
      <c r="F76" s="968"/>
      <c r="G76" s="623" t="s">
        <v>355</v>
      </c>
      <c r="H76" s="906"/>
      <c r="I76" s="906"/>
      <c r="J76" s="906"/>
      <c r="K76" s="906"/>
      <c r="L76" s="906"/>
      <c r="M76" s="906"/>
      <c r="N76" s="906"/>
      <c r="O76" s="906"/>
      <c r="P76" s="906"/>
      <c r="Q76" s="906"/>
      <c r="R76" s="986"/>
    </row>
    <row r="77" spans="1:21" ht="21" customHeight="1">
      <c r="B77" s="978"/>
      <c r="C77" s="979"/>
      <c r="D77" s="969"/>
      <c r="E77" s="969"/>
      <c r="F77" s="969"/>
      <c r="G77" s="626" t="s">
        <v>356</v>
      </c>
      <c r="H77" s="906"/>
      <c r="I77" s="906"/>
      <c r="J77" s="906"/>
      <c r="K77" s="906"/>
      <c r="L77" s="906"/>
      <c r="M77" s="906"/>
      <c r="N77" s="906"/>
      <c r="O77" s="906"/>
      <c r="P77" s="906"/>
      <c r="Q77" s="906"/>
      <c r="R77" s="987"/>
      <c r="U77" s="624"/>
    </row>
    <row r="78" spans="1:21" ht="21" customHeight="1">
      <c r="B78" s="978"/>
      <c r="C78" s="979"/>
      <c r="D78" s="968"/>
      <c r="E78" s="968"/>
      <c r="F78" s="968"/>
      <c r="G78" s="623" t="s">
        <v>355</v>
      </c>
      <c r="H78" s="906"/>
      <c r="I78" s="906"/>
      <c r="J78" s="906"/>
      <c r="K78" s="906"/>
      <c r="L78" s="906"/>
      <c r="M78" s="906"/>
      <c r="N78" s="906"/>
      <c r="O78" s="906"/>
      <c r="P78" s="906"/>
      <c r="Q78" s="906"/>
      <c r="R78" s="986"/>
      <c r="U78" s="624"/>
    </row>
    <row r="79" spans="1:21" ht="21" customHeight="1">
      <c r="B79" s="978"/>
      <c r="C79" s="979"/>
      <c r="D79" s="969"/>
      <c r="E79" s="969"/>
      <c r="F79" s="969"/>
      <c r="G79" s="626" t="s">
        <v>356</v>
      </c>
      <c r="H79" s="906"/>
      <c r="I79" s="906"/>
      <c r="J79" s="906"/>
      <c r="K79" s="906"/>
      <c r="L79" s="906"/>
      <c r="M79" s="906"/>
      <c r="N79" s="906"/>
      <c r="O79" s="906"/>
      <c r="P79" s="906"/>
      <c r="Q79" s="906"/>
      <c r="R79" s="987"/>
      <c r="U79" s="624"/>
    </row>
    <row r="80" spans="1:21" ht="21" customHeight="1">
      <c r="B80" s="978"/>
      <c r="C80" s="979"/>
      <c r="D80" s="968"/>
      <c r="E80" s="968"/>
      <c r="F80" s="968"/>
      <c r="G80" s="623" t="s">
        <v>355</v>
      </c>
      <c r="H80" s="906"/>
      <c r="I80" s="906"/>
      <c r="J80" s="906"/>
      <c r="K80" s="906"/>
      <c r="L80" s="906"/>
      <c r="M80" s="906"/>
      <c r="N80" s="906"/>
      <c r="O80" s="906"/>
      <c r="P80" s="906"/>
      <c r="Q80" s="906"/>
      <c r="R80" s="986"/>
      <c r="U80" s="624"/>
    </row>
    <row r="81" spans="1:21" ht="21" customHeight="1">
      <c r="B81" s="978"/>
      <c r="C81" s="979"/>
      <c r="D81" s="969"/>
      <c r="E81" s="969"/>
      <c r="F81" s="969"/>
      <c r="G81" s="626" t="s">
        <v>356</v>
      </c>
      <c r="H81" s="906"/>
      <c r="I81" s="906"/>
      <c r="J81" s="906"/>
      <c r="K81" s="906"/>
      <c r="L81" s="906"/>
      <c r="M81" s="906"/>
      <c r="N81" s="906"/>
      <c r="O81" s="906"/>
      <c r="P81" s="906"/>
      <c r="Q81" s="906"/>
      <c r="R81" s="987"/>
    </row>
    <row r="82" spans="1:21" ht="21" customHeight="1">
      <c r="B82" s="978"/>
      <c r="C82" s="979"/>
      <c r="D82" s="968"/>
      <c r="E82" s="968"/>
      <c r="F82" s="968"/>
      <c r="G82" s="623" t="s">
        <v>355</v>
      </c>
      <c r="H82" s="906"/>
      <c r="I82" s="906"/>
      <c r="J82" s="906"/>
      <c r="K82" s="906"/>
      <c r="L82" s="906"/>
      <c r="M82" s="906"/>
      <c r="N82" s="906"/>
      <c r="O82" s="906"/>
      <c r="P82" s="906"/>
      <c r="Q82" s="906"/>
      <c r="R82" s="986"/>
      <c r="U82" s="624"/>
    </row>
    <row r="83" spans="1:21" ht="21" customHeight="1">
      <c r="B83" s="980"/>
      <c r="C83" s="981"/>
      <c r="D83" s="969"/>
      <c r="E83" s="969"/>
      <c r="F83" s="969"/>
      <c r="G83" s="626" t="s">
        <v>356</v>
      </c>
      <c r="H83" s="906"/>
      <c r="I83" s="906"/>
      <c r="J83" s="906"/>
      <c r="K83" s="906"/>
      <c r="L83" s="906"/>
      <c r="M83" s="906"/>
      <c r="N83" s="906"/>
      <c r="O83" s="906"/>
      <c r="P83" s="906"/>
      <c r="Q83" s="906"/>
      <c r="R83" s="987"/>
      <c r="U83" s="624"/>
    </row>
    <row r="84" spans="1:21" ht="21" customHeight="1">
      <c r="B84" s="970" t="s">
        <v>345</v>
      </c>
      <c r="C84" s="971"/>
      <c r="D84" s="968" t="s">
        <v>357</v>
      </c>
      <c r="E84" s="627"/>
      <c r="F84" s="628"/>
      <c r="G84" s="623" t="s">
        <v>355</v>
      </c>
      <c r="H84" s="906"/>
      <c r="I84" s="906"/>
      <c r="J84" s="906"/>
      <c r="K84" s="906"/>
      <c r="L84" s="906"/>
      <c r="M84" s="906"/>
      <c r="N84" s="906"/>
      <c r="O84" s="906"/>
      <c r="P84" s="906"/>
      <c r="Q84" s="906"/>
      <c r="R84" s="986"/>
      <c r="U84" s="624"/>
    </row>
    <row r="85" spans="1:21" ht="21" customHeight="1">
      <c r="B85" s="972"/>
      <c r="C85" s="973"/>
      <c r="D85" s="969"/>
      <c r="E85" s="630"/>
      <c r="F85" s="631"/>
      <c r="G85" s="626" t="s">
        <v>356</v>
      </c>
      <c r="H85" s="906"/>
      <c r="I85" s="906"/>
      <c r="J85" s="906"/>
      <c r="K85" s="906"/>
      <c r="L85" s="906"/>
      <c r="M85" s="906"/>
      <c r="N85" s="906"/>
      <c r="O85" s="906"/>
      <c r="P85" s="906"/>
      <c r="Q85" s="906"/>
      <c r="R85" s="987"/>
      <c r="U85" s="624"/>
    </row>
    <row r="86" spans="1:21" ht="21" customHeight="1">
      <c r="B86" s="972"/>
      <c r="C86" s="973"/>
      <c r="D86" s="968" t="s">
        <v>358</v>
      </c>
      <c r="E86" s="627"/>
      <c r="F86" s="628"/>
      <c r="G86" s="623" t="s">
        <v>355</v>
      </c>
      <c r="H86" s="906"/>
      <c r="I86" s="906"/>
      <c r="J86" s="906"/>
      <c r="K86" s="906"/>
      <c r="L86" s="906"/>
      <c r="M86" s="906"/>
      <c r="N86" s="906"/>
      <c r="O86" s="906"/>
      <c r="P86" s="906"/>
      <c r="Q86" s="906"/>
      <c r="R86" s="986"/>
      <c r="U86" s="624"/>
    </row>
    <row r="87" spans="1:21" ht="21" customHeight="1">
      <c r="A87" s="625"/>
      <c r="B87" s="972"/>
      <c r="C87" s="973"/>
      <c r="D87" s="969"/>
      <c r="E87" s="630"/>
      <c r="F87" s="631"/>
      <c r="G87" s="626" t="s">
        <v>356</v>
      </c>
      <c r="H87" s="906"/>
      <c r="I87" s="906"/>
      <c r="J87" s="906"/>
      <c r="K87" s="906"/>
      <c r="L87" s="906"/>
      <c r="M87" s="906"/>
      <c r="N87" s="906"/>
      <c r="O87" s="906"/>
      <c r="P87" s="906"/>
      <c r="Q87" s="906"/>
      <c r="R87" s="987"/>
      <c r="U87" s="624"/>
    </row>
    <row r="88" spans="1:21" ht="21" customHeight="1">
      <c r="B88" s="972"/>
      <c r="C88" s="973"/>
      <c r="D88" s="968" t="s">
        <v>359</v>
      </c>
      <c r="E88" s="627"/>
      <c r="F88" s="628"/>
      <c r="G88" s="623" t="s">
        <v>355</v>
      </c>
      <c r="H88" s="906"/>
      <c r="I88" s="906"/>
      <c r="J88" s="906"/>
      <c r="K88" s="906"/>
      <c r="L88" s="906"/>
      <c r="M88" s="906"/>
      <c r="N88" s="906"/>
      <c r="O88" s="906"/>
      <c r="P88" s="906"/>
      <c r="Q88" s="906"/>
      <c r="R88" s="986"/>
      <c r="U88" s="624"/>
    </row>
    <row r="89" spans="1:21" ht="21" customHeight="1">
      <c r="A89" s="625"/>
      <c r="B89" s="972"/>
      <c r="C89" s="973"/>
      <c r="D89" s="969"/>
      <c r="E89" s="630"/>
      <c r="F89" s="631"/>
      <c r="G89" s="626" t="s">
        <v>356</v>
      </c>
      <c r="H89" s="906"/>
      <c r="I89" s="906"/>
      <c r="J89" s="906"/>
      <c r="K89" s="906"/>
      <c r="L89" s="906"/>
      <c r="M89" s="906"/>
      <c r="N89" s="906"/>
      <c r="O89" s="906"/>
      <c r="P89" s="906"/>
      <c r="Q89" s="906"/>
      <c r="R89" s="987"/>
      <c r="U89" s="624"/>
    </row>
    <row r="90" spans="1:21" ht="21" customHeight="1">
      <c r="B90" s="972"/>
      <c r="C90" s="973"/>
      <c r="D90" s="968" t="s">
        <v>360</v>
      </c>
      <c r="E90" s="627"/>
      <c r="F90" s="628"/>
      <c r="G90" s="623" t="s">
        <v>355</v>
      </c>
      <c r="H90" s="906"/>
      <c r="I90" s="906"/>
      <c r="J90" s="906"/>
      <c r="K90" s="906"/>
      <c r="L90" s="906"/>
      <c r="M90" s="906"/>
      <c r="N90" s="906"/>
      <c r="O90" s="906"/>
      <c r="P90" s="906"/>
      <c r="Q90" s="906"/>
      <c r="R90" s="986"/>
      <c r="U90" s="624"/>
    </row>
    <row r="91" spans="1:21" ht="21" customHeight="1">
      <c r="A91" s="625"/>
      <c r="B91" s="972"/>
      <c r="C91" s="973"/>
      <c r="D91" s="969"/>
      <c r="E91" s="630"/>
      <c r="F91" s="631"/>
      <c r="G91" s="626" t="s">
        <v>356</v>
      </c>
      <c r="H91" s="906"/>
      <c r="I91" s="906"/>
      <c r="J91" s="906"/>
      <c r="K91" s="906"/>
      <c r="L91" s="906"/>
      <c r="M91" s="906"/>
      <c r="N91" s="906"/>
      <c r="O91" s="906"/>
      <c r="P91" s="906"/>
      <c r="Q91" s="906"/>
      <c r="R91" s="987"/>
      <c r="U91" s="624"/>
    </row>
    <row r="92" spans="1:21" ht="21" customHeight="1">
      <c r="B92" s="972"/>
      <c r="C92" s="973"/>
      <c r="D92" s="968" t="s">
        <v>361</v>
      </c>
      <c r="E92" s="627"/>
      <c r="F92" s="628"/>
      <c r="G92" s="623" t="s">
        <v>355</v>
      </c>
      <c r="H92" s="906"/>
      <c r="I92" s="906"/>
      <c r="J92" s="906"/>
      <c r="K92" s="906"/>
      <c r="L92" s="906"/>
      <c r="M92" s="906"/>
      <c r="N92" s="906"/>
      <c r="O92" s="906"/>
      <c r="P92" s="906"/>
      <c r="Q92" s="906"/>
      <c r="R92" s="986"/>
      <c r="U92" s="624"/>
    </row>
    <row r="93" spans="1:21" ht="21" customHeight="1">
      <c r="A93" s="625"/>
      <c r="B93" s="972"/>
      <c r="C93" s="973"/>
      <c r="D93" s="969"/>
      <c r="E93" s="630"/>
      <c r="F93" s="631"/>
      <c r="G93" s="626" t="s">
        <v>356</v>
      </c>
      <c r="H93" s="906"/>
      <c r="I93" s="906"/>
      <c r="J93" s="906"/>
      <c r="K93" s="906"/>
      <c r="L93" s="906"/>
      <c r="M93" s="906"/>
      <c r="N93" s="906"/>
      <c r="O93" s="906"/>
      <c r="P93" s="906"/>
      <c r="Q93" s="906"/>
      <c r="R93" s="987"/>
    </row>
    <row r="94" spans="1:21" ht="21" customHeight="1">
      <c r="B94" s="972"/>
      <c r="C94" s="973"/>
      <c r="D94" s="968" t="s">
        <v>344</v>
      </c>
      <c r="E94" s="627"/>
      <c r="F94" s="628"/>
      <c r="G94" s="623" t="s">
        <v>355</v>
      </c>
      <c r="H94" s="907" t="str">
        <f>IF(COUNT(H84,H86,H88,H90,H92)&gt;0,SUM(H84,H86,H88,H90,H92),"")</f>
        <v/>
      </c>
      <c r="I94" s="907" t="str">
        <f t="shared" ref="I94:Q94" si="14">IF(COUNT(I84,I86,I88,I90,I92)&gt;0,SUM(I84,I86,I88,I90,I92),"")</f>
        <v/>
      </c>
      <c r="J94" s="907" t="str">
        <f t="shared" si="14"/>
        <v/>
      </c>
      <c r="K94" s="907" t="str">
        <f t="shared" si="14"/>
        <v/>
      </c>
      <c r="L94" s="907" t="str">
        <f t="shared" si="14"/>
        <v/>
      </c>
      <c r="M94" s="907" t="str">
        <f t="shared" si="14"/>
        <v/>
      </c>
      <c r="N94" s="907" t="str">
        <f t="shared" si="14"/>
        <v/>
      </c>
      <c r="O94" s="907" t="str">
        <f t="shared" si="14"/>
        <v/>
      </c>
      <c r="P94" s="907" t="str">
        <f t="shared" si="14"/>
        <v/>
      </c>
      <c r="Q94" s="907" t="str">
        <f t="shared" si="14"/>
        <v/>
      </c>
      <c r="R94" s="629"/>
    </row>
    <row r="95" spans="1:21" ht="21" customHeight="1">
      <c r="B95" s="974"/>
      <c r="C95" s="975"/>
      <c r="D95" s="969"/>
      <c r="E95" s="630"/>
      <c r="F95" s="631"/>
      <c r="G95" s="626" t="s">
        <v>356</v>
      </c>
      <c r="H95" s="907" t="str">
        <f t="shared" ref="H95:Q95" si="15">IF(COUNT(H85,H87,H89,H91,H93)&gt;0,SUM(H85,H87,H89,H91,H93),"")</f>
        <v/>
      </c>
      <c r="I95" s="907" t="str">
        <f t="shared" si="15"/>
        <v/>
      </c>
      <c r="J95" s="907" t="str">
        <f t="shared" si="15"/>
        <v/>
      </c>
      <c r="K95" s="907" t="str">
        <f t="shared" si="15"/>
        <v/>
      </c>
      <c r="L95" s="907" t="str">
        <f t="shared" si="15"/>
        <v/>
      </c>
      <c r="M95" s="907" t="str">
        <f t="shared" si="15"/>
        <v/>
      </c>
      <c r="N95" s="907" t="str">
        <f t="shared" si="15"/>
        <v/>
      </c>
      <c r="O95" s="907" t="str">
        <f t="shared" si="15"/>
        <v/>
      </c>
      <c r="P95" s="907" t="str">
        <f t="shared" si="15"/>
        <v/>
      </c>
      <c r="Q95" s="907" t="str">
        <f t="shared" si="15"/>
        <v/>
      </c>
      <c r="R95" s="622"/>
    </row>
    <row r="96" spans="1:21" ht="21" customHeight="1">
      <c r="B96" s="633"/>
      <c r="C96" s="633"/>
      <c r="D96" s="633"/>
      <c r="K96" s="634"/>
    </row>
    <row r="97" spans="1:21" ht="21" customHeight="1">
      <c r="B97" s="610" t="s">
        <v>352</v>
      </c>
    </row>
    <row r="98" spans="1:21" ht="21" customHeight="1">
      <c r="B98" s="610" t="s">
        <v>146</v>
      </c>
      <c r="F98" s="610"/>
      <c r="Q98" s="612" t="s">
        <v>83</v>
      </c>
      <c r="R98" s="613" t="s">
        <v>370</v>
      </c>
    </row>
    <row r="99" spans="1:21" ht="21" customHeight="1">
      <c r="B99" s="610" t="s">
        <v>461</v>
      </c>
      <c r="Q99" s="614"/>
      <c r="R99" s="614"/>
    </row>
    <row r="100" spans="1:21" ht="21" customHeight="1">
      <c r="B100" s="970" t="s">
        <v>148</v>
      </c>
      <c r="C100" s="971"/>
      <c r="D100" s="982" t="s">
        <v>149</v>
      </c>
      <c r="E100" s="982" t="s">
        <v>349</v>
      </c>
      <c r="F100" s="982" t="s">
        <v>354</v>
      </c>
      <c r="G100" s="984" t="s">
        <v>151</v>
      </c>
      <c r="H100" s="615"/>
      <c r="I100" s="616"/>
      <c r="J100" s="617" t="s">
        <v>134</v>
      </c>
      <c r="K100" s="616"/>
      <c r="L100" s="616"/>
      <c r="M100" s="616"/>
      <c r="N100" s="617"/>
      <c r="O100" s="617" t="s">
        <v>137</v>
      </c>
      <c r="P100" s="616"/>
      <c r="Q100" s="618"/>
      <c r="R100" s="619" t="s">
        <v>152</v>
      </c>
    </row>
    <row r="101" spans="1:21" ht="21" customHeight="1">
      <c r="B101" s="974"/>
      <c r="C101" s="975"/>
      <c r="D101" s="983"/>
      <c r="E101" s="983"/>
      <c r="F101" s="983"/>
      <c r="G101" s="985"/>
      <c r="H101" s="620" t="s">
        <v>153</v>
      </c>
      <c r="I101" s="620" t="s">
        <v>154</v>
      </c>
      <c r="J101" s="619" t="s">
        <v>56</v>
      </c>
      <c r="K101" s="621" t="s">
        <v>155</v>
      </c>
      <c r="L101" s="620" t="s">
        <v>156</v>
      </c>
      <c r="M101" s="620" t="s">
        <v>57</v>
      </c>
      <c r="N101" s="620" t="s">
        <v>58</v>
      </c>
      <c r="O101" s="620" t="s">
        <v>59</v>
      </c>
      <c r="P101" s="620" t="s">
        <v>60</v>
      </c>
      <c r="Q101" s="620" t="s">
        <v>61</v>
      </c>
      <c r="R101" s="622"/>
    </row>
    <row r="102" spans="1:21" ht="21" customHeight="1">
      <c r="B102" s="976" t="s">
        <v>350</v>
      </c>
      <c r="C102" s="977"/>
      <c r="D102" s="968"/>
      <c r="E102" s="968"/>
      <c r="F102" s="968"/>
      <c r="G102" s="623" t="s">
        <v>355</v>
      </c>
      <c r="H102" s="906"/>
      <c r="I102" s="906"/>
      <c r="J102" s="906"/>
      <c r="K102" s="906"/>
      <c r="L102" s="906"/>
      <c r="M102" s="906"/>
      <c r="N102" s="906"/>
      <c r="O102" s="906"/>
      <c r="P102" s="906"/>
      <c r="Q102" s="906"/>
      <c r="R102" s="986"/>
    </row>
    <row r="103" spans="1:21" ht="21" customHeight="1">
      <c r="A103" s="625"/>
      <c r="B103" s="978"/>
      <c r="C103" s="979"/>
      <c r="D103" s="969"/>
      <c r="E103" s="969"/>
      <c r="F103" s="969"/>
      <c r="G103" s="626" t="s">
        <v>356</v>
      </c>
      <c r="H103" s="906"/>
      <c r="I103" s="906"/>
      <c r="J103" s="906"/>
      <c r="K103" s="906"/>
      <c r="L103" s="906"/>
      <c r="M103" s="906"/>
      <c r="N103" s="906"/>
      <c r="O103" s="906"/>
      <c r="P103" s="906"/>
      <c r="Q103" s="906"/>
      <c r="R103" s="987"/>
    </row>
    <row r="104" spans="1:21" ht="21" customHeight="1">
      <c r="B104" s="978"/>
      <c r="C104" s="979"/>
      <c r="D104" s="968"/>
      <c r="E104" s="968"/>
      <c r="F104" s="968"/>
      <c r="G104" s="623" t="s">
        <v>355</v>
      </c>
      <c r="H104" s="906"/>
      <c r="I104" s="906"/>
      <c r="J104" s="906"/>
      <c r="K104" s="906"/>
      <c r="L104" s="906"/>
      <c r="M104" s="906"/>
      <c r="N104" s="906"/>
      <c r="O104" s="906"/>
      <c r="P104" s="906"/>
      <c r="Q104" s="906"/>
      <c r="R104" s="986"/>
    </row>
    <row r="105" spans="1:21" ht="21" customHeight="1">
      <c r="B105" s="978"/>
      <c r="C105" s="979"/>
      <c r="D105" s="969"/>
      <c r="E105" s="969"/>
      <c r="F105" s="969"/>
      <c r="G105" s="626" t="s">
        <v>356</v>
      </c>
      <c r="H105" s="906"/>
      <c r="I105" s="906"/>
      <c r="J105" s="906"/>
      <c r="K105" s="906"/>
      <c r="L105" s="906"/>
      <c r="M105" s="906"/>
      <c r="N105" s="906"/>
      <c r="O105" s="906"/>
      <c r="P105" s="906"/>
      <c r="Q105" s="906"/>
      <c r="R105" s="987"/>
      <c r="U105" s="624"/>
    </row>
    <row r="106" spans="1:21" ht="21" customHeight="1">
      <c r="B106" s="978"/>
      <c r="C106" s="979"/>
      <c r="D106" s="968"/>
      <c r="E106" s="968"/>
      <c r="F106" s="968"/>
      <c r="G106" s="623" t="s">
        <v>355</v>
      </c>
      <c r="H106" s="906"/>
      <c r="I106" s="906"/>
      <c r="J106" s="906"/>
      <c r="K106" s="906"/>
      <c r="L106" s="906"/>
      <c r="M106" s="906"/>
      <c r="N106" s="906"/>
      <c r="O106" s="906"/>
      <c r="P106" s="906"/>
      <c r="Q106" s="906"/>
      <c r="R106" s="986"/>
      <c r="U106" s="624"/>
    </row>
    <row r="107" spans="1:21" ht="21" customHeight="1">
      <c r="B107" s="978"/>
      <c r="C107" s="979"/>
      <c r="D107" s="969"/>
      <c r="E107" s="969"/>
      <c r="F107" s="969"/>
      <c r="G107" s="626" t="s">
        <v>356</v>
      </c>
      <c r="H107" s="906"/>
      <c r="I107" s="906"/>
      <c r="J107" s="906"/>
      <c r="K107" s="906"/>
      <c r="L107" s="906"/>
      <c r="M107" s="906"/>
      <c r="N107" s="906"/>
      <c r="O107" s="906"/>
      <c r="P107" s="906"/>
      <c r="Q107" s="906"/>
      <c r="R107" s="987"/>
      <c r="U107" s="624"/>
    </row>
    <row r="108" spans="1:21" ht="21" customHeight="1">
      <c r="B108" s="978"/>
      <c r="C108" s="979"/>
      <c r="D108" s="968"/>
      <c r="E108" s="968"/>
      <c r="F108" s="968"/>
      <c r="G108" s="623" t="s">
        <v>355</v>
      </c>
      <c r="H108" s="906"/>
      <c r="I108" s="906"/>
      <c r="J108" s="906"/>
      <c r="K108" s="906"/>
      <c r="L108" s="906"/>
      <c r="M108" s="906"/>
      <c r="N108" s="906"/>
      <c r="O108" s="906"/>
      <c r="P108" s="906"/>
      <c r="Q108" s="906"/>
      <c r="R108" s="986"/>
      <c r="U108" s="624"/>
    </row>
    <row r="109" spans="1:21" ht="21" customHeight="1">
      <c r="B109" s="978"/>
      <c r="C109" s="979"/>
      <c r="D109" s="969"/>
      <c r="E109" s="969"/>
      <c r="F109" s="969"/>
      <c r="G109" s="626" t="s">
        <v>356</v>
      </c>
      <c r="H109" s="906"/>
      <c r="I109" s="906"/>
      <c r="J109" s="906"/>
      <c r="K109" s="906"/>
      <c r="L109" s="906"/>
      <c r="M109" s="906"/>
      <c r="N109" s="906"/>
      <c r="O109" s="906"/>
      <c r="P109" s="906"/>
      <c r="Q109" s="906"/>
      <c r="R109" s="987"/>
    </row>
    <row r="110" spans="1:21" ht="21" customHeight="1">
      <c r="B110" s="978"/>
      <c r="C110" s="979"/>
      <c r="D110" s="968"/>
      <c r="E110" s="968"/>
      <c r="F110" s="968"/>
      <c r="G110" s="623" t="s">
        <v>355</v>
      </c>
      <c r="H110" s="906"/>
      <c r="I110" s="906"/>
      <c r="J110" s="906"/>
      <c r="K110" s="906"/>
      <c r="L110" s="906"/>
      <c r="M110" s="906"/>
      <c r="N110" s="906"/>
      <c r="O110" s="906"/>
      <c r="P110" s="906"/>
      <c r="Q110" s="906"/>
      <c r="R110" s="986"/>
      <c r="U110" s="624"/>
    </row>
    <row r="111" spans="1:21" ht="21" customHeight="1">
      <c r="B111" s="980"/>
      <c r="C111" s="981"/>
      <c r="D111" s="969"/>
      <c r="E111" s="969"/>
      <c r="F111" s="969"/>
      <c r="G111" s="626" t="s">
        <v>356</v>
      </c>
      <c r="H111" s="906"/>
      <c r="I111" s="906"/>
      <c r="J111" s="906"/>
      <c r="K111" s="906"/>
      <c r="L111" s="906"/>
      <c r="M111" s="906"/>
      <c r="N111" s="906"/>
      <c r="O111" s="906"/>
      <c r="P111" s="906"/>
      <c r="Q111" s="906"/>
      <c r="R111" s="987"/>
      <c r="U111" s="624"/>
    </row>
    <row r="112" spans="1:21" ht="21" customHeight="1">
      <c r="B112" s="970" t="s">
        <v>345</v>
      </c>
      <c r="C112" s="971"/>
      <c r="D112" s="968" t="s">
        <v>357</v>
      </c>
      <c r="E112" s="627"/>
      <c r="F112" s="628"/>
      <c r="G112" s="623" t="s">
        <v>355</v>
      </c>
      <c r="H112" s="906"/>
      <c r="I112" s="906"/>
      <c r="J112" s="906"/>
      <c r="K112" s="906"/>
      <c r="L112" s="906"/>
      <c r="M112" s="906"/>
      <c r="N112" s="906"/>
      <c r="O112" s="906"/>
      <c r="P112" s="906"/>
      <c r="Q112" s="906"/>
      <c r="R112" s="986"/>
      <c r="U112" s="624"/>
    </row>
    <row r="113" spans="1:21" ht="21" customHeight="1">
      <c r="B113" s="972"/>
      <c r="C113" s="973"/>
      <c r="D113" s="969"/>
      <c r="E113" s="630"/>
      <c r="F113" s="631"/>
      <c r="G113" s="626" t="s">
        <v>356</v>
      </c>
      <c r="H113" s="906"/>
      <c r="I113" s="906"/>
      <c r="J113" s="906"/>
      <c r="K113" s="906"/>
      <c r="L113" s="906"/>
      <c r="M113" s="906"/>
      <c r="N113" s="906"/>
      <c r="O113" s="906"/>
      <c r="P113" s="906"/>
      <c r="Q113" s="906"/>
      <c r="R113" s="987"/>
      <c r="U113" s="624"/>
    </row>
    <row r="114" spans="1:21" ht="21" customHeight="1">
      <c r="B114" s="972"/>
      <c r="C114" s="973"/>
      <c r="D114" s="968" t="s">
        <v>358</v>
      </c>
      <c r="E114" s="627"/>
      <c r="F114" s="628"/>
      <c r="G114" s="623" t="s">
        <v>355</v>
      </c>
      <c r="H114" s="906"/>
      <c r="I114" s="906"/>
      <c r="J114" s="906"/>
      <c r="K114" s="906"/>
      <c r="L114" s="906"/>
      <c r="M114" s="906"/>
      <c r="N114" s="906"/>
      <c r="O114" s="906"/>
      <c r="P114" s="906"/>
      <c r="Q114" s="906"/>
      <c r="R114" s="986"/>
      <c r="U114" s="624"/>
    </row>
    <row r="115" spans="1:21" ht="21" customHeight="1">
      <c r="A115" s="625"/>
      <c r="B115" s="972"/>
      <c r="C115" s="973"/>
      <c r="D115" s="969"/>
      <c r="E115" s="630"/>
      <c r="F115" s="631"/>
      <c r="G115" s="626" t="s">
        <v>356</v>
      </c>
      <c r="H115" s="906"/>
      <c r="I115" s="906"/>
      <c r="J115" s="906"/>
      <c r="K115" s="906"/>
      <c r="L115" s="906"/>
      <c r="M115" s="906"/>
      <c r="N115" s="906"/>
      <c r="O115" s="906"/>
      <c r="P115" s="906"/>
      <c r="Q115" s="906"/>
      <c r="R115" s="987"/>
      <c r="U115" s="624"/>
    </row>
    <row r="116" spans="1:21" ht="21" customHeight="1">
      <c r="B116" s="972"/>
      <c r="C116" s="973"/>
      <c r="D116" s="968" t="s">
        <v>359</v>
      </c>
      <c r="E116" s="627"/>
      <c r="F116" s="628"/>
      <c r="G116" s="623" t="s">
        <v>355</v>
      </c>
      <c r="H116" s="906"/>
      <c r="I116" s="906"/>
      <c r="J116" s="906"/>
      <c r="K116" s="906"/>
      <c r="L116" s="906"/>
      <c r="M116" s="906"/>
      <c r="N116" s="906"/>
      <c r="O116" s="906"/>
      <c r="P116" s="906"/>
      <c r="Q116" s="906"/>
      <c r="R116" s="986"/>
      <c r="U116" s="624"/>
    </row>
    <row r="117" spans="1:21" ht="21" customHeight="1">
      <c r="A117" s="625"/>
      <c r="B117" s="972"/>
      <c r="C117" s="973"/>
      <c r="D117" s="969"/>
      <c r="E117" s="630"/>
      <c r="F117" s="631"/>
      <c r="G117" s="626" t="s">
        <v>356</v>
      </c>
      <c r="H117" s="906"/>
      <c r="I117" s="906"/>
      <c r="J117" s="906"/>
      <c r="K117" s="906"/>
      <c r="L117" s="906"/>
      <c r="M117" s="906"/>
      <c r="N117" s="906"/>
      <c r="O117" s="906"/>
      <c r="P117" s="906"/>
      <c r="Q117" s="906"/>
      <c r="R117" s="987"/>
      <c r="U117" s="624"/>
    </row>
    <row r="118" spans="1:21" ht="21" customHeight="1">
      <c r="B118" s="972"/>
      <c r="C118" s="973"/>
      <c r="D118" s="968" t="s">
        <v>360</v>
      </c>
      <c r="E118" s="627"/>
      <c r="F118" s="628"/>
      <c r="G118" s="623" t="s">
        <v>355</v>
      </c>
      <c r="H118" s="906"/>
      <c r="I118" s="906"/>
      <c r="J118" s="906"/>
      <c r="K118" s="906"/>
      <c r="L118" s="906"/>
      <c r="M118" s="906"/>
      <c r="N118" s="906"/>
      <c r="O118" s="906"/>
      <c r="P118" s="906"/>
      <c r="Q118" s="906"/>
      <c r="R118" s="986"/>
      <c r="U118" s="624"/>
    </row>
    <row r="119" spans="1:21" ht="21" customHeight="1">
      <c r="A119" s="625"/>
      <c r="B119" s="972"/>
      <c r="C119" s="973"/>
      <c r="D119" s="969"/>
      <c r="E119" s="630"/>
      <c r="F119" s="631"/>
      <c r="G119" s="626" t="s">
        <v>356</v>
      </c>
      <c r="H119" s="906"/>
      <c r="I119" s="906"/>
      <c r="J119" s="906"/>
      <c r="K119" s="906"/>
      <c r="L119" s="906"/>
      <c r="M119" s="906"/>
      <c r="N119" s="906"/>
      <c r="O119" s="906"/>
      <c r="P119" s="906"/>
      <c r="Q119" s="906"/>
      <c r="R119" s="987"/>
      <c r="U119" s="624"/>
    </row>
    <row r="120" spans="1:21" ht="21" customHeight="1">
      <c r="B120" s="972"/>
      <c r="C120" s="973"/>
      <c r="D120" s="968" t="s">
        <v>361</v>
      </c>
      <c r="E120" s="627"/>
      <c r="F120" s="628"/>
      <c r="G120" s="623" t="s">
        <v>355</v>
      </c>
      <c r="H120" s="906"/>
      <c r="I120" s="906"/>
      <c r="J120" s="906"/>
      <c r="K120" s="906"/>
      <c r="L120" s="906"/>
      <c r="M120" s="906"/>
      <c r="N120" s="906"/>
      <c r="O120" s="906"/>
      <c r="P120" s="906"/>
      <c r="Q120" s="906"/>
      <c r="R120" s="986"/>
      <c r="U120" s="624"/>
    </row>
    <row r="121" spans="1:21" ht="21" customHeight="1">
      <c r="A121" s="625"/>
      <c r="B121" s="972"/>
      <c r="C121" s="973"/>
      <c r="D121" s="969"/>
      <c r="E121" s="630"/>
      <c r="F121" s="631"/>
      <c r="G121" s="626" t="s">
        <v>356</v>
      </c>
      <c r="H121" s="906"/>
      <c r="I121" s="906"/>
      <c r="J121" s="906"/>
      <c r="K121" s="906"/>
      <c r="L121" s="906"/>
      <c r="M121" s="906"/>
      <c r="N121" s="906"/>
      <c r="O121" s="906"/>
      <c r="P121" s="906"/>
      <c r="Q121" s="906"/>
      <c r="R121" s="987"/>
    </row>
    <row r="122" spans="1:21" ht="21" customHeight="1">
      <c r="B122" s="972"/>
      <c r="C122" s="973"/>
      <c r="D122" s="968" t="s">
        <v>344</v>
      </c>
      <c r="E122" s="627"/>
      <c r="F122" s="628"/>
      <c r="G122" s="623" t="s">
        <v>355</v>
      </c>
      <c r="H122" s="907" t="str">
        <f>IF(COUNT(H112,H114,H116,H118,H120)&gt;0,SUM(H112,H114,H116,H118,H120),"")</f>
        <v/>
      </c>
      <c r="I122" s="907" t="str">
        <f t="shared" ref="I122:Q122" si="16">IF(COUNT(I112,I114,I116,I118,I120)&gt;0,SUM(I112,I114,I116,I118,I120),"")</f>
        <v/>
      </c>
      <c r="J122" s="907" t="str">
        <f t="shared" si="16"/>
        <v/>
      </c>
      <c r="K122" s="907" t="str">
        <f t="shared" si="16"/>
        <v/>
      </c>
      <c r="L122" s="907" t="str">
        <f t="shared" si="16"/>
        <v/>
      </c>
      <c r="M122" s="907" t="str">
        <f t="shared" si="16"/>
        <v/>
      </c>
      <c r="N122" s="907" t="str">
        <f t="shared" si="16"/>
        <v/>
      </c>
      <c r="O122" s="907" t="str">
        <f t="shared" si="16"/>
        <v/>
      </c>
      <c r="P122" s="907" t="str">
        <f t="shared" si="16"/>
        <v/>
      </c>
      <c r="Q122" s="907" t="str">
        <f t="shared" si="16"/>
        <v/>
      </c>
      <c r="R122" s="629"/>
    </row>
    <row r="123" spans="1:21" ht="21" customHeight="1">
      <c r="B123" s="974"/>
      <c r="C123" s="975"/>
      <c r="D123" s="969"/>
      <c r="E123" s="630"/>
      <c r="F123" s="631"/>
      <c r="G123" s="626" t="s">
        <v>356</v>
      </c>
      <c r="H123" s="907" t="str">
        <f t="shared" ref="H123:Q123" si="17">IF(COUNT(H113,H115,H117,H119,H121)&gt;0,SUM(H113,H115,H117,H119,H121),"")</f>
        <v/>
      </c>
      <c r="I123" s="907" t="str">
        <f t="shared" si="17"/>
        <v/>
      </c>
      <c r="J123" s="907" t="str">
        <f t="shared" si="17"/>
        <v/>
      </c>
      <c r="K123" s="907" t="str">
        <f t="shared" si="17"/>
        <v/>
      </c>
      <c r="L123" s="907" t="str">
        <f t="shared" si="17"/>
        <v/>
      </c>
      <c r="M123" s="907" t="str">
        <f t="shared" si="17"/>
        <v/>
      </c>
      <c r="N123" s="907" t="str">
        <f t="shared" si="17"/>
        <v/>
      </c>
      <c r="O123" s="907" t="str">
        <f t="shared" si="17"/>
        <v/>
      </c>
      <c r="P123" s="907" t="str">
        <f t="shared" si="17"/>
        <v/>
      </c>
      <c r="Q123" s="907" t="str">
        <f t="shared" si="17"/>
        <v/>
      </c>
      <c r="R123" s="622"/>
    </row>
    <row r="124" spans="1:21" ht="21" customHeight="1">
      <c r="B124" s="633"/>
      <c r="C124" s="633"/>
      <c r="D124" s="633"/>
      <c r="K124" s="634"/>
    </row>
    <row r="125" spans="1:21" ht="21" customHeight="1">
      <c r="B125" s="610" t="s">
        <v>352</v>
      </c>
    </row>
    <row r="126" spans="1:21" ht="21" customHeight="1">
      <c r="B126" s="610" t="s">
        <v>146</v>
      </c>
      <c r="F126" s="610"/>
      <c r="Q126" s="612" t="s">
        <v>83</v>
      </c>
      <c r="R126" s="613" t="s">
        <v>371</v>
      </c>
    </row>
    <row r="127" spans="1:21" ht="21" customHeight="1">
      <c r="B127" s="610" t="s">
        <v>461</v>
      </c>
      <c r="Q127" s="614"/>
      <c r="R127" s="614"/>
    </row>
    <row r="128" spans="1:21" ht="21" customHeight="1">
      <c r="B128" s="970" t="s">
        <v>148</v>
      </c>
      <c r="C128" s="971"/>
      <c r="D128" s="982" t="s">
        <v>149</v>
      </c>
      <c r="E128" s="982" t="s">
        <v>349</v>
      </c>
      <c r="F128" s="982" t="s">
        <v>354</v>
      </c>
      <c r="G128" s="984" t="s">
        <v>151</v>
      </c>
      <c r="H128" s="615"/>
      <c r="I128" s="616"/>
      <c r="J128" s="617" t="s">
        <v>134</v>
      </c>
      <c r="K128" s="616"/>
      <c r="L128" s="616"/>
      <c r="M128" s="616"/>
      <c r="N128" s="617"/>
      <c r="O128" s="617" t="s">
        <v>137</v>
      </c>
      <c r="P128" s="616"/>
      <c r="Q128" s="618"/>
      <c r="R128" s="619" t="s">
        <v>152</v>
      </c>
    </row>
    <row r="129" spans="1:21" ht="21" customHeight="1">
      <c r="B129" s="974"/>
      <c r="C129" s="975"/>
      <c r="D129" s="983"/>
      <c r="E129" s="983"/>
      <c r="F129" s="983"/>
      <c r="G129" s="985"/>
      <c r="H129" s="620" t="s">
        <v>153</v>
      </c>
      <c r="I129" s="620" t="s">
        <v>154</v>
      </c>
      <c r="J129" s="619" t="s">
        <v>56</v>
      </c>
      <c r="K129" s="621" t="s">
        <v>155</v>
      </c>
      <c r="L129" s="620" t="s">
        <v>156</v>
      </c>
      <c r="M129" s="620" t="s">
        <v>57</v>
      </c>
      <c r="N129" s="620" t="s">
        <v>58</v>
      </c>
      <c r="O129" s="620" t="s">
        <v>59</v>
      </c>
      <c r="P129" s="620" t="s">
        <v>60</v>
      </c>
      <c r="Q129" s="620" t="s">
        <v>61</v>
      </c>
      <c r="R129" s="622"/>
    </row>
    <row r="130" spans="1:21" ht="21" customHeight="1">
      <c r="B130" s="976" t="s">
        <v>350</v>
      </c>
      <c r="C130" s="977"/>
      <c r="D130" s="968"/>
      <c r="E130" s="968"/>
      <c r="F130" s="968"/>
      <c r="G130" s="623" t="s">
        <v>355</v>
      </c>
      <c r="H130" s="906"/>
      <c r="I130" s="906"/>
      <c r="J130" s="906"/>
      <c r="K130" s="906"/>
      <c r="L130" s="906"/>
      <c r="M130" s="906"/>
      <c r="N130" s="906"/>
      <c r="O130" s="906"/>
      <c r="P130" s="906"/>
      <c r="Q130" s="906"/>
      <c r="R130" s="986"/>
    </row>
    <row r="131" spans="1:21" ht="21" customHeight="1">
      <c r="A131" s="625"/>
      <c r="B131" s="978"/>
      <c r="C131" s="979"/>
      <c r="D131" s="969"/>
      <c r="E131" s="969"/>
      <c r="F131" s="969"/>
      <c r="G131" s="626" t="s">
        <v>356</v>
      </c>
      <c r="H131" s="906"/>
      <c r="I131" s="906"/>
      <c r="J131" s="906"/>
      <c r="K131" s="906"/>
      <c r="L131" s="906"/>
      <c r="M131" s="906"/>
      <c r="N131" s="906"/>
      <c r="O131" s="906"/>
      <c r="P131" s="906"/>
      <c r="Q131" s="906"/>
      <c r="R131" s="987"/>
    </row>
    <row r="132" spans="1:21" ht="21" customHeight="1">
      <c r="B132" s="978"/>
      <c r="C132" s="979"/>
      <c r="D132" s="968"/>
      <c r="E132" s="968"/>
      <c r="F132" s="968"/>
      <c r="G132" s="623" t="s">
        <v>355</v>
      </c>
      <c r="H132" s="906"/>
      <c r="I132" s="906"/>
      <c r="J132" s="906"/>
      <c r="K132" s="906"/>
      <c r="L132" s="906"/>
      <c r="M132" s="906"/>
      <c r="N132" s="906"/>
      <c r="O132" s="906"/>
      <c r="P132" s="906"/>
      <c r="Q132" s="906"/>
      <c r="R132" s="986"/>
    </row>
    <row r="133" spans="1:21" ht="21" customHeight="1">
      <c r="B133" s="978"/>
      <c r="C133" s="979"/>
      <c r="D133" s="969"/>
      <c r="E133" s="969"/>
      <c r="F133" s="969"/>
      <c r="G133" s="626" t="s">
        <v>356</v>
      </c>
      <c r="H133" s="906"/>
      <c r="I133" s="906"/>
      <c r="J133" s="906"/>
      <c r="K133" s="906"/>
      <c r="L133" s="906"/>
      <c r="M133" s="906"/>
      <c r="N133" s="906"/>
      <c r="O133" s="906"/>
      <c r="P133" s="906"/>
      <c r="Q133" s="906"/>
      <c r="R133" s="987"/>
      <c r="U133" s="624"/>
    </row>
    <row r="134" spans="1:21" ht="21" customHeight="1">
      <c r="B134" s="978"/>
      <c r="C134" s="979"/>
      <c r="D134" s="968"/>
      <c r="E134" s="968"/>
      <c r="F134" s="968"/>
      <c r="G134" s="623" t="s">
        <v>355</v>
      </c>
      <c r="H134" s="906"/>
      <c r="I134" s="906"/>
      <c r="J134" s="906"/>
      <c r="K134" s="906"/>
      <c r="L134" s="906"/>
      <c r="M134" s="906"/>
      <c r="N134" s="906"/>
      <c r="O134" s="906"/>
      <c r="P134" s="906"/>
      <c r="Q134" s="906"/>
      <c r="R134" s="986"/>
      <c r="U134" s="624"/>
    </row>
    <row r="135" spans="1:21" ht="21" customHeight="1">
      <c r="B135" s="978"/>
      <c r="C135" s="979"/>
      <c r="D135" s="969"/>
      <c r="E135" s="969"/>
      <c r="F135" s="969"/>
      <c r="G135" s="626" t="s">
        <v>356</v>
      </c>
      <c r="H135" s="906"/>
      <c r="I135" s="906"/>
      <c r="J135" s="906"/>
      <c r="K135" s="906"/>
      <c r="L135" s="906"/>
      <c r="M135" s="906"/>
      <c r="N135" s="906"/>
      <c r="O135" s="906"/>
      <c r="P135" s="906"/>
      <c r="Q135" s="906"/>
      <c r="R135" s="987"/>
      <c r="U135" s="624"/>
    </row>
    <row r="136" spans="1:21" ht="21" customHeight="1">
      <c r="B136" s="978"/>
      <c r="C136" s="979"/>
      <c r="D136" s="968"/>
      <c r="E136" s="968"/>
      <c r="F136" s="968"/>
      <c r="G136" s="623" t="s">
        <v>355</v>
      </c>
      <c r="H136" s="906"/>
      <c r="I136" s="906"/>
      <c r="J136" s="906"/>
      <c r="K136" s="906"/>
      <c r="L136" s="906"/>
      <c r="M136" s="906"/>
      <c r="N136" s="906"/>
      <c r="O136" s="906"/>
      <c r="P136" s="906"/>
      <c r="Q136" s="906"/>
      <c r="R136" s="986"/>
      <c r="U136" s="624"/>
    </row>
    <row r="137" spans="1:21" ht="21" customHeight="1">
      <c r="B137" s="978"/>
      <c r="C137" s="979"/>
      <c r="D137" s="969"/>
      <c r="E137" s="969"/>
      <c r="F137" s="969"/>
      <c r="G137" s="626" t="s">
        <v>356</v>
      </c>
      <c r="H137" s="906"/>
      <c r="I137" s="906"/>
      <c r="J137" s="906"/>
      <c r="K137" s="906"/>
      <c r="L137" s="906"/>
      <c r="M137" s="906"/>
      <c r="N137" s="906"/>
      <c r="O137" s="906"/>
      <c r="P137" s="906"/>
      <c r="Q137" s="906"/>
      <c r="R137" s="987"/>
    </row>
    <row r="138" spans="1:21" ht="21" customHeight="1">
      <c r="B138" s="978"/>
      <c r="C138" s="979"/>
      <c r="D138" s="968"/>
      <c r="E138" s="968"/>
      <c r="F138" s="968"/>
      <c r="G138" s="623" t="s">
        <v>355</v>
      </c>
      <c r="H138" s="906"/>
      <c r="I138" s="906"/>
      <c r="J138" s="906"/>
      <c r="K138" s="906"/>
      <c r="L138" s="906"/>
      <c r="M138" s="906"/>
      <c r="N138" s="906"/>
      <c r="O138" s="906"/>
      <c r="P138" s="906"/>
      <c r="Q138" s="906"/>
      <c r="R138" s="986"/>
      <c r="U138" s="624"/>
    </row>
    <row r="139" spans="1:21" ht="21" customHeight="1">
      <c r="B139" s="980"/>
      <c r="C139" s="981"/>
      <c r="D139" s="969"/>
      <c r="E139" s="969"/>
      <c r="F139" s="969"/>
      <c r="G139" s="626" t="s">
        <v>356</v>
      </c>
      <c r="H139" s="906"/>
      <c r="I139" s="906"/>
      <c r="J139" s="906"/>
      <c r="K139" s="906"/>
      <c r="L139" s="906"/>
      <c r="M139" s="906"/>
      <c r="N139" s="906"/>
      <c r="O139" s="906"/>
      <c r="P139" s="906"/>
      <c r="Q139" s="906"/>
      <c r="R139" s="987"/>
      <c r="U139" s="624"/>
    </row>
    <row r="140" spans="1:21" ht="21" customHeight="1">
      <c r="B140" s="970" t="s">
        <v>345</v>
      </c>
      <c r="C140" s="971"/>
      <c r="D140" s="968" t="s">
        <v>357</v>
      </c>
      <c r="E140" s="627"/>
      <c r="F140" s="628"/>
      <c r="G140" s="623" t="s">
        <v>355</v>
      </c>
      <c r="H140" s="906"/>
      <c r="I140" s="906"/>
      <c r="J140" s="906"/>
      <c r="K140" s="906"/>
      <c r="L140" s="906"/>
      <c r="M140" s="906"/>
      <c r="N140" s="906"/>
      <c r="O140" s="906"/>
      <c r="P140" s="906"/>
      <c r="Q140" s="906"/>
      <c r="R140" s="986"/>
      <c r="U140" s="624"/>
    </row>
    <row r="141" spans="1:21" ht="21" customHeight="1">
      <c r="B141" s="972"/>
      <c r="C141" s="973"/>
      <c r="D141" s="969"/>
      <c r="E141" s="630"/>
      <c r="F141" s="631"/>
      <c r="G141" s="626" t="s">
        <v>356</v>
      </c>
      <c r="H141" s="906"/>
      <c r="I141" s="906"/>
      <c r="J141" s="906"/>
      <c r="K141" s="906"/>
      <c r="L141" s="906"/>
      <c r="M141" s="906"/>
      <c r="N141" s="906"/>
      <c r="O141" s="906"/>
      <c r="P141" s="906"/>
      <c r="Q141" s="906"/>
      <c r="R141" s="987"/>
      <c r="U141" s="624"/>
    </row>
    <row r="142" spans="1:21" ht="21" customHeight="1">
      <c r="B142" s="972"/>
      <c r="C142" s="973"/>
      <c r="D142" s="968" t="s">
        <v>358</v>
      </c>
      <c r="E142" s="627"/>
      <c r="F142" s="628"/>
      <c r="G142" s="623" t="s">
        <v>355</v>
      </c>
      <c r="H142" s="906"/>
      <c r="I142" s="906"/>
      <c r="J142" s="906"/>
      <c r="K142" s="906"/>
      <c r="L142" s="906"/>
      <c r="M142" s="906"/>
      <c r="N142" s="906"/>
      <c r="O142" s="906"/>
      <c r="P142" s="906"/>
      <c r="Q142" s="906"/>
      <c r="R142" s="986"/>
      <c r="U142" s="624"/>
    </row>
    <row r="143" spans="1:21" ht="21" customHeight="1">
      <c r="A143" s="625"/>
      <c r="B143" s="972"/>
      <c r="C143" s="973"/>
      <c r="D143" s="969"/>
      <c r="E143" s="630"/>
      <c r="F143" s="631"/>
      <c r="G143" s="626" t="s">
        <v>356</v>
      </c>
      <c r="H143" s="906"/>
      <c r="I143" s="906"/>
      <c r="J143" s="906"/>
      <c r="K143" s="906"/>
      <c r="L143" s="906"/>
      <c r="M143" s="906"/>
      <c r="N143" s="906"/>
      <c r="O143" s="906"/>
      <c r="P143" s="906"/>
      <c r="Q143" s="906"/>
      <c r="R143" s="987"/>
      <c r="U143" s="624"/>
    </row>
    <row r="144" spans="1:21" ht="21" customHeight="1">
      <c r="B144" s="972"/>
      <c r="C144" s="973"/>
      <c r="D144" s="968" t="s">
        <v>359</v>
      </c>
      <c r="E144" s="627"/>
      <c r="F144" s="628"/>
      <c r="G144" s="623" t="s">
        <v>355</v>
      </c>
      <c r="H144" s="906"/>
      <c r="I144" s="906"/>
      <c r="J144" s="906"/>
      <c r="K144" s="906"/>
      <c r="L144" s="906"/>
      <c r="M144" s="906"/>
      <c r="N144" s="906"/>
      <c r="O144" s="906"/>
      <c r="P144" s="906"/>
      <c r="Q144" s="906"/>
      <c r="R144" s="986"/>
      <c r="U144" s="624"/>
    </row>
    <row r="145" spans="1:21" ht="21" customHeight="1">
      <c r="A145" s="625"/>
      <c r="B145" s="972"/>
      <c r="C145" s="973"/>
      <c r="D145" s="969"/>
      <c r="E145" s="630"/>
      <c r="F145" s="631"/>
      <c r="G145" s="626" t="s">
        <v>356</v>
      </c>
      <c r="H145" s="906"/>
      <c r="I145" s="906"/>
      <c r="J145" s="906"/>
      <c r="K145" s="906"/>
      <c r="L145" s="906"/>
      <c r="M145" s="906"/>
      <c r="N145" s="906"/>
      <c r="O145" s="906"/>
      <c r="P145" s="906"/>
      <c r="Q145" s="906"/>
      <c r="R145" s="987"/>
      <c r="U145" s="624"/>
    </row>
    <row r="146" spans="1:21" ht="21" customHeight="1">
      <c r="B146" s="972"/>
      <c r="C146" s="973"/>
      <c r="D146" s="968" t="s">
        <v>360</v>
      </c>
      <c r="E146" s="627"/>
      <c r="F146" s="628"/>
      <c r="G146" s="623" t="s">
        <v>355</v>
      </c>
      <c r="H146" s="906"/>
      <c r="I146" s="906"/>
      <c r="J146" s="906"/>
      <c r="K146" s="906"/>
      <c r="L146" s="906"/>
      <c r="M146" s="906"/>
      <c r="N146" s="906"/>
      <c r="O146" s="906"/>
      <c r="P146" s="906"/>
      <c r="Q146" s="906"/>
      <c r="R146" s="986"/>
      <c r="U146" s="624"/>
    </row>
    <row r="147" spans="1:21" ht="21" customHeight="1">
      <c r="A147" s="625"/>
      <c r="B147" s="972"/>
      <c r="C147" s="973"/>
      <c r="D147" s="969"/>
      <c r="E147" s="630"/>
      <c r="F147" s="631"/>
      <c r="G147" s="626" t="s">
        <v>356</v>
      </c>
      <c r="H147" s="906"/>
      <c r="I147" s="906"/>
      <c r="J147" s="906"/>
      <c r="K147" s="906"/>
      <c r="L147" s="906"/>
      <c r="M147" s="906"/>
      <c r="N147" s="906"/>
      <c r="O147" s="906"/>
      <c r="P147" s="906"/>
      <c r="Q147" s="906"/>
      <c r="R147" s="987"/>
      <c r="U147" s="624"/>
    </row>
    <row r="148" spans="1:21" ht="21" customHeight="1">
      <c r="B148" s="972"/>
      <c r="C148" s="973"/>
      <c r="D148" s="968" t="s">
        <v>361</v>
      </c>
      <c r="E148" s="627"/>
      <c r="F148" s="628"/>
      <c r="G148" s="623" t="s">
        <v>355</v>
      </c>
      <c r="H148" s="906"/>
      <c r="I148" s="906"/>
      <c r="J148" s="906"/>
      <c r="K148" s="906"/>
      <c r="L148" s="906"/>
      <c r="M148" s="906"/>
      <c r="N148" s="906"/>
      <c r="O148" s="906"/>
      <c r="P148" s="906"/>
      <c r="Q148" s="906"/>
      <c r="R148" s="986"/>
      <c r="U148" s="624"/>
    </row>
    <row r="149" spans="1:21" ht="21" customHeight="1">
      <c r="A149" s="625"/>
      <c r="B149" s="972"/>
      <c r="C149" s="973"/>
      <c r="D149" s="969"/>
      <c r="E149" s="630"/>
      <c r="F149" s="631"/>
      <c r="G149" s="626" t="s">
        <v>356</v>
      </c>
      <c r="H149" s="906"/>
      <c r="I149" s="906"/>
      <c r="J149" s="906"/>
      <c r="K149" s="906"/>
      <c r="L149" s="906"/>
      <c r="M149" s="906"/>
      <c r="N149" s="906"/>
      <c r="O149" s="906"/>
      <c r="P149" s="906"/>
      <c r="Q149" s="906"/>
      <c r="R149" s="987"/>
    </row>
    <row r="150" spans="1:21" ht="21" customHeight="1">
      <c r="B150" s="972"/>
      <c r="C150" s="973"/>
      <c r="D150" s="968" t="s">
        <v>344</v>
      </c>
      <c r="E150" s="627"/>
      <c r="F150" s="628"/>
      <c r="G150" s="623" t="s">
        <v>355</v>
      </c>
      <c r="H150" s="907" t="str">
        <f>IF(COUNT(H140,H142,H144,H146,H148)&gt;0,SUM(H140,H142,H144,H146,H148),"")</f>
        <v/>
      </c>
      <c r="I150" s="907" t="str">
        <f t="shared" ref="I150:Q150" si="18">IF(COUNT(I140,I142,I144,I146,I148)&gt;0,SUM(I140,I142,I144,I146,I148),"")</f>
        <v/>
      </c>
      <c r="J150" s="907" t="str">
        <f t="shared" si="18"/>
        <v/>
      </c>
      <c r="K150" s="907" t="str">
        <f t="shared" si="18"/>
        <v/>
      </c>
      <c r="L150" s="907" t="str">
        <f t="shared" si="18"/>
        <v/>
      </c>
      <c r="M150" s="907" t="str">
        <f t="shared" si="18"/>
        <v/>
      </c>
      <c r="N150" s="907" t="str">
        <f t="shared" si="18"/>
        <v/>
      </c>
      <c r="O150" s="907" t="str">
        <f t="shared" si="18"/>
        <v/>
      </c>
      <c r="P150" s="907" t="str">
        <f t="shared" si="18"/>
        <v/>
      </c>
      <c r="Q150" s="907" t="str">
        <f t="shared" si="18"/>
        <v/>
      </c>
      <c r="R150" s="629"/>
    </row>
    <row r="151" spans="1:21" ht="21" customHeight="1">
      <c r="B151" s="974"/>
      <c r="C151" s="975"/>
      <c r="D151" s="969"/>
      <c r="E151" s="630"/>
      <c r="F151" s="631"/>
      <c r="G151" s="626" t="s">
        <v>356</v>
      </c>
      <c r="H151" s="907" t="str">
        <f t="shared" ref="H151:Q151" si="19">IF(COUNT(H141,H143,H145,H147,H149)&gt;0,SUM(H141,H143,H145,H147,H149),"")</f>
        <v/>
      </c>
      <c r="I151" s="907" t="str">
        <f t="shared" si="19"/>
        <v/>
      </c>
      <c r="J151" s="907" t="str">
        <f t="shared" si="19"/>
        <v/>
      </c>
      <c r="K151" s="907" t="str">
        <f t="shared" si="19"/>
        <v/>
      </c>
      <c r="L151" s="907" t="str">
        <f t="shared" si="19"/>
        <v/>
      </c>
      <c r="M151" s="907" t="str">
        <f t="shared" si="19"/>
        <v/>
      </c>
      <c r="N151" s="907" t="str">
        <f t="shared" si="19"/>
        <v/>
      </c>
      <c r="O151" s="907" t="str">
        <f t="shared" si="19"/>
        <v/>
      </c>
      <c r="P151" s="907" t="str">
        <f t="shared" si="19"/>
        <v/>
      </c>
      <c r="Q151" s="907" t="str">
        <f t="shared" si="19"/>
        <v/>
      </c>
      <c r="R151" s="622"/>
    </row>
    <row r="152" spans="1:21" ht="21" customHeight="1">
      <c r="B152" s="633"/>
      <c r="C152" s="633"/>
      <c r="D152" s="633"/>
      <c r="K152" s="634"/>
    </row>
    <row r="153" spans="1:21" ht="21" customHeight="1">
      <c r="B153" s="610" t="s">
        <v>352</v>
      </c>
    </row>
    <row r="154" spans="1:21" ht="21" customHeight="1">
      <c r="B154" s="610" t="s">
        <v>146</v>
      </c>
      <c r="F154" s="610"/>
      <c r="Q154" s="612" t="s">
        <v>83</v>
      </c>
      <c r="R154" s="613" t="s">
        <v>372</v>
      </c>
    </row>
    <row r="155" spans="1:21" ht="21" customHeight="1">
      <c r="B155" s="610" t="s">
        <v>461</v>
      </c>
      <c r="Q155" s="614"/>
      <c r="R155" s="614"/>
    </row>
    <row r="156" spans="1:21" ht="21" customHeight="1">
      <c r="B156" s="970" t="s">
        <v>148</v>
      </c>
      <c r="C156" s="971"/>
      <c r="D156" s="982" t="s">
        <v>149</v>
      </c>
      <c r="E156" s="982" t="s">
        <v>349</v>
      </c>
      <c r="F156" s="982" t="s">
        <v>354</v>
      </c>
      <c r="G156" s="984" t="s">
        <v>151</v>
      </c>
      <c r="H156" s="615"/>
      <c r="I156" s="616"/>
      <c r="J156" s="617" t="s">
        <v>134</v>
      </c>
      <c r="K156" s="616"/>
      <c r="L156" s="616"/>
      <c r="M156" s="616"/>
      <c r="N156" s="617"/>
      <c r="O156" s="617" t="s">
        <v>137</v>
      </c>
      <c r="P156" s="616"/>
      <c r="Q156" s="618"/>
      <c r="R156" s="619" t="s">
        <v>152</v>
      </c>
    </row>
    <row r="157" spans="1:21" ht="21" customHeight="1">
      <c r="B157" s="974"/>
      <c r="C157" s="975"/>
      <c r="D157" s="983"/>
      <c r="E157" s="983"/>
      <c r="F157" s="983"/>
      <c r="G157" s="985"/>
      <c r="H157" s="620" t="s">
        <v>153</v>
      </c>
      <c r="I157" s="620" t="s">
        <v>154</v>
      </c>
      <c r="J157" s="619" t="s">
        <v>56</v>
      </c>
      <c r="K157" s="621" t="s">
        <v>155</v>
      </c>
      <c r="L157" s="620" t="s">
        <v>156</v>
      </c>
      <c r="M157" s="620" t="s">
        <v>57</v>
      </c>
      <c r="N157" s="620" t="s">
        <v>58</v>
      </c>
      <c r="O157" s="620" t="s">
        <v>59</v>
      </c>
      <c r="P157" s="620" t="s">
        <v>60</v>
      </c>
      <c r="Q157" s="620" t="s">
        <v>61</v>
      </c>
      <c r="R157" s="622"/>
    </row>
    <row r="158" spans="1:21" ht="21" customHeight="1">
      <c r="B158" s="976" t="s">
        <v>350</v>
      </c>
      <c r="C158" s="977"/>
      <c r="D158" s="968"/>
      <c r="E158" s="968"/>
      <c r="F158" s="968"/>
      <c r="G158" s="623" t="s">
        <v>355</v>
      </c>
      <c r="H158" s="906"/>
      <c r="I158" s="906"/>
      <c r="J158" s="906"/>
      <c r="K158" s="906"/>
      <c r="L158" s="906"/>
      <c r="M158" s="906"/>
      <c r="N158" s="906"/>
      <c r="O158" s="906"/>
      <c r="P158" s="906"/>
      <c r="Q158" s="906"/>
      <c r="R158" s="986"/>
    </row>
    <row r="159" spans="1:21" ht="21" customHeight="1">
      <c r="A159" s="625"/>
      <c r="B159" s="978"/>
      <c r="C159" s="979"/>
      <c r="D159" s="969"/>
      <c r="E159" s="969"/>
      <c r="F159" s="969"/>
      <c r="G159" s="626" t="s">
        <v>356</v>
      </c>
      <c r="H159" s="906"/>
      <c r="I159" s="906"/>
      <c r="J159" s="906"/>
      <c r="K159" s="906"/>
      <c r="L159" s="906"/>
      <c r="M159" s="906"/>
      <c r="N159" s="906"/>
      <c r="O159" s="906"/>
      <c r="P159" s="906"/>
      <c r="Q159" s="906"/>
      <c r="R159" s="987"/>
    </row>
    <row r="160" spans="1:21" ht="21" customHeight="1">
      <c r="B160" s="978"/>
      <c r="C160" s="979"/>
      <c r="D160" s="968"/>
      <c r="E160" s="968"/>
      <c r="F160" s="968"/>
      <c r="G160" s="623" t="s">
        <v>355</v>
      </c>
      <c r="H160" s="906"/>
      <c r="I160" s="906"/>
      <c r="J160" s="906"/>
      <c r="K160" s="906"/>
      <c r="L160" s="906"/>
      <c r="M160" s="906"/>
      <c r="N160" s="906"/>
      <c r="O160" s="906"/>
      <c r="P160" s="906"/>
      <c r="Q160" s="906"/>
      <c r="R160" s="986"/>
    </row>
    <row r="161" spans="1:21" ht="21" customHeight="1">
      <c r="B161" s="978"/>
      <c r="C161" s="979"/>
      <c r="D161" s="969"/>
      <c r="E161" s="969"/>
      <c r="F161" s="969"/>
      <c r="G161" s="626" t="s">
        <v>356</v>
      </c>
      <c r="H161" s="906"/>
      <c r="I161" s="906"/>
      <c r="J161" s="906"/>
      <c r="K161" s="906"/>
      <c r="L161" s="906"/>
      <c r="M161" s="906"/>
      <c r="N161" s="906"/>
      <c r="O161" s="906"/>
      <c r="P161" s="906"/>
      <c r="Q161" s="906"/>
      <c r="R161" s="987"/>
      <c r="U161" s="624"/>
    </row>
    <row r="162" spans="1:21" ht="21" customHeight="1">
      <c r="B162" s="978"/>
      <c r="C162" s="979"/>
      <c r="D162" s="968"/>
      <c r="E162" s="968"/>
      <c r="F162" s="968"/>
      <c r="G162" s="623" t="s">
        <v>355</v>
      </c>
      <c r="H162" s="906"/>
      <c r="I162" s="906"/>
      <c r="J162" s="906"/>
      <c r="K162" s="906"/>
      <c r="L162" s="906"/>
      <c r="M162" s="906"/>
      <c r="N162" s="906"/>
      <c r="O162" s="906"/>
      <c r="P162" s="906"/>
      <c r="Q162" s="906"/>
      <c r="R162" s="986"/>
      <c r="U162" s="624"/>
    </row>
    <row r="163" spans="1:21" ht="21" customHeight="1">
      <c r="B163" s="978"/>
      <c r="C163" s="979"/>
      <c r="D163" s="969"/>
      <c r="E163" s="969"/>
      <c r="F163" s="969"/>
      <c r="G163" s="626" t="s">
        <v>356</v>
      </c>
      <c r="H163" s="906"/>
      <c r="I163" s="906"/>
      <c r="J163" s="906"/>
      <c r="K163" s="906"/>
      <c r="L163" s="906"/>
      <c r="M163" s="906"/>
      <c r="N163" s="906"/>
      <c r="O163" s="906"/>
      <c r="P163" s="906"/>
      <c r="Q163" s="906"/>
      <c r="R163" s="987"/>
      <c r="U163" s="624"/>
    </row>
    <row r="164" spans="1:21" ht="21" customHeight="1">
      <c r="B164" s="978"/>
      <c r="C164" s="979"/>
      <c r="D164" s="968"/>
      <c r="E164" s="968"/>
      <c r="F164" s="968"/>
      <c r="G164" s="623" t="s">
        <v>355</v>
      </c>
      <c r="H164" s="906"/>
      <c r="I164" s="906"/>
      <c r="J164" s="906"/>
      <c r="K164" s="906"/>
      <c r="L164" s="906"/>
      <c r="M164" s="906"/>
      <c r="N164" s="906"/>
      <c r="O164" s="906"/>
      <c r="P164" s="906"/>
      <c r="Q164" s="906"/>
      <c r="R164" s="986"/>
      <c r="U164" s="624"/>
    </row>
    <row r="165" spans="1:21" ht="21" customHeight="1">
      <c r="B165" s="978"/>
      <c r="C165" s="979"/>
      <c r="D165" s="969"/>
      <c r="E165" s="969"/>
      <c r="F165" s="969"/>
      <c r="G165" s="626" t="s">
        <v>356</v>
      </c>
      <c r="H165" s="906"/>
      <c r="I165" s="906"/>
      <c r="J165" s="906"/>
      <c r="K165" s="906"/>
      <c r="L165" s="906"/>
      <c r="M165" s="906"/>
      <c r="N165" s="906"/>
      <c r="O165" s="906"/>
      <c r="P165" s="906"/>
      <c r="Q165" s="906"/>
      <c r="R165" s="987"/>
    </row>
    <row r="166" spans="1:21" ht="21" customHeight="1">
      <c r="B166" s="978"/>
      <c r="C166" s="979"/>
      <c r="D166" s="968"/>
      <c r="E166" s="968"/>
      <c r="F166" s="968"/>
      <c r="G166" s="623" t="s">
        <v>355</v>
      </c>
      <c r="H166" s="906"/>
      <c r="I166" s="906"/>
      <c r="J166" s="906"/>
      <c r="K166" s="906"/>
      <c r="L166" s="906"/>
      <c r="M166" s="906"/>
      <c r="N166" s="906"/>
      <c r="O166" s="906"/>
      <c r="P166" s="906"/>
      <c r="Q166" s="906"/>
      <c r="R166" s="986"/>
      <c r="U166" s="624"/>
    </row>
    <row r="167" spans="1:21" ht="21" customHeight="1">
      <c r="B167" s="980"/>
      <c r="C167" s="981"/>
      <c r="D167" s="969"/>
      <c r="E167" s="969"/>
      <c r="F167" s="969"/>
      <c r="G167" s="626" t="s">
        <v>356</v>
      </c>
      <c r="H167" s="906"/>
      <c r="I167" s="906"/>
      <c r="J167" s="906"/>
      <c r="K167" s="906"/>
      <c r="L167" s="906"/>
      <c r="M167" s="906"/>
      <c r="N167" s="906"/>
      <c r="O167" s="906"/>
      <c r="P167" s="906"/>
      <c r="Q167" s="906"/>
      <c r="R167" s="987"/>
      <c r="U167" s="624"/>
    </row>
    <row r="168" spans="1:21" ht="21" customHeight="1">
      <c r="B168" s="970" t="s">
        <v>345</v>
      </c>
      <c r="C168" s="971"/>
      <c r="D168" s="968" t="s">
        <v>357</v>
      </c>
      <c r="E168" s="627"/>
      <c r="F168" s="628"/>
      <c r="G168" s="623" t="s">
        <v>355</v>
      </c>
      <c r="H168" s="906"/>
      <c r="I168" s="906"/>
      <c r="J168" s="906"/>
      <c r="K168" s="906"/>
      <c r="L168" s="906"/>
      <c r="M168" s="906"/>
      <c r="N168" s="906"/>
      <c r="O168" s="906"/>
      <c r="P168" s="906"/>
      <c r="Q168" s="906"/>
      <c r="R168" s="986"/>
      <c r="U168" s="624"/>
    </row>
    <row r="169" spans="1:21" ht="21" customHeight="1">
      <c r="B169" s="972"/>
      <c r="C169" s="973"/>
      <c r="D169" s="969"/>
      <c r="E169" s="630"/>
      <c r="F169" s="631"/>
      <c r="G169" s="626" t="s">
        <v>356</v>
      </c>
      <c r="H169" s="906"/>
      <c r="I169" s="906"/>
      <c r="J169" s="906"/>
      <c r="K169" s="906"/>
      <c r="L169" s="906"/>
      <c r="M169" s="906"/>
      <c r="N169" s="906"/>
      <c r="O169" s="906"/>
      <c r="P169" s="906"/>
      <c r="Q169" s="906"/>
      <c r="R169" s="987"/>
      <c r="U169" s="624"/>
    </row>
    <row r="170" spans="1:21" ht="21" customHeight="1">
      <c r="B170" s="972"/>
      <c r="C170" s="973"/>
      <c r="D170" s="968" t="s">
        <v>358</v>
      </c>
      <c r="E170" s="627"/>
      <c r="F170" s="628"/>
      <c r="G170" s="623" t="s">
        <v>355</v>
      </c>
      <c r="H170" s="906"/>
      <c r="I170" s="906"/>
      <c r="J170" s="906"/>
      <c r="K170" s="906"/>
      <c r="L170" s="906"/>
      <c r="M170" s="906"/>
      <c r="N170" s="906"/>
      <c r="O170" s="906"/>
      <c r="P170" s="906"/>
      <c r="Q170" s="906"/>
      <c r="R170" s="986"/>
      <c r="U170" s="624"/>
    </row>
    <row r="171" spans="1:21" ht="21" customHeight="1">
      <c r="A171" s="625"/>
      <c r="B171" s="972"/>
      <c r="C171" s="973"/>
      <c r="D171" s="969"/>
      <c r="E171" s="630"/>
      <c r="F171" s="631"/>
      <c r="G171" s="626" t="s">
        <v>356</v>
      </c>
      <c r="H171" s="906"/>
      <c r="I171" s="906"/>
      <c r="J171" s="906"/>
      <c r="K171" s="906"/>
      <c r="L171" s="906"/>
      <c r="M171" s="906"/>
      <c r="N171" s="906"/>
      <c r="O171" s="906"/>
      <c r="P171" s="906"/>
      <c r="Q171" s="906"/>
      <c r="R171" s="987"/>
      <c r="U171" s="624"/>
    </row>
    <row r="172" spans="1:21" ht="21" customHeight="1">
      <c r="B172" s="972"/>
      <c r="C172" s="973"/>
      <c r="D172" s="968" t="s">
        <v>359</v>
      </c>
      <c r="E172" s="627"/>
      <c r="F172" s="628"/>
      <c r="G172" s="623" t="s">
        <v>355</v>
      </c>
      <c r="H172" s="906"/>
      <c r="I172" s="906"/>
      <c r="J172" s="906"/>
      <c r="K172" s="906"/>
      <c r="L172" s="906"/>
      <c r="M172" s="906"/>
      <c r="N172" s="906"/>
      <c r="O172" s="906"/>
      <c r="P172" s="906"/>
      <c r="Q172" s="906"/>
      <c r="R172" s="986"/>
      <c r="U172" s="624"/>
    </row>
    <row r="173" spans="1:21" ht="21" customHeight="1">
      <c r="A173" s="625"/>
      <c r="B173" s="972"/>
      <c r="C173" s="973"/>
      <c r="D173" s="969"/>
      <c r="E173" s="630"/>
      <c r="F173" s="631"/>
      <c r="G173" s="626" t="s">
        <v>356</v>
      </c>
      <c r="H173" s="906"/>
      <c r="I173" s="906"/>
      <c r="J173" s="906"/>
      <c r="K173" s="906"/>
      <c r="L173" s="906"/>
      <c r="M173" s="906"/>
      <c r="N173" s="906"/>
      <c r="O173" s="906"/>
      <c r="P173" s="906"/>
      <c r="Q173" s="906"/>
      <c r="R173" s="987"/>
      <c r="U173" s="624"/>
    </row>
    <row r="174" spans="1:21" ht="21" customHeight="1">
      <c r="B174" s="972"/>
      <c r="C174" s="973"/>
      <c r="D174" s="968" t="s">
        <v>360</v>
      </c>
      <c r="E174" s="627"/>
      <c r="F174" s="628"/>
      <c r="G174" s="623" t="s">
        <v>355</v>
      </c>
      <c r="H174" s="906"/>
      <c r="I174" s="906"/>
      <c r="J174" s="906"/>
      <c r="K174" s="906"/>
      <c r="L174" s="906"/>
      <c r="M174" s="906"/>
      <c r="N174" s="906"/>
      <c r="O174" s="906"/>
      <c r="P174" s="906"/>
      <c r="Q174" s="906"/>
      <c r="R174" s="986"/>
      <c r="U174" s="624"/>
    </row>
    <row r="175" spans="1:21" ht="21" customHeight="1">
      <c r="A175" s="625"/>
      <c r="B175" s="972"/>
      <c r="C175" s="973"/>
      <c r="D175" s="969"/>
      <c r="E175" s="630"/>
      <c r="F175" s="631"/>
      <c r="G175" s="626" t="s">
        <v>356</v>
      </c>
      <c r="H175" s="906"/>
      <c r="I175" s="906"/>
      <c r="J175" s="906"/>
      <c r="K175" s="906"/>
      <c r="L175" s="906"/>
      <c r="M175" s="906"/>
      <c r="N175" s="906"/>
      <c r="O175" s="906"/>
      <c r="P175" s="906"/>
      <c r="Q175" s="906"/>
      <c r="R175" s="987"/>
      <c r="U175" s="624"/>
    </row>
    <row r="176" spans="1:21" ht="21" customHeight="1">
      <c r="B176" s="972"/>
      <c r="C176" s="973"/>
      <c r="D176" s="968" t="s">
        <v>361</v>
      </c>
      <c r="E176" s="627"/>
      <c r="F176" s="628"/>
      <c r="G176" s="623" t="s">
        <v>355</v>
      </c>
      <c r="H176" s="906"/>
      <c r="I176" s="906"/>
      <c r="J176" s="906"/>
      <c r="K176" s="906"/>
      <c r="L176" s="906"/>
      <c r="M176" s="906"/>
      <c r="N176" s="906"/>
      <c r="O176" s="906"/>
      <c r="P176" s="906"/>
      <c r="Q176" s="906"/>
      <c r="R176" s="986"/>
      <c r="U176" s="624"/>
    </row>
    <row r="177" spans="1:21" ht="21" customHeight="1">
      <c r="A177" s="625"/>
      <c r="B177" s="972"/>
      <c r="C177" s="973"/>
      <c r="D177" s="969"/>
      <c r="E177" s="630"/>
      <c r="F177" s="631"/>
      <c r="G177" s="626" t="s">
        <v>356</v>
      </c>
      <c r="H177" s="906"/>
      <c r="I177" s="906"/>
      <c r="J177" s="906"/>
      <c r="K177" s="906"/>
      <c r="L177" s="906"/>
      <c r="M177" s="906"/>
      <c r="N177" s="906"/>
      <c r="O177" s="906"/>
      <c r="P177" s="906"/>
      <c r="Q177" s="906"/>
      <c r="R177" s="987"/>
    </row>
    <row r="178" spans="1:21" ht="21" customHeight="1">
      <c r="B178" s="972"/>
      <c r="C178" s="973"/>
      <c r="D178" s="968" t="s">
        <v>344</v>
      </c>
      <c r="E178" s="627"/>
      <c r="F178" s="628"/>
      <c r="G178" s="623" t="s">
        <v>355</v>
      </c>
      <c r="H178" s="907" t="str">
        <f>IF(COUNT(H168,H170,H172,H174,H176)&gt;0,SUM(H168,H170,H172,H174,H176),"")</f>
        <v/>
      </c>
      <c r="I178" s="907" t="str">
        <f t="shared" ref="I178:Q178" si="20">IF(COUNT(I168,I170,I172,I174,I176)&gt;0,SUM(I168,I170,I172,I174,I176),"")</f>
        <v/>
      </c>
      <c r="J178" s="907" t="str">
        <f t="shared" si="20"/>
        <v/>
      </c>
      <c r="K178" s="907" t="str">
        <f t="shared" si="20"/>
        <v/>
      </c>
      <c r="L178" s="907" t="str">
        <f t="shared" si="20"/>
        <v/>
      </c>
      <c r="M178" s="907" t="str">
        <f t="shared" si="20"/>
        <v/>
      </c>
      <c r="N178" s="907" t="str">
        <f t="shared" si="20"/>
        <v/>
      </c>
      <c r="O178" s="907" t="str">
        <f t="shared" si="20"/>
        <v/>
      </c>
      <c r="P178" s="907" t="str">
        <f t="shared" si="20"/>
        <v/>
      </c>
      <c r="Q178" s="907" t="str">
        <f t="shared" si="20"/>
        <v/>
      </c>
      <c r="R178" s="629"/>
    </row>
    <row r="179" spans="1:21" ht="21" customHeight="1">
      <c r="B179" s="974"/>
      <c r="C179" s="975"/>
      <c r="D179" s="969"/>
      <c r="E179" s="630"/>
      <c r="F179" s="631"/>
      <c r="G179" s="626" t="s">
        <v>356</v>
      </c>
      <c r="H179" s="907" t="str">
        <f t="shared" ref="H179:Q179" si="21">IF(COUNT(H169,H171,H173,H175,H177)&gt;0,SUM(H169,H171,H173,H175,H177),"")</f>
        <v/>
      </c>
      <c r="I179" s="907" t="str">
        <f t="shared" si="21"/>
        <v/>
      </c>
      <c r="J179" s="907" t="str">
        <f t="shared" si="21"/>
        <v/>
      </c>
      <c r="K179" s="907" t="str">
        <f t="shared" si="21"/>
        <v/>
      </c>
      <c r="L179" s="907" t="str">
        <f t="shared" si="21"/>
        <v/>
      </c>
      <c r="M179" s="907" t="str">
        <f t="shared" si="21"/>
        <v/>
      </c>
      <c r="N179" s="907" t="str">
        <f t="shared" si="21"/>
        <v/>
      </c>
      <c r="O179" s="907" t="str">
        <f t="shared" si="21"/>
        <v/>
      </c>
      <c r="P179" s="907" t="str">
        <f t="shared" si="21"/>
        <v/>
      </c>
      <c r="Q179" s="907" t="str">
        <f t="shared" si="21"/>
        <v/>
      </c>
      <c r="R179" s="622"/>
    </row>
    <row r="180" spans="1:21" ht="21" customHeight="1">
      <c r="B180" s="633"/>
      <c r="C180" s="633"/>
      <c r="D180" s="633"/>
      <c r="K180" s="634"/>
    </row>
    <row r="181" spans="1:21" ht="21" customHeight="1">
      <c r="B181" s="610" t="s">
        <v>352</v>
      </c>
    </row>
    <row r="182" spans="1:21" ht="21" customHeight="1">
      <c r="B182" s="610" t="s">
        <v>146</v>
      </c>
      <c r="F182" s="610"/>
      <c r="Q182" s="612" t="s">
        <v>83</v>
      </c>
      <c r="R182" s="613" t="s">
        <v>373</v>
      </c>
    </row>
    <row r="183" spans="1:21" ht="21" customHeight="1">
      <c r="B183" s="610" t="s">
        <v>461</v>
      </c>
      <c r="Q183" s="614"/>
      <c r="R183" s="614"/>
    </row>
    <row r="184" spans="1:21" ht="21" customHeight="1">
      <c r="B184" s="970" t="s">
        <v>148</v>
      </c>
      <c r="C184" s="971"/>
      <c r="D184" s="982" t="s">
        <v>149</v>
      </c>
      <c r="E184" s="982" t="s">
        <v>349</v>
      </c>
      <c r="F184" s="982" t="s">
        <v>354</v>
      </c>
      <c r="G184" s="984" t="s">
        <v>151</v>
      </c>
      <c r="H184" s="615"/>
      <c r="I184" s="616"/>
      <c r="J184" s="617" t="s">
        <v>134</v>
      </c>
      <c r="K184" s="616"/>
      <c r="L184" s="616"/>
      <c r="M184" s="616"/>
      <c r="N184" s="617"/>
      <c r="O184" s="617" t="s">
        <v>137</v>
      </c>
      <c r="P184" s="616"/>
      <c r="Q184" s="618"/>
      <c r="R184" s="619" t="s">
        <v>152</v>
      </c>
    </row>
    <row r="185" spans="1:21" ht="21" customHeight="1">
      <c r="B185" s="974"/>
      <c r="C185" s="975"/>
      <c r="D185" s="983"/>
      <c r="E185" s="983"/>
      <c r="F185" s="983"/>
      <c r="G185" s="985"/>
      <c r="H185" s="620" t="s">
        <v>153</v>
      </c>
      <c r="I185" s="620" t="s">
        <v>154</v>
      </c>
      <c r="J185" s="619" t="s">
        <v>56</v>
      </c>
      <c r="K185" s="621" t="s">
        <v>155</v>
      </c>
      <c r="L185" s="620" t="s">
        <v>156</v>
      </c>
      <c r="M185" s="620" t="s">
        <v>57</v>
      </c>
      <c r="N185" s="620" t="s">
        <v>58</v>
      </c>
      <c r="O185" s="620" t="s">
        <v>59</v>
      </c>
      <c r="P185" s="620" t="s">
        <v>60</v>
      </c>
      <c r="Q185" s="620" t="s">
        <v>61</v>
      </c>
      <c r="R185" s="622"/>
    </row>
    <row r="186" spans="1:21" ht="21" customHeight="1">
      <c r="B186" s="976" t="s">
        <v>350</v>
      </c>
      <c r="C186" s="977"/>
      <c r="D186" s="968"/>
      <c r="E186" s="968"/>
      <c r="F186" s="968"/>
      <c r="G186" s="623" t="s">
        <v>355</v>
      </c>
      <c r="H186" s="906"/>
      <c r="I186" s="906"/>
      <c r="J186" s="906"/>
      <c r="K186" s="906"/>
      <c r="L186" s="906"/>
      <c r="M186" s="906"/>
      <c r="N186" s="906"/>
      <c r="O186" s="906"/>
      <c r="P186" s="906"/>
      <c r="Q186" s="906"/>
      <c r="R186" s="986"/>
    </row>
    <row r="187" spans="1:21" ht="21" customHeight="1">
      <c r="A187" s="625"/>
      <c r="B187" s="978"/>
      <c r="C187" s="979"/>
      <c r="D187" s="969"/>
      <c r="E187" s="969"/>
      <c r="F187" s="969"/>
      <c r="G187" s="626" t="s">
        <v>356</v>
      </c>
      <c r="H187" s="906"/>
      <c r="I187" s="906"/>
      <c r="J187" s="906"/>
      <c r="K187" s="906"/>
      <c r="L187" s="906"/>
      <c r="M187" s="906"/>
      <c r="N187" s="906"/>
      <c r="O187" s="906"/>
      <c r="P187" s="906"/>
      <c r="Q187" s="906"/>
      <c r="R187" s="987"/>
    </row>
    <row r="188" spans="1:21" ht="21" customHeight="1">
      <c r="B188" s="978"/>
      <c r="C188" s="979"/>
      <c r="D188" s="968"/>
      <c r="E188" s="968"/>
      <c r="F188" s="968"/>
      <c r="G188" s="623" t="s">
        <v>355</v>
      </c>
      <c r="H188" s="906"/>
      <c r="I188" s="906"/>
      <c r="J188" s="906"/>
      <c r="K188" s="906"/>
      <c r="L188" s="906"/>
      <c r="M188" s="906"/>
      <c r="N188" s="906"/>
      <c r="O188" s="906"/>
      <c r="P188" s="906"/>
      <c r="Q188" s="906"/>
      <c r="R188" s="986"/>
    </row>
    <row r="189" spans="1:21" ht="21" customHeight="1">
      <c r="B189" s="978"/>
      <c r="C189" s="979"/>
      <c r="D189" s="969"/>
      <c r="E189" s="969"/>
      <c r="F189" s="969"/>
      <c r="G189" s="626" t="s">
        <v>356</v>
      </c>
      <c r="H189" s="906"/>
      <c r="I189" s="906"/>
      <c r="J189" s="906"/>
      <c r="K189" s="906"/>
      <c r="L189" s="906"/>
      <c r="M189" s="906"/>
      <c r="N189" s="906"/>
      <c r="O189" s="906"/>
      <c r="P189" s="906"/>
      <c r="Q189" s="906"/>
      <c r="R189" s="987"/>
      <c r="U189" s="624"/>
    </row>
    <row r="190" spans="1:21" ht="21" customHeight="1">
      <c r="B190" s="978"/>
      <c r="C190" s="979"/>
      <c r="D190" s="968"/>
      <c r="E190" s="968"/>
      <c r="F190" s="968"/>
      <c r="G190" s="623" t="s">
        <v>355</v>
      </c>
      <c r="H190" s="906"/>
      <c r="I190" s="906"/>
      <c r="J190" s="906"/>
      <c r="K190" s="906"/>
      <c r="L190" s="906"/>
      <c r="M190" s="906"/>
      <c r="N190" s="906"/>
      <c r="O190" s="906"/>
      <c r="P190" s="906"/>
      <c r="Q190" s="906"/>
      <c r="R190" s="986"/>
      <c r="U190" s="624"/>
    </row>
    <row r="191" spans="1:21" ht="21" customHeight="1">
      <c r="B191" s="978"/>
      <c r="C191" s="979"/>
      <c r="D191" s="969"/>
      <c r="E191" s="969"/>
      <c r="F191" s="969"/>
      <c r="G191" s="626" t="s">
        <v>356</v>
      </c>
      <c r="H191" s="906"/>
      <c r="I191" s="906"/>
      <c r="J191" s="906"/>
      <c r="K191" s="906"/>
      <c r="L191" s="906"/>
      <c r="M191" s="906"/>
      <c r="N191" s="906"/>
      <c r="O191" s="906"/>
      <c r="P191" s="906"/>
      <c r="Q191" s="906"/>
      <c r="R191" s="987"/>
      <c r="U191" s="624"/>
    </row>
    <row r="192" spans="1:21" ht="21" customHeight="1">
      <c r="B192" s="978"/>
      <c r="C192" s="979"/>
      <c r="D192" s="968"/>
      <c r="E192" s="968"/>
      <c r="F192" s="968"/>
      <c r="G192" s="623" t="s">
        <v>355</v>
      </c>
      <c r="H192" s="906"/>
      <c r="I192" s="906"/>
      <c r="J192" s="906"/>
      <c r="K192" s="906"/>
      <c r="L192" s="906"/>
      <c r="M192" s="906"/>
      <c r="N192" s="906"/>
      <c r="O192" s="906"/>
      <c r="P192" s="906"/>
      <c r="Q192" s="906"/>
      <c r="R192" s="986"/>
      <c r="U192" s="624"/>
    </row>
    <row r="193" spans="1:21" ht="21" customHeight="1">
      <c r="B193" s="978"/>
      <c r="C193" s="979"/>
      <c r="D193" s="969"/>
      <c r="E193" s="969"/>
      <c r="F193" s="969"/>
      <c r="G193" s="626" t="s">
        <v>356</v>
      </c>
      <c r="H193" s="906"/>
      <c r="I193" s="906"/>
      <c r="J193" s="906"/>
      <c r="K193" s="906"/>
      <c r="L193" s="906"/>
      <c r="M193" s="906"/>
      <c r="N193" s="906"/>
      <c r="O193" s="906"/>
      <c r="P193" s="906"/>
      <c r="Q193" s="906"/>
      <c r="R193" s="987"/>
    </row>
    <row r="194" spans="1:21" ht="21" customHeight="1">
      <c r="B194" s="978"/>
      <c r="C194" s="979"/>
      <c r="D194" s="968"/>
      <c r="E194" s="968"/>
      <c r="F194" s="968"/>
      <c r="G194" s="623" t="s">
        <v>355</v>
      </c>
      <c r="H194" s="906"/>
      <c r="I194" s="906"/>
      <c r="J194" s="906"/>
      <c r="K194" s="906"/>
      <c r="L194" s="906"/>
      <c r="M194" s="906"/>
      <c r="N194" s="906"/>
      <c r="O194" s="906"/>
      <c r="P194" s="906"/>
      <c r="Q194" s="906"/>
      <c r="R194" s="986"/>
      <c r="U194" s="624"/>
    </row>
    <row r="195" spans="1:21" ht="21" customHeight="1">
      <c r="B195" s="980"/>
      <c r="C195" s="981"/>
      <c r="D195" s="969"/>
      <c r="E195" s="969"/>
      <c r="F195" s="969"/>
      <c r="G195" s="626" t="s">
        <v>356</v>
      </c>
      <c r="H195" s="906"/>
      <c r="I195" s="906"/>
      <c r="J195" s="906"/>
      <c r="K195" s="906"/>
      <c r="L195" s="906"/>
      <c r="M195" s="906"/>
      <c r="N195" s="906"/>
      <c r="O195" s="906"/>
      <c r="P195" s="906"/>
      <c r="Q195" s="906"/>
      <c r="R195" s="987"/>
      <c r="U195" s="624"/>
    </row>
    <row r="196" spans="1:21" ht="21" customHeight="1">
      <c r="B196" s="970" t="s">
        <v>345</v>
      </c>
      <c r="C196" s="971"/>
      <c r="D196" s="968" t="s">
        <v>357</v>
      </c>
      <c r="E196" s="627"/>
      <c r="F196" s="628"/>
      <c r="G196" s="623" t="s">
        <v>355</v>
      </c>
      <c r="H196" s="906"/>
      <c r="I196" s="906"/>
      <c r="J196" s="906"/>
      <c r="K196" s="906"/>
      <c r="L196" s="906"/>
      <c r="M196" s="906"/>
      <c r="N196" s="906"/>
      <c r="O196" s="906"/>
      <c r="P196" s="906"/>
      <c r="Q196" s="906"/>
      <c r="R196" s="986"/>
      <c r="U196" s="624"/>
    </row>
    <row r="197" spans="1:21" ht="21" customHeight="1">
      <c r="B197" s="972"/>
      <c r="C197" s="973"/>
      <c r="D197" s="969"/>
      <c r="E197" s="630"/>
      <c r="F197" s="631"/>
      <c r="G197" s="626" t="s">
        <v>356</v>
      </c>
      <c r="H197" s="906"/>
      <c r="I197" s="906"/>
      <c r="J197" s="906"/>
      <c r="K197" s="906"/>
      <c r="L197" s="906"/>
      <c r="M197" s="906"/>
      <c r="N197" s="906"/>
      <c r="O197" s="906"/>
      <c r="P197" s="906"/>
      <c r="Q197" s="906"/>
      <c r="R197" s="987"/>
      <c r="U197" s="624"/>
    </row>
    <row r="198" spans="1:21" ht="21" customHeight="1">
      <c r="B198" s="972"/>
      <c r="C198" s="973"/>
      <c r="D198" s="968" t="s">
        <v>358</v>
      </c>
      <c r="E198" s="627"/>
      <c r="F198" s="628"/>
      <c r="G198" s="623" t="s">
        <v>355</v>
      </c>
      <c r="H198" s="906"/>
      <c r="I198" s="906"/>
      <c r="J198" s="906"/>
      <c r="K198" s="906"/>
      <c r="L198" s="906"/>
      <c r="M198" s="906"/>
      <c r="N198" s="906"/>
      <c r="O198" s="906"/>
      <c r="P198" s="906"/>
      <c r="Q198" s="906"/>
      <c r="R198" s="986"/>
      <c r="U198" s="624"/>
    </row>
    <row r="199" spans="1:21" ht="21" customHeight="1">
      <c r="A199" s="625"/>
      <c r="B199" s="972"/>
      <c r="C199" s="973"/>
      <c r="D199" s="969"/>
      <c r="E199" s="630"/>
      <c r="F199" s="631"/>
      <c r="G199" s="626" t="s">
        <v>356</v>
      </c>
      <c r="H199" s="906"/>
      <c r="I199" s="906"/>
      <c r="J199" s="906"/>
      <c r="K199" s="906"/>
      <c r="L199" s="906"/>
      <c r="M199" s="906"/>
      <c r="N199" s="906"/>
      <c r="O199" s="906"/>
      <c r="P199" s="906"/>
      <c r="Q199" s="906"/>
      <c r="R199" s="987"/>
      <c r="U199" s="624"/>
    </row>
    <row r="200" spans="1:21" ht="21" customHeight="1">
      <c r="B200" s="972"/>
      <c r="C200" s="973"/>
      <c r="D200" s="968" t="s">
        <v>359</v>
      </c>
      <c r="E200" s="627"/>
      <c r="F200" s="628"/>
      <c r="G200" s="623" t="s">
        <v>355</v>
      </c>
      <c r="H200" s="906"/>
      <c r="I200" s="906"/>
      <c r="J200" s="906"/>
      <c r="K200" s="906"/>
      <c r="L200" s="906"/>
      <c r="M200" s="906"/>
      <c r="N200" s="906"/>
      <c r="O200" s="906"/>
      <c r="P200" s="906"/>
      <c r="Q200" s="906"/>
      <c r="R200" s="986"/>
      <c r="U200" s="624"/>
    </row>
    <row r="201" spans="1:21" ht="21" customHeight="1">
      <c r="A201" s="625"/>
      <c r="B201" s="972"/>
      <c r="C201" s="973"/>
      <c r="D201" s="969"/>
      <c r="E201" s="630"/>
      <c r="F201" s="631"/>
      <c r="G201" s="626" t="s">
        <v>356</v>
      </c>
      <c r="H201" s="906"/>
      <c r="I201" s="906"/>
      <c r="J201" s="906"/>
      <c r="K201" s="906"/>
      <c r="L201" s="906"/>
      <c r="M201" s="906"/>
      <c r="N201" s="906"/>
      <c r="O201" s="906"/>
      <c r="P201" s="906"/>
      <c r="Q201" s="906"/>
      <c r="R201" s="987"/>
      <c r="U201" s="624"/>
    </row>
    <row r="202" spans="1:21" ht="21" customHeight="1">
      <c r="B202" s="972"/>
      <c r="C202" s="973"/>
      <c r="D202" s="968" t="s">
        <v>360</v>
      </c>
      <c r="E202" s="627"/>
      <c r="F202" s="628"/>
      <c r="G202" s="623" t="s">
        <v>355</v>
      </c>
      <c r="H202" s="906"/>
      <c r="I202" s="906"/>
      <c r="J202" s="906"/>
      <c r="K202" s="906"/>
      <c r="L202" s="906"/>
      <c r="M202" s="906"/>
      <c r="N202" s="906"/>
      <c r="O202" s="906"/>
      <c r="P202" s="906"/>
      <c r="Q202" s="906"/>
      <c r="R202" s="986"/>
      <c r="U202" s="624"/>
    </row>
    <row r="203" spans="1:21" ht="21" customHeight="1">
      <c r="A203" s="625"/>
      <c r="B203" s="972"/>
      <c r="C203" s="973"/>
      <c r="D203" s="969"/>
      <c r="E203" s="630"/>
      <c r="F203" s="631"/>
      <c r="G203" s="626" t="s">
        <v>356</v>
      </c>
      <c r="H203" s="906"/>
      <c r="I203" s="906"/>
      <c r="J203" s="906"/>
      <c r="K203" s="906"/>
      <c r="L203" s="906"/>
      <c r="M203" s="906"/>
      <c r="N203" s="906"/>
      <c r="O203" s="906"/>
      <c r="P203" s="906"/>
      <c r="Q203" s="906"/>
      <c r="R203" s="987"/>
      <c r="U203" s="624"/>
    </row>
    <row r="204" spans="1:21" ht="21" customHeight="1">
      <c r="B204" s="972"/>
      <c r="C204" s="973"/>
      <c r="D204" s="968" t="s">
        <v>361</v>
      </c>
      <c r="E204" s="627"/>
      <c r="F204" s="628"/>
      <c r="G204" s="623" t="s">
        <v>355</v>
      </c>
      <c r="H204" s="906"/>
      <c r="I204" s="906"/>
      <c r="J204" s="906"/>
      <c r="K204" s="906"/>
      <c r="L204" s="906"/>
      <c r="M204" s="906"/>
      <c r="N204" s="906"/>
      <c r="O204" s="906"/>
      <c r="P204" s="906"/>
      <c r="Q204" s="906"/>
      <c r="R204" s="986"/>
      <c r="U204" s="624"/>
    </row>
    <row r="205" spans="1:21" ht="21" customHeight="1">
      <c r="A205" s="625"/>
      <c r="B205" s="972"/>
      <c r="C205" s="973"/>
      <c r="D205" s="969"/>
      <c r="E205" s="630"/>
      <c r="F205" s="631"/>
      <c r="G205" s="626" t="s">
        <v>356</v>
      </c>
      <c r="H205" s="906"/>
      <c r="I205" s="906"/>
      <c r="J205" s="906"/>
      <c r="K205" s="906"/>
      <c r="L205" s="906"/>
      <c r="M205" s="906"/>
      <c r="N205" s="906"/>
      <c r="O205" s="906"/>
      <c r="P205" s="906"/>
      <c r="Q205" s="906"/>
      <c r="R205" s="987"/>
    </row>
    <row r="206" spans="1:21" ht="21" customHeight="1">
      <c r="B206" s="972"/>
      <c r="C206" s="973"/>
      <c r="D206" s="968" t="s">
        <v>344</v>
      </c>
      <c r="E206" s="627"/>
      <c r="F206" s="628"/>
      <c r="G206" s="623" t="s">
        <v>355</v>
      </c>
      <c r="H206" s="907" t="str">
        <f>IF(COUNT(H196,H198,H200,H202,H204)&gt;0,SUM(H196,H198,H200,H202,H204),"")</f>
        <v/>
      </c>
      <c r="I206" s="907" t="str">
        <f t="shared" ref="I206:Q206" si="22">IF(COUNT(I196,I198,I200,I202,I204)&gt;0,SUM(I196,I198,I200,I202,I204),"")</f>
        <v/>
      </c>
      <c r="J206" s="907" t="str">
        <f t="shared" si="22"/>
        <v/>
      </c>
      <c r="K206" s="907" t="str">
        <f t="shared" si="22"/>
        <v/>
      </c>
      <c r="L206" s="907" t="str">
        <f t="shared" si="22"/>
        <v/>
      </c>
      <c r="M206" s="907" t="str">
        <f t="shared" si="22"/>
        <v/>
      </c>
      <c r="N206" s="907" t="str">
        <f t="shared" si="22"/>
        <v/>
      </c>
      <c r="O206" s="907" t="str">
        <f t="shared" si="22"/>
        <v/>
      </c>
      <c r="P206" s="907" t="str">
        <f t="shared" si="22"/>
        <v/>
      </c>
      <c r="Q206" s="907" t="str">
        <f t="shared" si="22"/>
        <v/>
      </c>
      <c r="R206" s="629"/>
    </row>
    <row r="207" spans="1:21" ht="21" customHeight="1">
      <c r="B207" s="974"/>
      <c r="C207" s="975"/>
      <c r="D207" s="969"/>
      <c r="E207" s="630"/>
      <c r="F207" s="631"/>
      <c r="G207" s="626" t="s">
        <v>356</v>
      </c>
      <c r="H207" s="907" t="str">
        <f t="shared" ref="H207:Q207" si="23">IF(COUNT(H197,H199,H201,H203,H205)&gt;0,SUM(H197,H199,H201,H203,H205),"")</f>
        <v/>
      </c>
      <c r="I207" s="907" t="str">
        <f t="shared" si="23"/>
        <v/>
      </c>
      <c r="J207" s="907" t="str">
        <f t="shared" si="23"/>
        <v/>
      </c>
      <c r="K207" s="907" t="str">
        <f t="shared" si="23"/>
        <v/>
      </c>
      <c r="L207" s="907" t="str">
        <f t="shared" si="23"/>
        <v/>
      </c>
      <c r="M207" s="907" t="str">
        <f t="shared" si="23"/>
        <v/>
      </c>
      <c r="N207" s="907" t="str">
        <f t="shared" si="23"/>
        <v/>
      </c>
      <c r="O207" s="907" t="str">
        <f t="shared" si="23"/>
        <v/>
      </c>
      <c r="P207" s="907" t="str">
        <f t="shared" si="23"/>
        <v/>
      </c>
      <c r="Q207" s="907" t="str">
        <f t="shared" si="23"/>
        <v/>
      </c>
      <c r="R207" s="622"/>
    </row>
    <row r="208" spans="1:21" ht="21" customHeight="1">
      <c r="B208" s="633"/>
      <c r="C208" s="633"/>
      <c r="D208" s="633"/>
      <c r="K208" s="634"/>
    </row>
    <row r="209" spans="1:21" ht="21" customHeight="1">
      <c r="B209" s="610" t="s">
        <v>352</v>
      </c>
    </row>
    <row r="210" spans="1:21" ht="21" customHeight="1">
      <c r="B210" s="610" t="s">
        <v>146</v>
      </c>
      <c r="F210" s="610"/>
      <c r="Q210" s="612" t="s">
        <v>83</v>
      </c>
      <c r="R210" s="613" t="s">
        <v>374</v>
      </c>
    </row>
    <row r="211" spans="1:21" ht="21" customHeight="1">
      <c r="B211" s="610" t="s">
        <v>461</v>
      </c>
      <c r="Q211" s="614"/>
      <c r="R211" s="614"/>
    </row>
    <row r="212" spans="1:21" ht="21" customHeight="1">
      <c r="B212" s="970" t="s">
        <v>148</v>
      </c>
      <c r="C212" s="971"/>
      <c r="D212" s="982" t="s">
        <v>149</v>
      </c>
      <c r="E212" s="982" t="s">
        <v>349</v>
      </c>
      <c r="F212" s="982" t="s">
        <v>354</v>
      </c>
      <c r="G212" s="984" t="s">
        <v>151</v>
      </c>
      <c r="H212" s="615"/>
      <c r="I212" s="616"/>
      <c r="J212" s="617" t="s">
        <v>134</v>
      </c>
      <c r="K212" s="616"/>
      <c r="L212" s="616"/>
      <c r="M212" s="616"/>
      <c r="N212" s="617"/>
      <c r="O212" s="617" t="s">
        <v>137</v>
      </c>
      <c r="P212" s="616"/>
      <c r="Q212" s="618"/>
      <c r="R212" s="619" t="s">
        <v>152</v>
      </c>
    </row>
    <row r="213" spans="1:21" ht="21" customHeight="1">
      <c r="B213" s="974"/>
      <c r="C213" s="975"/>
      <c r="D213" s="983"/>
      <c r="E213" s="983"/>
      <c r="F213" s="983"/>
      <c r="G213" s="985"/>
      <c r="H213" s="620" t="s">
        <v>153</v>
      </c>
      <c r="I213" s="620" t="s">
        <v>154</v>
      </c>
      <c r="J213" s="619" t="s">
        <v>56</v>
      </c>
      <c r="K213" s="621" t="s">
        <v>155</v>
      </c>
      <c r="L213" s="620" t="s">
        <v>156</v>
      </c>
      <c r="M213" s="620" t="s">
        <v>57</v>
      </c>
      <c r="N213" s="620" t="s">
        <v>58</v>
      </c>
      <c r="O213" s="620" t="s">
        <v>59</v>
      </c>
      <c r="P213" s="620" t="s">
        <v>60</v>
      </c>
      <c r="Q213" s="620" t="s">
        <v>61</v>
      </c>
      <c r="R213" s="622"/>
    </row>
    <row r="214" spans="1:21" ht="21" customHeight="1">
      <c r="B214" s="976" t="s">
        <v>350</v>
      </c>
      <c r="C214" s="977"/>
      <c r="D214" s="968"/>
      <c r="E214" s="968"/>
      <c r="F214" s="968"/>
      <c r="G214" s="623" t="s">
        <v>355</v>
      </c>
      <c r="H214" s="906"/>
      <c r="I214" s="906"/>
      <c r="J214" s="906"/>
      <c r="K214" s="906"/>
      <c r="L214" s="906"/>
      <c r="M214" s="906"/>
      <c r="N214" s="906"/>
      <c r="O214" s="906"/>
      <c r="P214" s="906"/>
      <c r="Q214" s="906"/>
      <c r="R214" s="986"/>
    </row>
    <row r="215" spans="1:21" ht="21" customHeight="1">
      <c r="A215" s="625"/>
      <c r="B215" s="978"/>
      <c r="C215" s="979"/>
      <c r="D215" s="969"/>
      <c r="E215" s="969"/>
      <c r="F215" s="969"/>
      <c r="G215" s="626" t="s">
        <v>356</v>
      </c>
      <c r="H215" s="906"/>
      <c r="I215" s="906"/>
      <c r="J215" s="906"/>
      <c r="K215" s="906"/>
      <c r="L215" s="906"/>
      <c r="M215" s="906"/>
      <c r="N215" s="906"/>
      <c r="O215" s="906"/>
      <c r="P215" s="906"/>
      <c r="Q215" s="906"/>
      <c r="R215" s="987"/>
    </row>
    <row r="216" spans="1:21" ht="21" customHeight="1">
      <c r="B216" s="978"/>
      <c r="C216" s="979"/>
      <c r="D216" s="968"/>
      <c r="E216" s="968"/>
      <c r="F216" s="968"/>
      <c r="G216" s="623" t="s">
        <v>355</v>
      </c>
      <c r="H216" s="906"/>
      <c r="I216" s="906"/>
      <c r="J216" s="906"/>
      <c r="K216" s="906"/>
      <c r="L216" s="906"/>
      <c r="M216" s="906"/>
      <c r="N216" s="906"/>
      <c r="O216" s="906"/>
      <c r="P216" s="906"/>
      <c r="Q216" s="906"/>
      <c r="R216" s="986"/>
    </row>
    <row r="217" spans="1:21" ht="21" customHeight="1">
      <c r="B217" s="978"/>
      <c r="C217" s="979"/>
      <c r="D217" s="969"/>
      <c r="E217" s="969"/>
      <c r="F217" s="969"/>
      <c r="G217" s="626" t="s">
        <v>356</v>
      </c>
      <c r="H217" s="906"/>
      <c r="I217" s="906"/>
      <c r="J217" s="906"/>
      <c r="K217" s="906"/>
      <c r="L217" s="906"/>
      <c r="M217" s="906"/>
      <c r="N217" s="906"/>
      <c r="O217" s="906"/>
      <c r="P217" s="906"/>
      <c r="Q217" s="906"/>
      <c r="R217" s="987"/>
      <c r="U217" s="624"/>
    </row>
    <row r="218" spans="1:21" ht="21" customHeight="1">
      <c r="B218" s="978"/>
      <c r="C218" s="979"/>
      <c r="D218" s="968"/>
      <c r="E218" s="968"/>
      <c r="F218" s="968"/>
      <c r="G218" s="623" t="s">
        <v>355</v>
      </c>
      <c r="H218" s="906"/>
      <c r="I218" s="906"/>
      <c r="J218" s="906"/>
      <c r="K218" s="906"/>
      <c r="L218" s="906"/>
      <c r="M218" s="906"/>
      <c r="N218" s="906"/>
      <c r="O218" s="906"/>
      <c r="P218" s="906"/>
      <c r="Q218" s="906"/>
      <c r="R218" s="986"/>
      <c r="U218" s="624"/>
    </row>
    <row r="219" spans="1:21" ht="21" customHeight="1">
      <c r="B219" s="978"/>
      <c r="C219" s="979"/>
      <c r="D219" s="969"/>
      <c r="E219" s="969"/>
      <c r="F219" s="969"/>
      <c r="G219" s="626" t="s">
        <v>356</v>
      </c>
      <c r="H219" s="906"/>
      <c r="I219" s="906"/>
      <c r="J219" s="906"/>
      <c r="K219" s="906"/>
      <c r="L219" s="906"/>
      <c r="M219" s="906"/>
      <c r="N219" s="906"/>
      <c r="O219" s="906"/>
      <c r="P219" s="906"/>
      <c r="Q219" s="906"/>
      <c r="R219" s="987"/>
      <c r="U219" s="624"/>
    </row>
    <row r="220" spans="1:21" ht="21" customHeight="1">
      <c r="B220" s="978"/>
      <c r="C220" s="979"/>
      <c r="D220" s="968"/>
      <c r="E220" s="968"/>
      <c r="F220" s="968"/>
      <c r="G220" s="623" t="s">
        <v>355</v>
      </c>
      <c r="H220" s="906"/>
      <c r="I220" s="906"/>
      <c r="J220" s="906"/>
      <c r="K220" s="906"/>
      <c r="L220" s="906"/>
      <c r="M220" s="906"/>
      <c r="N220" s="906"/>
      <c r="O220" s="906"/>
      <c r="P220" s="906"/>
      <c r="Q220" s="906"/>
      <c r="R220" s="986"/>
      <c r="U220" s="624"/>
    </row>
    <row r="221" spans="1:21" ht="21" customHeight="1">
      <c r="B221" s="978"/>
      <c r="C221" s="979"/>
      <c r="D221" s="969"/>
      <c r="E221" s="969"/>
      <c r="F221" s="969"/>
      <c r="G221" s="626" t="s">
        <v>356</v>
      </c>
      <c r="H221" s="906"/>
      <c r="I221" s="906"/>
      <c r="J221" s="906"/>
      <c r="K221" s="906"/>
      <c r="L221" s="906"/>
      <c r="M221" s="906"/>
      <c r="N221" s="906"/>
      <c r="O221" s="906"/>
      <c r="P221" s="906"/>
      <c r="Q221" s="906"/>
      <c r="R221" s="987"/>
    </row>
    <row r="222" spans="1:21" ht="21" customHeight="1">
      <c r="B222" s="978"/>
      <c r="C222" s="979"/>
      <c r="D222" s="968"/>
      <c r="E222" s="968"/>
      <c r="F222" s="968"/>
      <c r="G222" s="623" t="s">
        <v>355</v>
      </c>
      <c r="H222" s="906"/>
      <c r="I222" s="906"/>
      <c r="J222" s="906"/>
      <c r="K222" s="906"/>
      <c r="L222" s="906"/>
      <c r="M222" s="906"/>
      <c r="N222" s="906"/>
      <c r="O222" s="906"/>
      <c r="P222" s="906"/>
      <c r="Q222" s="906"/>
      <c r="R222" s="986"/>
      <c r="U222" s="624"/>
    </row>
    <row r="223" spans="1:21" ht="21" customHeight="1">
      <c r="B223" s="980"/>
      <c r="C223" s="981"/>
      <c r="D223" s="969"/>
      <c r="E223" s="969"/>
      <c r="F223" s="969"/>
      <c r="G223" s="626" t="s">
        <v>356</v>
      </c>
      <c r="H223" s="906"/>
      <c r="I223" s="906"/>
      <c r="J223" s="906"/>
      <c r="K223" s="906"/>
      <c r="L223" s="906"/>
      <c r="M223" s="906"/>
      <c r="N223" s="906"/>
      <c r="O223" s="906"/>
      <c r="P223" s="906"/>
      <c r="Q223" s="906"/>
      <c r="R223" s="987"/>
      <c r="U223" s="624"/>
    </row>
    <row r="224" spans="1:21" ht="21" customHeight="1">
      <c r="B224" s="970" t="s">
        <v>345</v>
      </c>
      <c r="C224" s="971"/>
      <c r="D224" s="968" t="s">
        <v>357</v>
      </c>
      <c r="E224" s="627"/>
      <c r="F224" s="628"/>
      <c r="G224" s="623" t="s">
        <v>355</v>
      </c>
      <c r="H224" s="906"/>
      <c r="I224" s="906"/>
      <c r="J224" s="906"/>
      <c r="K224" s="906"/>
      <c r="L224" s="906"/>
      <c r="M224" s="906"/>
      <c r="N224" s="906"/>
      <c r="O224" s="906"/>
      <c r="P224" s="906"/>
      <c r="Q224" s="906"/>
      <c r="R224" s="986"/>
      <c r="U224" s="624"/>
    </row>
    <row r="225" spans="1:21" ht="21" customHeight="1">
      <c r="B225" s="972"/>
      <c r="C225" s="973"/>
      <c r="D225" s="969"/>
      <c r="E225" s="630"/>
      <c r="F225" s="631"/>
      <c r="G225" s="626" t="s">
        <v>356</v>
      </c>
      <c r="H225" s="906"/>
      <c r="I225" s="906"/>
      <c r="J225" s="906"/>
      <c r="K225" s="906"/>
      <c r="L225" s="906"/>
      <c r="M225" s="906"/>
      <c r="N225" s="906"/>
      <c r="O225" s="906"/>
      <c r="P225" s="906"/>
      <c r="Q225" s="906"/>
      <c r="R225" s="987"/>
      <c r="U225" s="624"/>
    </row>
    <row r="226" spans="1:21" ht="21" customHeight="1">
      <c r="B226" s="972"/>
      <c r="C226" s="973"/>
      <c r="D226" s="968" t="s">
        <v>358</v>
      </c>
      <c r="E226" s="627"/>
      <c r="F226" s="628"/>
      <c r="G226" s="623" t="s">
        <v>355</v>
      </c>
      <c r="H226" s="906"/>
      <c r="I226" s="906"/>
      <c r="J226" s="906"/>
      <c r="K226" s="906"/>
      <c r="L226" s="906"/>
      <c r="M226" s="906"/>
      <c r="N226" s="906"/>
      <c r="O226" s="906"/>
      <c r="P226" s="906"/>
      <c r="Q226" s="906"/>
      <c r="R226" s="986"/>
      <c r="U226" s="624"/>
    </row>
    <row r="227" spans="1:21" ht="21" customHeight="1">
      <c r="A227" s="625"/>
      <c r="B227" s="972"/>
      <c r="C227" s="973"/>
      <c r="D227" s="969"/>
      <c r="E227" s="630"/>
      <c r="F227" s="631"/>
      <c r="G227" s="626" t="s">
        <v>356</v>
      </c>
      <c r="H227" s="906"/>
      <c r="I227" s="906"/>
      <c r="J227" s="906"/>
      <c r="K227" s="906"/>
      <c r="L227" s="906"/>
      <c r="M227" s="906"/>
      <c r="N227" s="906"/>
      <c r="O227" s="906"/>
      <c r="P227" s="906"/>
      <c r="Q227" s="906"/>
      <c r="R227" s="987"/>
      <c r="U227" s="624"/>
    </row>
    <row r="228" spans="1:21" ht="21" customHeight="1">
      <c r="B228" s="972"/>
      <c r="C228" s="973"/>
      <c r="D228" s="968" t="s">
        <v>359</v>
      </c>
      <c r="E228" s="627"/>
      <c r="F228" s="628"/>
      <c r="G228" s="623" t="s">
        <v>355</v>
      </c>
      <c r="H228" s="906"/>
      <c r="I228" s="906"/>
      <c r="J228" s="906"/>
      <c r="K228" s="906"/>
      <c r="L228" s="906"/>
      <c r="M228" s="906"/>
      <c r="N228" s="906"/>
      <c r="O228" s="906"/>
      <c r="P228" s="906"/>
      <c r="Q228" s="906"/>
      <c r="R228" s="986"/>
      <c r="U228" s="624"/>
    </row>
    <row r="229" spans="1:21" ht="21" customHeight="1">
      <c r="A229" s="625"/>
      <c r="B229" s="972"/>
      <c r="C229" s="973"/>
      <c r="D229" s="969"/>
      <c r="E229" s="630"/>
      <c r="F229" s="631"/>
      <c r="G229" s="626" t="s">
        <v>356</v>
      </c>
      <c r="H229" s="906"/>
      <c r="I229" s="906"/>
      <c r="J229" s="906"/>
      <c r="K229" s="906"/>
      <c r="L229" s="906"/>
      <c r="M229" s="906"/>
      <c r="N229" s="906"/>
      <c r="O229" s="906"/>
      <c r="P229" s="906"/>
      <c r="Q229" s="906"/>
      <c r="R229" s="987"/>
      <c r="U229" s="624"/>
    </row>
    <row r="230" spans="1:21" ht="21" customHeight="1">
      <c r="B230" s="972"/>
      <c r="C230" s="973"/>
      <c r="D230" s="968" t="s">
        <v>360</v>
      </c>
      <c r="E230" s="627"/>
      <c r="F230" s="628"/>
      <c r="G230" s="623" t="s">
        <v>355</v>
      </c>
      <c r="H230" s="906"/>
      <c r="I230" s="906"/>
      <c r="J230" s="906"/>
      <c r="K230" s="906"/>
      <c r="L230" s="906"/>
      <c r="M230" s="906"/>
      <c r="N230" s="906"/>
      <c r="O230" s="906"/>
      <c r="P230" s="906"/>
      <c r="Q230" s="906"/>
      <c r="R230" s="986"/>
      <c r="U230" s="624"/>
    </row>
    <row r="231" spans="1:21" ht="21" customHeight="1">
      <c r="A231" s="625"/>
      <c r="B231" s="972"/>
      <c r="C231" s="973"/>
      <c r="D231" s="969"/>
      <c r="E231" s="630"/>
      <c r="F231" s="631"/>
      <c r="G231" s="626" t="s">
        <v>356</v>
      </c>
      <c r="H231" s="906"/>
      <c r="I231" s="906"/>
      <c r="J231" s="906"/>
      <c r="K231" s="906"/>
      <c r="L231" s="906"/>
      <c r="M231" s="906"/>
      <c r="N231" s="906"/>
      <c r="O231" s="906"/>
      <c r="P231" s="906"/>
      <c r="Q231" s="906"/>
      <c r="R231" s="987"/>
      <c r="U231" s="624"/>
    </row>
    <row r="232" spans="1:21" ht="21" customHeight="1">
      <c r="B232" s="972"/>
      <c r="C232" s="973"/>
      <c r="D232" s="968" t="s">
        <v>361</v>
      </c>
      <c r="E232" s="627"/>
      <c r="F232" s="628"/>
      <c r="G232" s="623" t="s">
        <v>355</v>
      </c>
      <c r="H232" s="906"/>
      <c r="I232" s="906"/>
      <c r="J232" s="906"/>
      <c r="K232" s="906"/>
      <c r="L232" s="906"/>
      <c r="M232" s="906"/>
      <c r="N232" s="906"/>
      <c r="O232" s="906"/>
      <c r="P232" s="906"/>
      <c r="Q232" s="906"/>
      <c r="R232" s="986"/>
      <c r="U232" s="624"/>
    </row>
    <row r="233" spans="1:21" ht="21" customHeight="1">
      <c r="A233" s="625"/>
      <c r="B233" s="972"/>
      <c r="C233" s="973"/>
      <c r="D233" s="969"/>
      <c r="E233" s="630"/>
      <c r="F233" s="631"/>
      <c r="G233" s="626" t="s">
        <v>356</v>
      </c>
      <c r="H233" s="906"/>
      <c r="I233" s="906"/>
      <c r="J233" s="906"/>
      <c r="K233" s="906"/>
      <c r="L233" s="906"/>
      <c r="M233" s="906"/>
      <c r="N233" s="906"/>
      <c r="O233" s="906"/>
      <c r="P233" s="906"/>
      <c r="Q233" s="906"/>
      <c r="R233" s="987"/>
    </row>
    <row r="234" spans="1:21" ht="21" customHeight="1">
      <c r="B234" s="972"/>
      <c r="C234" s="973"/>
      <c r="D234" s="968" t="s">
        <v>344</v>
      </c>
      <c r="E234" s="627"/>
      <c r="F234" s="628"/>
      <c r="G234" s="623" t="s">
        <v>355</v>
      </c>
      <c r="H234" s="907" t="str">
        <f>IF(COUNT(H224,H226,H228,H230,H232)&gt;0,SUM(H224,H226,H228,H230,H232),"")</f>
        <v/>
      </c>
      <c r="I234" s="907" t="str">
        <f t="shared" ref="I234:Q234" si="24">IF(COUNT(I224,I226,I228,I230,I232)&gt;0,SUM(I224,I226,I228,I230,I232),"")</f>
        <v/>
      </c>
      <c r="J234" s="907" t="str">
        <f t="shared" si="24"/>
        <v/>
      </c>
      <c r="K234" s="907" t="str">
        <f t="shared" si="24"/>
        <v/>
      </c>
      <c r="L234" s="907" t="str">
        <f t="shared" si="24"/>
        <v/>
      </c>
      <c r="M234" s="907" t="str">
        <f t="shared" si="24"/>
        <v/>
      </c>
      <c r="N234" s="907" t="str">
        <f t="shared" si="24"/>
        <v/>
      </c>
      <c r="O234" s="907" t="str">
        <f t="shared" si="24"/>
        <v/>
      </c>
      <c r="P234" s="907" t="str">
        <f t="shared" si="24"/>
        <v/>
      </c>
      <c r="Q234" s="907" t="str">
        <f t="shared" si="24"/>
        <v/>
      </c>
      <c r="R234" s="629"/>
    </row>
    <row r="235" spans="1:21" ht="21" customHeight="1">
      <c r="B235" s="974"/>
      <c r="C235" s="975"/>
      <c r="D235" s="969"/>
      <c r="E235" s="630"/>
      <c r="F235" s="631"/>
      <c r="G235" s="626" t="s">
        <v>356</v>
      </c>
      <c r="H235" s="907" t="str">
        <f t="shared" ref="H235:Q235" si="25">IF(COUNT(H225,H227,H229,H231,H233)&gt;0,SUM(H225,H227,H229,H231,H233),"")</f>
        <v/>
      </c>
      <c r="I235" s="907" t="str">
        <f t="shared" si="25"/>
        <v/>
      </c>
      <c r="J235" s="907" t="str">
        <f t="shared" si="25"/>
        <v/>
      </c>
      <c r="K235" s="907" t="str">
        <f t="shared" si="25"/>
        <v/>
      </c>
      <c r="L235" s="907" t="str">
        <f t="shared" si="25"/>
        <v/>
      </c>
      <c r="M235" s="907" t="str">
        <f t="shared" si="25"/>
        <v/>
      </c>
      <c r="N235" s="907" t="str">
        <f t="shared" si="25"/>
        <v/>
      </c>
      <c r="O235" s="907" t="str">
        <f t="shared" si="25"/>
        <v/>
      </c>
      <c r="P235" s="907" t="str">
        <f t="shared" si="25"/>
        <v/>
      </c>
      <c r="Q235" s="907" t="str">
        <f t="shared" si="25"/>
        <v/>
      </c>
      <c r="R235" s="622"/>
    </row>
    <row r="236" spans="1:21" ht="21" customHeight="1">
      <c r="B236" s="633"/>
      <c r="C236" s="633"/>
      <c r="D236" s="633"/>
      <c r="K236" s="634"/>
    </row>
    <row r="237" spans="1:21" ht="21" customHeight="1">
      <c r="B237" s="610" t="s">
        <v>352</v>
      </c>
    </row>
    <row r="238" spans="1:21" ht="21" customHeight="1">
      <c r="B238" s="610" t="s">
        <v>146</v>
      </c>
      <c r="F238" s="610"/>
      <c r="Q238" s="612" t="s">
        <v>83</v>
      </c>
      <c r="R238" s="613" t="s">
        <v>375</v>
      </c>
    </row>
    <row r="239" spans="1:21" ht="21" customHeight="1">
      <c r="B239" s="610" t="s">
        <v>461</v>
      </c>
      <c r="Q239" s="614"/>
      <c r="R239" s="614"/>
    </row>
    <row r="240" spans="1:21" ht="21" customHeight="1">
      <c r="B240" s="970" t="s">
        <v>148</v>
      </c>
      <c r="C240" s="971"/>
      <c r="D240" s="982" t="s">
        <v>149</v>
      </c>
      <c r="E240" s="982" t="s">
        <v>349</v>
      </c>
      <c r="F240" s="982" t="s">
        <v>354</v>
      </c>
      <c r="G240" s="984" t="s">
        <v>151</v>
      </c>
      <c r="H240" s="615"/>
      <c r="I240" s="616"/>
      <c r="J240" s="617" t="s">
        <v>134</v>
      </c>
      <c r="K240" s="616"/>
      <c r="L240" s="616"/>
      <c r="M240" s="616"/>
      <c r="N240" s="617"/>
      <c r="O240" s="617" t="s">
        <v>137</v>
      </c>
      <c r="P240" s="616"/>
      <c r="Q240" s="618"/>
      <c r="R240" s="619" t="s">
        <v>152</v>
      </c>
    </row>
    <row r="241" spans="1:21" ht="21" customHeight="1">
      <c r="B241" s="974"/>
      <c r="C241" s="975"/>
      <c r="D241" s="983"/>
      <c r="E241" s="983"/>
      <c r="F241" s="983"/>
      <c r="G241" s="985"/>
      <c r="H241" s="620" t="s">
        <v>153</v>
      </c>
      <c r="I241" s="620" t="s">
        <v>154</v>
      </c>
      <c r="J241" s="619" t="s">
        <v>56</v>
      </c>
      <c r="K241" s="621" t="s">
        <v>155</v>
      </c>
      <c r="L241" s="620" t="s">
        <v>156</v>
      </c>
      <c r="M241" s="620" t="s">
        <v>57</v>
      </c>
      <c r="N241" s="620" t="s">
        <v>58</v>
      </c>
      <c r="O241" s="620" t="s">
        <v>59</v>
      </c>
      <c r="P241" s="620" t="s">
        <v>60</v>
      </c>
      <c r="Q241" s="620" t="s">
        <v>61</v>
      </c>
      <c r="R241" s="622"/>
    </row>
    <row r="242" spans="1:21" ht="21" customHeight="1">
      <c r="B242" s="976" t="s">
        <v>350</v>
      </c>
      <c r="C242" s="977"/>
      <c r="D242" s="968"/>
      <c r="E242" s="968"/>
      <c r="F242" s="968"/>
      <c r="G242" s="623" t="s">
        <v>355</v>
      </c>
      <c r="H242" s="906"/>
      <c r="I242" s="906"/>
      <c r="J242" s="906"/>
      <c r="K242" s="906"/>
      <c r="L242" s="906"/>
      <c r="M242" s="906"/>
      <c r="N242" s="906"/>
      <c r="O242" s="906"/>
      <c r="P242" s="906"/>
      <c r="Q242" s="906"/>
      <c r="R242" s="986"/>
    </row>
    <row r="243" spans="1:21" ht="21" customHeight="1">
      <c r="A243" s="625"/>
      <c r="B243" s="978"/>
      <c r="C243" s="979"/>
      <c r="D243" s="969"/>
      <c r="E243" s="969"/>
      <c r="F243" s="969"/>
      <c r="G243" s="626" t="s">
        <v>356</v>
      </c>
      <c r="H243" s="906"/>
      <c r="I243" s="906"/>
      <c r="J243" s="906"/>
      <c r="K243" s="906"/>
      <c r="L243" s="906"/>
      <c r="M243" s="906"/>
      <c r="N243" s="906"/>
      <c r="O243" s="906"/>
      <c r="P243" s="906"/>
      <c r="Q243" s="906"/>
      <c r="R243" s="987"/>
    </row>
    <row r="244" spans="1:21" ht="21" customHeight="1">
      <c r="B244" s="978"/>
      <c r="C244" s="979"/>
      <c r="D244" s="968"/>
      <c r="E244" s="968"/>
      <c r="F244" s="968"/>
      <c r="G244" s="623" t="s">
        <v>355</v>
      </c>
      <c r="H244" s="906"/>
      <c r="I244" s="906"/>
      <c r="J244" s="906"/>
      <c r="K244" s="906"/>
      <c r="L244" s="906"/>
      <c r="M244" s="906"/>
      <c r="N244" s="906"/>
      <c r="O244" s="906"/>
      <c r="P244" s="906"/>
      <c r="Q244" s="906"/>
      <c r="R244" s="986"/>
    </row>
    <row r="245" spans="1:21" ht="21" customHeight="1">
      <c r="B245" s="978"/>
      <c r="C245" s="979"/>
      <c r="D245" s="969"/>
      <c r="E245" s="969"/>
      <c r="F245" s="969"/>
      <c r="G245" s="626" t="s">
        <v>356</v>
      </c>
      <c r="H245" s="906"/>
      <c r="I245" s="906"/>
      <c r="J245" s="906"/>
      <c r="K245" s="906"/>
      <c r="L245" s="906"/>
      <c r="M245" s="906"/>
      <c r="N245" s="906"/>
      <c r="O245" s="906"/>
      <c r="P245" s="906"/>
      <c r="Q245" s="906"/>
      <c r="R245" s="987"/>
      <c r="U245" s="624"/>
    </row>
    <row r="246" spans="1:21" ht="21" customHeight="1">
      <c r="B246" s="978"/>
      <c r="C246" s="979"/>
      <c r="D246" s="968"/>
      <c r="E246" s="968"/>
      <c r="F246" s="968"/>
      <c r="G246" s="623" t="s">
        <v>355</v>
      </c>
      <c r="H246" s="906"/>
      <c r="I246" s="906"/>
      <c r="J246" s="906"/>
      <c r="K246" s="906"/>
      <c r="L246" s="906"/>
      <c r="M246" s="906"/>
      <c r="N246" s="906"/>
      <c r="O246" s="906"/>
      <c r="P246" s="906"/>
      <c r="Q246" s="906"/>
      <c r="R246" s="986"/>
      <c r="U246" s="624"/>
    </row>
    <row r="247" spans="1:21" ht="21" customHeight="1">
      <c r="B247" s="978"/>
      <c r="C247" s="979"/>
      <c r="D247" s="969"/>
      <c r="E247" s="969"/>
      <c r="F247" s="969"/>
      <c r="G247" s="626" t="s">
        <v>356</v>
      </c>
      <c r="H247" s="906"/>
      <c r="I247" s="906"/>
      <c r="J247" s="906"/>
      <c r="K247" s="906"/>
      <c r="L247" s="906"/>
      <c r="M247" s="906"/>
      <c r="N247" s="906"/>
      <c r="O247" s="906"/>
      <c r="P247" s="906"/>
      <c r="Q247" s="906"/>
      <c r="R247" s="987"/>
      <c r="U247" s="624"/>
    </row>
    <row r="248" spans="1:21" ht="21" customHeight="1">
      <c r="B248" s="978"/>
      <c r="C248" s="979"/>
      <c r="D248" s="968"/>
      <c r="E248" s="968"/>
      <c r="F248" s="968"/>
      <c r="G248" s="623" t="s">
        <v>355</v>
      </c>
      <c r="H248" s="906"/>
      <c r="I248" s="906"/>
      <c r="J248" s="906"/>
      <c r="K248" s="906"/>
      <c r="L248" s="906"/>
      <c r="M248" s="906"/>
      <c r="N248" s="906"/>
      <c r="O248" s="906"/>
      <c r="P248" s="906"/>
      <c r="Q248" s="906"/>
      <c r="R248" s="986"/>
      <c r="U248" s="624"/>
    </row>
    <row r="249" spans="1:21" ht="21" customHeight="1">
      <c r="B249" s="978"/>
      <c r="C249" s="979"/>
      <c r="D249" s="969"/>
      <c r="E249" s="969"/>
      <c r="F249" s="969"/>
      <c r="G249" s="626" t="s">
        <v>356</v>
      </c>
      <c r="H249" s="906"/>
      <c r="I249" s="906"/>
      <c r="J249" s="906"/>
      <c r="K249" s="906"/>
      <c r="L249" s="906"/>
      <c r="M249" s="906"/>
      <c r="N249" s="906"/>
      <c r="O249" s="906"/>
      <c r="P249" s="906"/>
      <c r="Q249" s="906"/>
      <c r="R249" s="987"/>
    </row>
    <row r="250" spans="1:21" ht="21" customHeight="1">
      <c r="B250" s="978"/>
      <c r="C250" s="979"/>
      <c r="D250" s="968"/>
      <c r="E250" s="968"/>
      <c r="F250" s="968"/>
      <c r="G250" s="623" t="s">
        <v>355</v>
      </c>
      <c r="H250" s="906"/>
      <c r="I250" s="906"/>
      <c r="J250" s="906"/>
      <c r="K250" s="906"/>
      <c r="L250" s="906"/>
      <c r="M250" s="906"/>
      <c r="N250" s="906"/>
      <c r="O250" s="906"/>
      <c r="P250" s="906"/>
      <c r="Q250" s="906"/>
      <c r="R250" s="986"/>
      <c r="U250" s="624"/>
    </row>
    <row r="251" spans="1:21" ht="21" customHeight="1">
      <c r="B251" s="980"/>
      <c r="C251" s="981"/>
      <c r="D251" s="969"/>
      <c r="E251" s="969"/>
      <c r="F251" s="969"/>
      <c r="G251" s="626" t="s">
        <v>356</v>
      </c>
      <c r="H251" s="906"/>
      <c r="I251" s="906"/>
      <c r="J251" s="906"/>
      <c r="K251" s="906"/>
      <c r="L251" s="906"/>
      <c r="M251" s="906"/>
      <c r="N251" s="906"/>
      <c r="O251" s="906"/>
      <c r="P251" s="906"/>
      <c r="Q251" s="906"/>
      <c r="R251" s="987"/>
      <c r="U251" s="624"/>
    </row>
    <row r="252" spans="1:21" ht="21" customHeight="1">
      <c r="B252" s="970" t="s">
        <v>345</v>
      </c>
      <c r="C252" s="971"/>
      <c r="D252" s="968" t="s">
        <v>357</v>
      </c>
      <c r="E252" s="627"/>
      <c r="F252" s="628"/>
      <c r="G252" s="623" t="s">
        <v>355</v>
      </c>
      <c r="H252" s="906"/>
      <c r="I252" s="906"/>
      <c r="J252" s="906"/>
      <c r="K252" s="906"/>
      <c r="L252" s="906"/>
      <c r="M252" s="906"/>
      <c r="N252" s="906"/>
      <c r="O252" s="906"/>
      <c r="P252" s="906"/>
      <c r="Q252" s="906"/>
      <c r="R252" s="986"/>
      <c r="U252" s="624"/>
    </row>
    <row r="253" spans="1:21" ht="21" customHeight="1">
      <c r="B253" s="972"/>
      <c r="C253" s="973"/>
      <c r="D253" s="969"/>
      <c r="E253" s="630"/>
      <c r="F253" s="631"/>
      <c r="G253" s="626" t="s">
        <v>356</v>
      </c>
      <c r="H253" s="906"/>
      <c r="I253" s="906"/>
      <c r="J253" s="906"/>
      <c r="K253" s="906"/>
      <c r="L253" s="906"/>
      <c r="M253" s="906"/>
      <c r="N253" s="906"/>
      <c r="O253" s="906"/>
      <c r="P253" s="906"/>
      <c r="Q253" s="906"/>
      <c r="R253" s="987"/>
      <c r="U253" s="624"/>
    </row>
    <row r="254" spans="1:21" ht="21" customHeight="1">
      <c r="B254" s="972"/>
      <c r="C254" s="973"/>
      <c r="D254" s="968" t="s">
        <v>358</v>
      </c>
      <c r="E254" s="627"/>
      <c r="F254" s="628"/>
      <c r="G254" s="623" t="s">
        <v>355</v>
      </c>
      <c r="H254" s="906"/>
      <c r="I254" s="906"/>
      <c r="J254" s="906"/>
      <c r="K254" s="906"/>
      <c r="L254" s="906"/>
      <c r="M254" s="906"/>
      <c r="N254" s="906"/>
      <c r="O254" s="906"/>
      <c r="P254" s="906"/>
      <c r="Q254" s="906"/>
      <c r="R254" s="986"/>
      <c r="U254" s="624"/>
    </row>
    <row r="255" spans="1:21" ht="21" customHeight="1">
      <c r="A255" s="625"/>
      <c r="B255" s="972"/>
      <c r="C255" s="973"/>
      <c r="D255" s="969"/>
      <c r="E255" s="630"/>
      <c r="F255" s="631"/>
      <c r="G255" s="626" t="s">
        <v>356</v>
      </c>
      <c r="H255" s="906"/>
      <c r="I255" s="906"/>
      <c r="J255" s="906"/>
      <c r="K255" s="906"/>
      <c r="L255" s="906"/>
      <c r="M255" s="906"/>
      <c r="N255" s="906"/>
      <c r="O255" s="906"/>
      <c r="P255" s="906"/>
      <c r="Q255" s="906"/>
      <c r="R255" s="987"/>
      <c r="U255" s="624"/>
    </row>
    <row r="256" spans="1:21" ht="21" customHeight="1">
      <c r="B256" s="972"/>
      <c r="C256" s="973"/>
      <c r="D256" s="968" t="s">
        <v>359</v>
      </c>
      <c r="E256" s="627"/>
      <c r="F256" s="628"/>
      <c r="G256" s="623" t="s">
        <v>355</v>
      </c>
      <c r="H256" s="906"/>
      <c r="I256" s="906"/>
      <c r="J256" s="906"/>
      <c r="K256" s="906"/>
      <c r="L256" s="906"/>
      <c r="M256" s="906"/>
      <c r="N256" s="906"/>
      <c r="O256" s="906"/>
      <c r="P256" s="906"/>
      <c r="Q256" s="906"/>
      <c r="R256" s="986"/>
      <c r="U256" s="624"/>
    </row>
    <row r="257" spans="1:21" ht="21" customHeight="1">
      <c r="A257" s="625"/>
      <c r="B257" s="972"/>
      <c r="C257" s="973"/>
      <c r="D257" s="969"/>
      <c r="E257" s="630"/>
      <c r="F257" s="631"/>
      <c r="G257" s="626" t="s">
        <v>356</v>
      </c>
      <c r="H257" s="906"/>
      <c r="I257" s="906"/>
      <c r="J257" s="906"/>
      <c r="K257" s="906"/>
      <c r="L257" s="906"/>
      <c r="M257" s="906"/>
      <c r="N257" s="906"/>
      <c r="O257" s="906"/>
      <c r="P257" s="906"/>
      <c r="Q257" s="906"/>
      <c r="R257" s="987"/>
      <c r="U257" s="624"/>
    </row>
    <row r="258" spans="1:21" ht="21" customHeight="1">
      <c r="B258" s="972"/>
      <c r="C258" s="973"/>
      <c r="D258" s="968" t="s">
        <v>360</v>
      </c>
      <c r="E258" s="627"/>
      <c r="F258" s="628"/>
      <c r="G258" s="623" t="s">
        <v>355</v>
      </c>
      <c r="H258" s="906"/>
      <c r="I258" s="906"/>
      <c r="J258" s="906"/>
      <c r="K258" s="906"/>
      <c r="L258" s="906"/>
      <c r="M258" s="906"/>
      <c r="N258" s="906"/>
      <c r="O258" s="906"/>
      <c r="P258" s="906"/>
      <c r="Q258" s="906"/>
      <c r="R258" s="986"/>
      <c r="U258" s="624"/>
    </row>
    <row r="259" spans="1:21" ht="21" customHeight="1">
      <c r="A259" s="625"/>
      <c r="B259" s="972"/>
      <c r="C259" s="973"/>
      <c r="D259" s="969"/>
      <c r="E259" s="630"/>
      <c r="F259" s="631"/>
      <c r="G259" s="626" t="s">
        <v>356</v>
      </c>
      <c r="H259" s="906"/>
      <c r="I259" s="906"/>
      <c r="J259" s="906"/>
      <c r="K259" s="906"/>
      <c r="L259" s="906"/>
      <c r="M259" s="906"/>
      <c r="N259" s="906"/>
      <c r="O259" s="906"/>
      <c r="P259" s="906"/>
      <c r="Q259" s="906"/>
      <c r="R259" s="987"/>
      <c r="U259" s="624"/>
    </row>
    <row r="260" spans="1:21" ht="21" customHeight="1">
      <c r="B260" s="972"/>
      <c r="C260" s="973"/>
      <c r="D260" s="968" t="s">
        <v>361</v>
      </c>
      <c r="E260" s="627"/>
      <c r="F260" s="628"/>
      <c r="G260" s="623" t="s">
        <v>355</v>
      </c>
      <c r="H260" s="906"/>
      <c r="I260" s="906"/>
      <c r="J260" s="906"/>
      <c r="K260" s="906"/>
      <c r="L260" s="906"/>
      <c r="M260" s="906"/>
      <c r="N260" s="906"/>
      <c r="O260" s="906"/>
      <c r="P260" s="906"/>
      <c r="Q260" s="906"/>
      <c r="R260" s="986"/>
      <c r="U260" s="624"/>
    </row>
    <row r="261" spans="1:21" ht="21" customHeight="1">
      <c r="A261" s="625"/>
      <c r="B261" s="972"/>
      <c r="C261" s="973"/>
      <c r="D261" s="969"/>
      <c r="E261" s="630"/>
      <c r="F261" s="631"/>
      <c r="G261" s="626" t="s">
        <v>356</v>
      </c>
      <c r="H261" s="906"/>
      <c r="I261" s="906"/>
      <c r="J261" s="906"/>
      <c r="K261" s="906"/>
      <c r="L261" s="906"/>
      <c r="M261" s="906"/>
      <c r="N261" s="906"/>
      <c r="O261" s="906"/>
      <c r="P261" s="906"/>
      <c r="Q261" s="906"/>
      <c r="R261" s="987"/>
    </row>
    <row r="262" spans="1:21" ht="21" customHeight="1">
      <c r="B262" s="972"/>
      <c r="C262" s="973"/>
      <c r="D262" s="968" t="s">
        <v>344</v>
      </c>
      <c r="E262" s="627"/>
      <c r="F262" s="628"/>
      <c r="G262" s="623" t="s">
        <v>355</v>
      </c>
      <c r="H262" s="907" t="str">
        <f>IF(COUNT(H252,H254,H256,H258,H260)&gt;0,SUM(H252,H254,H256,H258,H260),"")</f>
        <v/>
      </c>
      <c r="I262" s="907" t="str">
        <f t="shared" ref="I262:Q262" si="26">IF(COUNT(I252,I254,I256,I258,I260)&gt;0,SUM(I252,I254,I256,I258,I260),"")</f>
        <v/>
      </c>
      <c r="J262" s="907" t="str">
        <f t="shared" si="26"/>
        <v/>
      </c>
      <c r="K262" s="907" t="str">
        <f t="shared" si="26"/>
        <v/>
      </c>
      <c r="L262" s="907" t="str">
        <f t="shared" si="26"/>
        <v/>
      </c>
      <c r="M262" s="907" t="str">
        <f t="shared" si="26"/>
        <v/>
      </c>
      <c r="N262" s="907" t="str">
        <f t="shared" si="26"/>
        <v/>
      </c>
      <c r="O262" s="907" t="str">
        <f t="shared" si="26"/>
        <v/>
      </c>
      <c r="P262" s="907" t="str">
        <f t="shared" si="26"/>
        <v/>
      </c>
      <c r="Q262" s="907" t="str">
        <f t="shared" si="26"/>
        <v/>
      </c>
      <c r="R262" s="629"/>
    </row>
    <row r="263" spans="1:21" ht="21" customHeight="1">
      <c r="B263" s="974"/>
      <c r="C263" s="975"/>
      <c r="D263" s="969"/>
      <c r="E263" s="630"/>
      <c r="F263" s="631"/>
      <c r="G263" s="626" t="s">
        <v>356</v>
      </c>
      <c r="H263" s="907" t="str">
        <f t="shared" ref="H263:Q263" si="27">IF(COUNT(H253,H255,H257,H259,H261)&gt;0,SUM(H253,H255,H257,H259,H261),"")</f>
        <v/>
      </c>
      <c r="I263" s="907" t="str">
        <f t="shared" si="27"/>
        <v/>
      </c>
      <c r="J263" s="907" t="str">
        <f t="shared" si="27"/>
        <v/>
      </c>
      <c r="K263" s="907" t="str">
        <f t="shared" si="27"/>
        <v/>
      </c>
      <c r="L263" s="907" t="str">
        <f t="shared" si="27"/>
        <v/>
      </c>
      <c r="M263" s="907" t="str">
        <f t="shared" si="27"/>
        <v/>
      </c>
      <c r="N263" s="907" t="str">
        <f t="shared" si="27"/>
        <v/>
      </c>
      <c r="O263" s="907" t="str">
        <f t="shared" si="27"/>
        <v/>
      </c>
      <c r="P263" s="907" t="str">
        <f t="shared" si="27"/>
        <v/>
      </c>
      <c r="Q263" s="907" t="str">
        <f t="shared" si="27"/>
        <v/>
      </c>
      <c r="R263" s="622"/>
    </row>
    <row r="264" spans="1:21" ht="21" customHeight="1">
      <c r="B264" s="633"/>
      <c r="C264" s="633"/>
      <c r="D264" s="633"/>
      <c r="K264" s="634"/>
    </row>
    <row r="265" spans="1:21" ht="21" customHeight="1">
      <c r="B265" s="610" t="s">
        <v>352</v>
      </c>
    </row>
    <row r="266" spans="1:21" ht="21" customHeight="1">
      <c r="B266" s="610" t="s">
        <v>146</v>
      </c>
      <c r="F266" s="610"/>
      <c r="Q266" s="612" t="s">
        <v>83</v>
      </c>
      <c r="R266" s="613" t="s">
        <v>376</v>
      </c>
    </row>
    <row r="267" spans="1:21" ht="21" customHeight="1">
      <c r="B267" s="610" t="s">
        <v>461</v>
      </c>
      <c r="Q267" s="614"/>
      <c r="R267" s="614"/>
    </row>
    <row r="268" spans="1:21" ht="21" customHeight="1">
      <c r="B268" s="970" t="s">
        <v>148</v>
      </c>
      <c r="C268" s="971"/>
      <c r="D268" s="982" t="s">
        <v>149</v>
      </c>
      <c r="E268" s="982" t="s">
        <v>349</v>
      </c>
      <c r="F268" s="982" t="s">
        <v>354</v>
      </c>
      <c r="G268" s="984" t="s">
        <v>151</v>
      </c>
      <c r="H268" s="615"/>
      <c r="I268" s="616"/>
      <c r="J268" s="617" t="s">
        <v>134</v>
      </c>
      <c r="K268" s="616"/>
      <c r="L268" s="616"/>
      <c r="M268" s="616"/>
      <c r="N268" s="617"/>
      <c r="O268" s="617" t="s">
        <v>137</v>
      </c>
      <c r="P268" s="616"/>
      <c r="Q268" s="618"/>
      <c r="R268" s="619" t="s">
        <v>152</v>
      </c>
    </row>
    <row r="269" spans="1:21" ht="21" customHeight="1">
      <c r="B269" s="974"/>
      <c r="C269" s="975"/>
      <c r="D269" s="983"/>
      <c r="E269" s="983"/>
      <c r="F269" s="983"/>
      <c r="G269" s="985"/>
      <c r="H269" s="620" t="s">
        <v>153</v>
      </c>
      <c r="I269" s="620" t="s">
        <v>154</v>
      </c>
      <c r="J269" s="619" t="s">
        <v>56</v>
      </c>
      <c r="K269" s="621" t="s">
        <v>155</v>
      </c>
      <c r="L269" s="620" t="s">
        <v>156</v>
      </c>
      <c r="M269" s="620" t="s">
        <v>57</v>
      </c>
      <c r="N269" s="620" t="s">
        <v>58</v>
      </c>
      <c r="O269" s="620" t="s">
        <v>59</v>
      </c>
      <c r="P269" s="620" t="s">
        <v>60</v>
      </c>
      <c r="Q269" s="620" t="s">
        <v>61</v>
      </c>
      <c r="R269" s="622"/>
    </row>
    <row r="270" spans="1:21" ht="21" customHeight="1">
      <c r="B270" s="976" t="s">
        <v>350</v>
      </c>
      <c r="C270" s="977"/>
      <c r="D270" s="968"/>
      <c r="E270" s="968"/>
      <c r="F270" s="968"/>
      <c r="G270" s="623" t="s">
        <v>355</v>
      </c>
      <c r="H270" s="906"/>
      <c r="I270" s="906"/>
      <c r="J270" s="906"/>
      <c r="K270" s="906"/>
      <c r="L270" s="906"/>
      <c r="M270" s="906"/>
      <c r="N270" s="906"/>
      <c r="O270" s="906"/>
      <c r="P270" s="906"/>
      <c r="Q270" s="906"/>
      <c r="R270" s="986"/>
    </row>
    <row r="271" spans="1:21" ht="21" customHeight="1">
      <c r="A271" s="625"/>
      <c r="B271" s="978"/>
      <c r="C271" s="979"/>
      <c r="D271" s="969"/>
      <c r="E271" s="969"/>
      <c r="F271" s="969"/>
      <c r="G271" s="626" t="s">
        <v>356</v>
      </c>
      <c r="H271" s="906"/>
      <c r="I271" s="906"/>
      <c r="J271" s="906"/>
      <c r="K271" s="906"/>
      <c r="L271" s="906"/>
      <c r="M271" s="906"/>
      <c r="N271" s="906"/>
      <c r="O271" s="906"/>
      <c r="P271" s="906"/>
      <c r="Q271" s="906"/>
      <c r="R271" s="987"/>
    </row>
    <row r="272" spans="1:21" ht="21" customHeight="1">
      <c r="B272" s="978"/>
      <c r="C272" s="979"/>
      <c r="D272" s="968"/>
      <c r="E272" s="968"/>
      <c r="F272" s="968"/>
      <c r="G272" s="623" t="s">
        <v>355</v>
      </c>
      <c r="H272" s="906"/>
      <c r="I272" s="906"/>
      <c r="J272" s="906"/>
      <c r="K272" s="906"/>
      <c r="L272" s="906"/>
      <c r="M272" s="906"/>
      <c r="N272" s="906"/>
      <c r="O272" s="906"/>
      <c r="P272" s="906"/>
      <c r="Q272" s="906"/>
      <c r="R272" s="986"/>
    </row>
    <row r="273" spans="1:21" ht="21" customHeight="1">
      <c r="B273" s="978"/>
      <c r="C273" s="979"/>
      <c r="D273" s="969"/>
      <c r="E273" s="969"/>
      <c r="F273" s="969"/>
      <c r="G273" s="626" t="s">
        <v>356</v>
      </c>
      <c r="H273" s="906"/>
      <c r="I273" s="906"/>
      <c r="J273" s="906"/>
      <c r="K273" s="906"/>
      <c r="L273" s="906"/>
      <c r="M273" s="906"/>
      <c r="N273" s="906"/>
      <c r="O273" s="906"/>
      <c r="P273" s="906"/>
      <c r="Q273" s="906"/>
      <c r="R273" s="987"/>
      <c r="U273" s="624"/>
    </row>
    <row r="274" spans="1:21" ht="21" customHeight="1">
      <c r="B274" s="978"/>
      <c r="C274" s="979"/>
      <c r="D274" s="968"/>
      <c r="E274" s="968"/>
      <c r="F274" s="968"/>
      <c r="G274" s="623" t="s">
        <v>355</v>
      </c>
      <c r="H274" s="906"/>
      <c r="I274" s="906"/>
      <c r="J274" s="906"/>
      <c r="K274" s="906"/>
      <c r="L274" s="906"/>
      <c r="M274" s="906"/>
      <c r="N274" s="906"/>
      <c r="O274" s="906"/>
      <c r="P274" s="906"/>
      <c r="Q274" s="906"/>
      <c r="R274" s="986"/>
      <c r="U274" s="624"/>
    </row>
    <row r="275" spans="1:21" ht="21" customHeight="1">
      <c r="B275" s="978"/>
      <c r="C275" s="979"/>
      <c r="D275" s="969"/>
      <c r="E275" s="969"/>
      <c r="F275" s="969"/>
      <c r="G275" s="626" t="s">
        <v>356</v>
      </c>
      <c r="H275" s="906"/>
      <c r="I275" s="906"/>
      <c r="J275" s="906"/>
      <c r="K275" s="906"/>
      <c r="L275" s="906"/>
      <c r="M275" s="906"/>
      <c r="N275" s="906"/>
      <c r="O275" s="906"/>
      <c r="P275" s="906"/>
      <c r="Q275" s="906"/>
      <c r="R275" s="987"/>
      <c r="U275" s="624"/>
    </row>
    <row r="276" spans="1:21" ht="21" customHeight="1">
      <c r="B276" s="978"/>
      <c r="C276" s="979"/>
      <c r="D276" s="968"/>
      <c r="E276" s="968"/>
      <c r="F276" s="968"/>
      <c r="G276" s="623" t="s">
        <v>355</v>
      </c>
      <c r="H276" s="906"/>
      <c r="I276" s="906"/>
      <c r="J276" s="906"/>
      <c r="K276" s="906"/>
      <c r="L276" s="906"/>
      <c r="M276" s="906"/>
      <c r="N276" s="906"/>
      <c r="O276" s="906"/>
      <c r="P276" s="906"/>
      <c r="Q276" s="906"/>
      <c r="R276" s="986"/>
      <c r="U276" s="624"/>
    </row>
    <row r="277" spans="1:21" ht="21" customHeight="1">
      <c r="B277" s="978"/>
      <c r="C277" s="979"/>
      <c r="D277" s="969"/>
      <c r="E277" s="969"/>
      <c r="F277" s="969"/>
      <c r="G277" s="626" t="s">
        <v>356</v>
      </c>
      <c r="H277" s="906"/>
      <c r="I277" s="906"/>
      <c r="J277" s="906"/>
      <c r="K277" s="906"/>
      <c r="L277" s="906"/>
      <c r="M277" s="906"/>
      <c r="N277" s="906"/>
      <c r="O277" s="906"/>
      <c r="P277" s="906"/>
      <c r="Q277" s="906"/>
      <c r="R277" s="987"/>
    </row>
    <row r="278" spans="1:21" ht="21" customHeight="1">
      <c r="B278" s="978"/>
      <c r="C278" s="979"/>
      <c r="D278" s="968"/>
      <c r="E278" s="968"/>
      <c r="F278" s="968"/>
      <c r="G278" s="623" t="s">
        <v>355</v>
      </c>
      <c r="H278" s="906"/>
      <c r="I278" s="906"/>
      <c r="J278" s="906"/>
      <c r="K278" s="906"/>
      <c r="L278" s="906"/>
      <c r="M278" s="906"/>
      <c r="N278" s="906"/>
      <c r="O278" s="906"/>
      <c r="P278" s="906"/>
      <c r="Q278" s="906"/>
      <c r="R278" s="986"/>
      <c r="U278" s="624"/>
    </row>
    <row r="279" spans="1:21" ht="21" customHeight="1">
      <c r="B279" s="980"/>
      <c r="C279" s="981"/>
      <c r="D279" s="969"/>
      <c r="E279" s="969"/>
      <c r="F279" s="969"/>
      <c r="G279" s="626" t="s">
        <v>356</v>
      </c>
      <c r="H279" s="906"/>
      <c r="I279" s="906"/>
      <c r="J279" s="906"/>
      <c r="K279" s="906"/>
      <c r="L279" s="906"/>
      <c r="M279" s="906"/>
      <c r="N279" s="906"/>
      <c r="O279" s="906"/>
      <c r="P279" s="906"/>
      <c r="Q279" s="906"/>
      <c r="R279" s="987"/>
      <c r="U279" s="624"/>
    </row>
    <row r="280" spans="1:21" ht="21" customHeight="1">
      <c r="B280" s="970" t="s">
        <v>345</v>
      </c>
      <c r="C280" s="971"/>
      <c r="D280" s="968" t="s">
        <v>357</v>
      </c>
      <c r="E280" s="627"/>
      <c r="F280" s="628"/>
      <c r="G280" s="623" t="s">
        <v>355</v>
      </c>
      <c r="H280" s="906"/>
      <c r="I280" s="906"/>
      <c r="J280" s="906"/>
      <c r="K280" s="906"/>
      <c r="L280" s="906"/>
      <c r="M280" s="906"/>
      <c r="N280" s="906"/>
      <c r="O280" s="906"/>
      <c r="P280" s="906"/>
      <c r="Q280" s="906"/>
      <c r="R280" s="986"/>
      <c r="U280" s="624"/>
    </row>
    <row r="281" spans="1:21" ht="21" customHeight="1">
      <c r="B281" s="972"/>
      <c r="C281" s="973"/>
      <c r="D281" s="969"/>
      <c r="E281" s="630"/>
      <c r="F281" s="631"/>
      <c r="G281" s="626" t="s">
        <v>356</v>
      </c>
      <c r="H281" s="906"/>
      <c r="I281" s="906"/>
      <c r="J281" s="906"/>
      <c r="K281" s="906"/>
      <c r="L281" s="906"/>
      <c r="M281" s="906"/>
      <c r="N281" s="906"/>
      <c r="O281" s="906"/>
      <c r="P281" s="906"/>
      <c r="Q281" s="906"/>
      <c r="R281" s="987"/>
      <c r="U281" s="624"/>
    </row>
    <row r="282" spans="1:21" ht="21" customHeight="1">
      <c r="B282" s="972"/>
      <c r="C282" s="973"/>
      <c r="D282" s="968" t="s">
        <v>358</v>
      </c>
      <c r="E282" s="627"/>
      <c r="F282" s="628"/>
      <c r="G282" s="623" t="s">
        <v>355</v>
      </c>
      <c r="H282" s="906"/>
      <c r="I282" s="906"/>
      <c r="J282" s="906"/>
      <c r="K282" s="906"/>
      <c r="L282" s="906"/>
      <c r="M282" s="906"/>
      <c r="N282" s="906"/>
      <c r="O282" s="906"/>
      <c r="P282" s="906"/>
      <c r="Q282" s="906"/>
      <c r="R282" s="986"/>
      <c r="U282" s="624"/>
    </row>
    <row r="283" spans="1:21" ht="21" customHeight="1">
      <c r="A283" s="625"/>
      <c r="B283" s="972"/>
      <c r="C283" s="973"/>
      <c r="D283" s="969"/>
      <c r="E283" s="630"/>
      <c r="F283" s="631"/>
      <c r="G283" s="626" t="s">
        <v>356</v>
      </c>
      <c r="H283" s="906"/>
      <c r="I283" s="906"/>
      <c r="J283" s="906"/>
      <c r="K283" s="906"/>
      <c r="L283" s="906"/>
      <c r="M283" s="906"/>
      <c r="N283" s="906"/>
      <c r="O283" s="906"/>
      <c r="P283" s="906"/>
      <c r="Q283" s="906"/>
      <c r="R283" s="987"/>
      <c r="U283" s="624"/>
    </row>
    <row r="284" spans="1:21" ht="21" customHeight="1">
      <c r="B284" s="972"/>
      <c r="C284" s="973"/>
      <c r="D284" s="968" t="s">
        <v>359</v>
      </c>
      <c r="E284" s="627"/>
      <c r="F284" s="628"/>
      <c r="G284" s="623" t="s">
        <v>355</v>
      </c>
      <c r="H284" s="906"/>
      <c r="I284" s="906"/>
      <c r="J284" s="906"/>
      <c r="K284" s="906"/>
      <c r="L284" s="906"/>
      <c r="M284" s="906"/>
      <c r="N284" s="906"/>
      <c r="O284" s="906"/>
      <c r="P284" s="906"/>
      <c r="Q284" s="906"/>
      <c r="R284" s="986"/>
      <c r="U284" s="624"/>
    </row>
    <row r="285" spans="1:21" ht="21" customHeight="1">
      <c r="A285" s="625"/>
      <c r="B285" s="972"/>
      <c r="C285" s="973"/>
      <c r="D285" s="969"/>
      <c r="E285" s="630"/>
      <c r="F285" s="631"/>
      <c r="G285" s="626" t="s">
        <v>356</v>
      </c>
      <c r="H285" s="906"/>
      <c r="I285" s="906"/>
      <c r="J285" s="906"/>
      <c r="K285" s="906"/>
      <c r="L285" s="906"/>
      <c r="M285" s="906"/>
      <c r="N285" s="906"/>
      <c r="O285" s="906"/>
      <c r="P285" s="906"/>
      <c r="Q285" s="906"/>
      <c r="R285" s="987"/>
      <c r="U285" s="624"/>
    </row>
    <row r="286" spans="1:21" ht="21" customHeight="1">
      <c r="B286" s="972"/>
      <c r="C286" s="973"/>
      <c r="D286" s="968" t="s">
        <v>360</v>
      </c>
      <c r="E286" s="627"/>
      <c r="F286" s="628"/>
      <c r="G286" s="623" t="s">
        <v>355</v>
      </c>
      <c r="H286" s="906"/>
      <c r="I286" s="906"/>
      <c r="J286" s="906"/>
      <c r="K286" s="906"/>
      <c r="L286" s="906"/>
      <c r="M286" s="906"/>
      <c r="N286" s="906"/>
      <c r="O286" s="906"/>
      <c r="P286" s="906"/>
      <c r="Q286" s="906"/>
      <c r="R286" s="986"/>
      <c r="U286" s="624"/>
    </row>
    <row r="287" spans="1:21" ht="21" customHeight="1">
      <c r="A287" s="625"/>
      <c r="B287" s="972"/>
      <c r="C287" s="973"/>
      <c r="D287" s="969"/>
      <c r="E287" s="630"/>
      <c r="F287" s="631"/>
      <c r="G287" s="626" t="s">
        <v>356</v>
      </c>
      <c r="H287" s="906"/>
      <c r="I287" s="906"/>
      <c r="J287" s="906"/>
      <c r="K287" s="906"/>
      <c r="L287" s="906"/>
      <c r="M287" s="906"/>
      <c r="N287" s="906"/>
      <c r="O287" s="906"/>
      <c r="P287" s="906"/>
      <c r="Q287" s="906"/>
      <c r="R287" s="987"/>
      <c r="U287" s="624"/>
    </row>
    <row r="288" spans="1:21" ht="21" customHeight="1">
      <c r="B288" s="972"/>
      <c r="C288" s="973"/>
      <c r="D288" s="968" t="s">
        <v>361</v>
      </c>
      <c r="E288" s="627"/>
      <c r="F288" s="628"/>
      <c r="G288" s="623" t="s">
        <v>355</v>
      </c>
      <c r="H288" s="906"/>
      <c r="I288" s="906"/>
      <c r="J288" s="906"/>
      <c r="K288" s="906"/>
      <c r="L288" s="906"/>
      <c r="M288" s="906"/>
      <c r="N288" s="906"/>
      <c r="O288" s="906"/>
      <c r="P288" s="906"/>
      <c r="Q288" s="906"/>
      <c r="R288" s="986"/>
      <c r="U288" s="624"/>
    </row>
    <row r="289" spans="1:21" ht="21" customHeight="1">
      <c r="A289" s="625"/>
      <c r="B289" s="972"/>
      <c r="C289" s="973"/>
      <c r="D289" s="969"/>
      <c r="E289" s="630"/>
      <c r="F289" s="631"/>
      <c r="G289" s="626" t="s">
        <v>356</v>
      </c>
      <c r="H289" s="906"/>
      <c r="I289" s="906"/>
      <c r="J289" s="906"/>
      <c r="K289" s="906"/>
      <c r="L289" s="906"/>
      <c r="M289" s="906"/>
      <c r="N289" s="906"/>
      <c r="O289" s="906"/>
      <c r="P289" s="906"/>
      <c r="Q289" s="906"/>
      <c r="R289" s="987"/>
    </row>
    <row r="290" spans="1:21" ht="21" customHeight="1">
      <c r="B290" s="972"/>
      <c r="C290" s="973"/>
      <c r="D290" s="968" t="s">
        <v>344</v>
      </c>
      <c r="E290" s="627"/>
      <c r="F290" s="628"/>
      <c r="G290" s="623" t="s">
        <v>355</v>
      </c>
      <c r="H290" s="907" t="str">
        <f>IF(COUNT(H280,H282,H284,H286,H288)&gt;0,SUM(H280,H282,H284,H286,H288),"")</f>
        <v/>
      </c>
      <c r="I290" s="907" t="str">
        <f t="shared" ref="I290:Q290" si="28">IF(COUNT(I280,I282,I284,I286,I288)&gt;0,SUM(I280,I282,I284,I286,I288),"")</f>
        <v/>
      </c>
      <c r="J290" s="907" t="str">
        <f t="shared" si="28"/>
        <v/>
      </c>
      <c r="K290" s="907" t="str">
        <f t="shared" si="28"/>
        <v/>
      </c>
      <c r="L290" s="907" t="str">
        <f t="shared" si="28"/>
        <v/>
      </c>
      <c r="M290" s="907" t="str">
        <f t="shared" si="28"/>
        <v/>
      </c>
      <c r="N290" s="907" t="str">
        <f t="shared" si="28"/>
        <v/>
      </c>
      <c r="O290" s="907" t="str">
        <f t="shared" si="28"/>
        <v/>
      </c>
      <c r="P290" s="907" t="str">
        <f t="shared" si="28"/>
        <v/>
      </c>
      <c r="Q290" s="907" t="str">
        <f t="shared" si="28"/>
        <v/>
      </c>
      <c r="R290" s="629"/>
    </row>
    <row r="291" spans="1:21" ht="21" customHeight="1">
      <c r="B291" s="974"/>
      <c r="C291" s="975"/>
      <c r="D291" s="969"/>
      <c r="E291" s="630"/>
      <c r="F291" s="631"/>
      <c r="G291" s="626" t="s">
        <v>356</v>
      </c>
      <c r="H291" s="907" t="str">
        <f t="shared" ref="H291:Q291" si="29">IF(COUNT(H281,H283,H285,H287,H289)&gt;0,SUM(H281,H283,H285,H287,H289),"")</f>
        <v/>
      </c>
      <c r="I291" s="907" t="str">
        <f t="shared" si="29"/>
        <v/>
      </c>
      <c r="J291" s="907" t="str">
        <f t="shared" si="29"/>
        <v/>
      </c>
      <c r="K291" s="907" t="str">
        <f t="shared" si="29"/>
        <v/>
      </c>
      <c r="L291" s="907" t="str">
        <f t="shared" si="29"/>
        <v/>
      </c>
      <c r="M291" s="907" t="str">
        <f t="shared" si="29"/>
        <v/>
      </c>
      <c r="N291" s="907" t="str">
        <f t="shared" si="29"/>
        <v/>
      </c>
      <c r="O291" s="907" t="str">
        <f t="shared" si="29"/>
        <v/>
      </c>
      <c r="P291" s="907" t="str">
        <f t="shared" si="29"/>
        <v/>
      </c>
      <c r="Q291" s="907" t="str">
        <f t="shared" si="29"/>
        <v/>
      </c>
      <c r="R291" s="622"/>
    </row>
    <row r="292" spans="1:21" ht="21" customHeight="1">
      <c r="B292" s="633"/>
      <c r="C292" s="633"/>
      <c r="D292" s="633"/>
      <c r="K292" s="634"/>
    </row>
    <row r="293" spans="1:21" ht="21" customHeight="1">
      <c r="B293" s="610" t="s">
        <v>352</v>
      </c>
    </row>
    <row r="294" spans="1:21" ht="21" customHeight="1">
      <c r="B294" s="610" t="s">
        <v>146</v>
      </c>
      <c r="F294" s="610"/>
      <c r="Q294" s="612" t="s">
        <v>83</v>
      </c>
      <c r="R294" s="613" t="s">
        <v>377</v>
      </c>
    </row>
    <row r="295" spans="1:21" ht="21" customHeight="1">
      <c r="B295" s="610" t="s">
        <v>461</v>
      </c>
      <c r="Q295" s="614"/>
      <c r="R295" s="614"/>
    </row>
    <row r="296" spans="1:21" ht="21" customHeight="1">
      <c r="B296" s="970" t="s">
        <v>148</v>
      </c>
      <c r="C296" s="971"/>
      <c r="D296" s="982" t="s">
        <v>149</v>
      </c>
      <c r="E296" s="982" t="s">
        <v>349</v>
      </c>
      <c r="F296" s="982" t="s">
        <v>354</v>
      </c>
      <c r="G296" s="984" t="s">
        <v>151</v>
      </c>
      <c r="H296" s="615"/>
      <c r="I296" s="616"/>
      <c r="J296" s="617" t="s">
        <v>134</v>
      </c>
      <c r="K296" s="616"/>
      <c r="L296" s="616"/>
      <c r="M296" s="616"/>
      <c r="N296" s="617"/>
      <c r="O296" s="617" t="s">
        <v>137</v>
      </c>
      <c r="P296" s="616"/>
      <c r="Q296" s="618"/>
      <c r="R296" s="619" t="s">
        <v>152</v>
      </c>
    </row>
    <row r="297" spans="1:21" ht="21" customHeight="1">
      <c r="B297" s="974"/>
      <c r="C297" s="975"/>
      <c r="D297" s="983"/>
      <c r="E297" s="983"/>
      <c r="F297" s="983"/>
      <c r="G297" s="985"/>
      <c r="H297" s="620" t="s">
        <v>153</v>
      </c>
      <c r="I297" s="620" t="s">
        <v>154</v>
      </c>
      <c r="J297" s="619" t="s">
        <v>56</v>
      </c>
      <c r="K297" s="621" t="s">
        <v>155</v>
      </c>
      <c r="L297" s="620" t="s">
        <v>156</v>
      </c>
      <c r="M297" s="620" t="s">
        <v>57</v>
      </c>
      <c r="N297" s="620" t="s">
        <v>58</v>
      </c>
      <c r="O297" s="620" t="s">
        <v>59</v>
      </c>
      <c r="P297" s="620" t="s">
        <v>60</v>
      </c>
      <c r="Q297" s="620" t="s">
        <v>61</v>
      </c>
      <c r="R297" s="622"/>
    </row>
    <row r="298" spans="1:21" ht="21" customHeight="1">
      <c r="B298" s="976" t="s">
        <v>350</v>
      </c>
      <c r="C298" s="977"/>
      <c r="D298" s="968"/>
      <c r="E298" s="968"/>
      <c r="F298" s="968"/>
      <c r="G298" s="623" t="s">
        <v>355</v>
      </c>
      <c r="H298" s="906"/>
      <c r="I298" s="906"/>
      <c r="J298" s="906"/>
      <c r="K298" s="906"/>
      <c r="L298" s="906"/>
      <c r="M298" s="906"/>
      <c r="N298" s="906"/>
      <c r="O298" s="906"/>
      <c r="P298" s="906"/>
      <c r="Q298" s="906"/>
      <c r="R298" s="986"/>
    </row>
    <row r="299" spans="1:21" ht="21" customHeight="1">
      <c r="A299" s="625"/>
      <c r="B299" s="978"/>
      <c r="C299" s="979"/>
      <c r="D299" s="969"/>
      <c r="E299" s="969"/>
      <c r="F299" s="969"/>
      <c r="G299" s="626" t="s">
        <v>356</v>
      </c>
      <c r="H299" s="906"/>
      <c r="I299" s="906"/>
      <c r="J299" s="906"/>
      <c r="K299" s="906"/>
      <c r="L299" s="906"/>
      <c r="M299" s="906"/>
      <c r="N299" s="906"/>
      <c r="O299" s="906"/>
      <c r="P299" s="906"/>
      <c r="Q299" s="906"/>
      <c r="R299" s="987"/>
    </row>
    <row r="300" spans="1:21" ht="21" customHeight="1">
      <c r="B300" s="978"/>
      <c r="C300" s="979"/>
      <c r="D300" s="968"/>
      <c r="E300" s="968"/>
      <c r="F300" s="968"/>
      <c r="G300" s="623" t="s">
        <v>355</v>
      </c>
      <c r="H300" s="906"/>
      <c r="I300" s="906"/>
      <c r="J300" s="906"/>
      <c r="K300" s="906"/>
      <c r="L300" s="906"/>
      <c r="M300" s="906"/>
      <c r="N300" s="906"/>
      <c r="O300" s="906"/>
      <c r="P300" s="906"/>
      <c r="Q300" s="906"/>
      <c r="R300" s="986"/>
    </row>
    <row r="301" spans="1:21" ht="21" customHeight="1">
      <c r="B301" s="978"/>
      <c r="C301" s="979"/>
      <c r="D301" s="969"/>
      <c r="E301" s="969"/>
      <c r="F301" s="969"/>
      <c r="G301" s="626" t="s">
        <v>356</v>
      </c>
      <c r="H301" s="906"/>
      <c r="I301" s="906"/>
      <c r="J301" s="906"/>
      <c r="K301" s="906"/>
      <c r="L301" s="906"/>
      <c r="M301" s="906"/>
      <c r="N301" s="906"/>
      <c r="O301" s="906"/>
      <c r="P301" s="906"/>
      <c r="Q301" s="906"/>
      <c r="R301" s="987"/>
      <c r="U301" s="624"/>
    </row>
    <row r="302" spans="1:21" ht="21" customHeight="1">
      <c r="B302" s="978"/>
      <c r="C302" s="979"/>
      <c r="D302" s="968"/>
      <c r="E302" s="968"/>
      <c r="F302" s="968"/>
      <c r="G302" s="623" t="s">
        <v>355</v>
      </c>
      <c r="H302" s="906"/>
      <c r="I302" s="906"/>
      <c r="J302" s="906"/>
      <c r="K302" s="906"/>
      <c r="L302" s="906"/>
      <c r="M302" s="906"/>
      <c r="N302" s="906"/>
      <c r="O302" s="906"/>
      <c r="P302" s="906"/>
      <c r="Q302" s="906"/>
      <c r="R302" s="986"/>
      <c r="U302" s="624"/>
    </row>
    <row r="303" spans="1:21" ht="21" customHeight="1">
      <c r="B303" s="978"/>
      <c r="C303" s="979"/>
      <c r="D303" s="969"/>
      <c r="E303" s="969"/>
      <c r="F303" s="969"/>
      <c r="G303" s="626" t="s">
        <v>356</v>
      </c>
      <c r="H303" s="906"/>
      <c r="I303" s="906"/>
      <c r="J303" s="906"/>
      <c r="K303" s="906"/>
      <c r="L303" s="906"/>
      <c r="M303" s="906"/>
      <c r="N303" s="906"/>
      <c r="O303" s="906"/>
      <c r="P303" s="906"/>
      <c r="Q303" s="906"/>
      <c r="R303" s="987"/>
      <c r="U303" s="624"/>
    </row>
    <row r="304" spans="1:21" ht="21" customHeight="1">
      <c r="B304" s="978"/>
      <c r="C304" s="979"/>
      <c r="D304" s="968"/>
      <c r="E304" s="968"/>
      <c r="F304" s="968"/>
      <c r="G304" s="623" t="s">
        <v>355</v>
      </c>
      <c r="H304" s="906"/>
      <c r="I304" s="906"/>
      <c r="J304" s="906"/>
      <c r="K304" s="906"/>
      <c r="L304" s="906"/>
      <c r="M304" s="906"/>
      <c r="N304" s="906"/>
      <c r="O304" s="906"/>
      <c r="P304" s="906"/>
      <c r="Q304" s="906"/>
      <c r="R304" s="986"/>
      <c r="U304" s="624"/>
    </row>
    <row r="305" spans="1:21" ht="21" customHeight="1">
      <c r="B305" s="978"/>
      <c r="C305" s="979"/>
      <c r="D305" s="969"/>
      <c r="E305" s="969"/>
      <c r="F305" s="969"/>
      <c r="G305" s="626" t="s">
        <v>356</v>
      </c>
      <c r="H305" s="906"/>
      <c r="I305" s="906"/>
      <c r="J305" s="906"/>
      <c r="K305" s="906"/>
      <c r="L305" s="906"/>
      <c r="M305" s="906"/>
      <c r="N305" s="906"/>
      <c r="O305" s="906"/>
      <c r="P305" s="906"/>
      <c r="Q305" s="906"/>
      <c r="R305" s="987"/>
    </row>
    <row r="306" spans="1:21" ht="21" customHeight="1">
      <c r="B306" s="978"/>
      <c r="C306" s="979"/>
      <c r="D306" s="968"/>
      <c r="E306" s="968"/>
      <c r="F306" s="968"/>
      <c r="G306" s="623" t="s">
        <v>355</v>
      </c>
      <c r="H306" s="906"/>
      <c r="I306" s="906"/>
      <c r="J306" s="906"/>
      <c r="K306" s="906"/>
      <c r="L306" s="906"/>
      <c r="M306" s="906"/>
      <c r="N306" s="906"/>
      <c r="O306" s="906"/>
      <c r="P306" s="906"/>
      <c r="Q306" s="906"/>
      <c r="R306" s="986"/>
      <c r="U306" s="624"/>
    </row>
    <row r="307" spans="1:21" ht="21" customHeight="1">
      <c r="B307" s="980"/>
      <c r="C307" s="981"/>
      <c r="D307" s="969"/>
      <c r="E307" s="969"/>
      <c r="F307" s="969"/>
      <c r="G307" s="626" t="s">
        <v>356</v>
      </c>
      <c r="H307" s="906"/>
      <c r="I307" s="906"/>
      <c r="J307" s="906"/>
      <c r="K307" s="906"/>
      <c r="L307" s="906"/>
      <c r="M307" s="906"/>
      <c r="N307" s="906"/>
      <c r="O307" s="906"/>
      <c r="P307" s="906"/>
      <c r="Q307" s="906"/>
      <c r="R307" s="987"/>
      <c r="U307" s="624"/>
    </row>
    <row r="308" spans="1:21" ht="21" customHeight="1">
      <c r="B308" s="970" t="s">
        <v>345</v>
      </c>
      <c r="C308" s="971"/>
      <c r="D308" s="968" t="s">
        <v>357</v>
      </c>
      <c r="E308" s="627"/>
      <c r="F308" s="628"/>
      <c r="G308" s="623" t="s">
        <v>355</v>
      </c>
      <c r="H308" s="906"/>
      <c r="I308" s="906"/>
      <c r="J308" s="906"/>
      <c r="K308" s="906"/>
      <c r="L308" s="906"/>
      <c r="M308" s="906"/>
      <c r="N308" s="906"/>
      <c r="O308" s="906"/>
      <c r="P308" s="906"/>
      <c r="Q308" s="906"/>
      <c r="R308" s="986"/>
      <c r="U308" s="624"/>
    </row>
    <row r="309" spans="1:21" ht="21" customHeight="1">
      <c r="B309" s="972"/>
      <c r="C309" s="973"/>
      <c r="D309" s="969"/>
      <c r="E309" s="630"/>
      <c r="F309" s="631"/>
      <c r="G309" s="626" t="s">
        <v>356</v>
      </c>
      <c r="H309" s="906"/>
      <c r="I309" s="906"/>
      <c r="J309" s="906"/>
      <c r="K309" s="906"/>
      <c r="L309" s="906"/>
      <c r="M309" s="906"/>
      <c r="N309" s="906"/>
      <c r="O309" s="906"/>
      <c r="P309" s="906"/>
      <c r="Q309" s="906"/>
      <c r="R309" s="987"/>
      <c r="U309" s="624"/>
    </row>
    <row r="310" spans="1:21" ht="21" customHeight="1">
      <c r="B310" s="972"/>
      <c r="C310" s="973"/>
      <c r="D310" s="968" t="s">
        <v>358</v>
      </c>
      <c r="E310" s="627"/>
      <c r="F310" s="628"/>
      <c r="G310" s="623" t="s">
        <v>355</v>
      </c>
      <c r="H310" s="906"/>
      <c r="I310" s="906"/>
      <c r="J310" s="906"/>
      <c r="K310" s="906"/>
      <c r="L310" s="906"/>
      <c r="M310" s="906"/>
      <c r="N310" s="906"/>
      <c r="O310" s="906"/>
      <c r="P310" s="906"/>
      <c r="Q310" s="906"/>
      <c r="R310" s="986"/>
      <c r="U310" s="624"/>
    </row>
    <row r="311" spans="1:21" ht="21" customHeight="1">
      <c r="A311" s="625"/>
      <c r="B311" s="972"/>
      <c r="C311" s="973"/>
      <c r="D311" s="969"/>
      <c r="E311" s="630"/>
      <c r="F311" s="631"/>
      <c r="G311" s="626" t="s">
        <v>356</v>
      </c>
      <c r="H311" s="906"/>
      <c r="I311" s="906"/>
      <c r="J311" s="906"/>
      <c r="K311" s="906"/>
      <c r="L311" s="906"/>
      <c r="M311" s="906"/>
      <c r="N311" s="906"/>
      <c r="O311" s="906"/>
      <c r="P311" s="906"/>
      <c r="Q311" s="906"/>
      <c r="R311" s="987"/>
      <c r="U311" s="624"/>
    </row>
    <row r="312" spans="1:21" ht="21" customHeight="1">
      <c r="B312" s="972"/>
      <c r="C312" s="973"/>
      <c r="D312" s="968" t="s">
        <v>359</v>
      </c>
      <c r="E312" s="627"/>
      <c r="F312" s="628"/>
      <c r="G312" s="623" t="s">
        <v>355</v>
      </c>
      <c r="H312" s="906"/>
      <c r="I312" s="906"/>
      <c r="J312" s="906"/>
      <c r="K312" s="906"/>
      <c r="L312" s="906"/>
      <c r="M312" s="906"/>
      <c r="N312" s="906"/>
      <c r="O312" s="906"/>
      <c r="P312" s="906"/>
      <c r="Q312" s="906"/>
      <c r="R312" s="986"/>
      <c r="U312" s="624"/>
    </row>
    <row r="313" spans="1:21" ht="21" customHeight="1">
      <c r="A313" s="625"/>
      <c r="B313" s="972"/>
      <c r="C313" s="973"/>
      <c r="D313" s="969"/>
      <c r="E313" s="630"/>
      <c r="F313" s="631"/>
      <c r="G313" s="626" t="s">
        <v>356</v>
      </c>
      <c r="H313" s="906"/>
      <c r="I313" s="906"/>
      <c r="J313" s="906"/>
      <c r="K313" s="906"/>
      <c r="L313" s="906"/>
      <c r="M313" s="906"/>
      <c r="N313" s="906"/>
      <c r="O313" s="906"/>
      <c r="P313" s="906"/>
      <c r="Q313" s="906"/>
      <c r="R313" s="987"/>
      <c r="U313" s="624"/>
    </row>
    <row r="314" spans="1:21" ht="21" customHeight="1">
      <c r="B314" s="972"/>
      <c r="C314" s="973"/>
      <c r="D314" s="968" t="s">
        <v>360</v>
      </c>
      <c r="E314" s="627"/>
      <c r="F314" s="628"/>
      <c r="G314" s="623" t="s">
        <v>355</v>
      </c>
      <c r="H314" s="906"/>
      <c r="I314" s="906"/>
      <c r="J314" s="906"/>
      <c r="K314" s="906"/>
      <c r="L314" s="906"/>
      <c r="M314" s="906"/>
      <c r="N314" s="906"/>
      <c r="O314" s="906"/>
      <c r="P314" s="906"/>
      <c r="Q314" s="906"/>
      <c r="R314" s="986"/>
      <c r="U314" s="624"/>
    </row>
    <row r="315" spans="1:21" ht="21" customHeight="1">
      <c r="A315" s="625"/>
      <c r="B315" s="972"/>
      <c r="C315" s="973"/>
      <c r="D315" s="969"/>
      <c r="E315" s="630"/>
      <c r="F315" s="631"/>
      <c r="G315" s="626" t="s">
        <v>356</v>
      </c>
      <c r="H315" s="906"/>
      <c r="I315" s="906"/>
      <c r="J315" s="906"/>
      <c r="K315" s="906"/>
      <c r="L315" s="906"/>
      <c r="M315" s="906"/>
      <c r="N315" s="906"/>
      <c r="O315" s="906"/>
      <c r="P315" s="906"/>
      <c r="Q315" s="906"/>
      <c r="R315" s="987"/>
      <c r="U315" s="624"/>
    </row>
    <row r="316" spans="1:21" ht="21" customHeight="1">
      <c r="B316" s="972"/>
      <c r="C316" s="973"/>
      <c r="D316" s="968" t="s">
        <v>361</v>
      </c>
      <c r="E316" s="627"/>
      <c r="F316" s="628"/>
      <c r="G316" s="623" t="s">
        <v>355</v>
      </c>
      <c r="H316" s="906"/>
      <c r="I316" s="906"/>
      <c r="J316" s="906"/>
      <c r="K316" s="906"/>
      <c r="L316" s="906"/>
      <c r="M316" s="906"/>
      <c r="N316" s="906"/>
      <c r="O316" s="906"/>
      <c r="P316" s="906"/>
      <c r="Q316" s="906"/>
      <c r="R316" s="986"/>
      <c r="U316" s="624"/>
    </row>
    <row r="317" spans="1:21" ht="21" customHeight="1">
      <c r="A317" s="625"/>
      <c r="B317" s="972"/>
      <c r="C317" s="973"/>
      <c r="D317" s="969"/>
      <c r="E317" s="630"/>
      <c r="F317" s="631"/>
      <c r="G317" s="626" t="s">
        <v>356</v>
      </c>
      <c r="H317" s="906"/>
      <c r="I317" s="906"/>
      <c r="J317" s="906"/>
      <c r="K317" s="906"/>
      <c r="L317" s="906"/>
      <c r="M317" s="906"/>
      <c r="N317" s="906"/>
      <c r="O317" s="906"/>
      <c r="P317" s="906"/>
      <c r="Q317" s="906"/>
      <c r="R317" s="987"/>
    </row>
    <row r="318" spans="1:21" ht="21" customHeight="1">
      <c r="B318" s="972"/>
      <c r="C318" s="973"/>
      <c r="D318" s="968" t="s">
        <v>344</v>
      </c>
      <c r="E318" s="627"/>
      <c r="F318" s="628"/>
      <c r="G318" s="623" t="s">
        <v>355</v>
      </c>
      <c r="H318" s="907" t="str">
        <f>IF(COUNT(H308,H310,H312,H314,H316)&gt;0,SUM(H308,H310,H312,H314,H316),"")</f>
        <v/>
      </c>
      <c r="I318" s="907" t="str">
        <f t="shared" ref="I318:Q318" si="30">IF(COUNT(I308,I310,I312,I314,I316)&gt;0,SUM(I308,I310,I312,I314,I316),"")</f>
        <v/>
      </c>
      <c r="J318" s="907" t="str">
        <f t="shared" si="30"/>
        <v/>
      </c>
      <c r="K318" s="907" t="str">
        <f t="shared" si="30"/>
        <v/>
      </c>
      <c r="L318" s="907" t="str">
        <f t="shared" si="30"/>
        <v/>
      </c>
      <c r="M318" s="907" t="str">
        <f t="shared" si="30"/>
        <v/>
      </c>
      <c r="N318" s="907" t="str">
        <f t="shared" si="30"/>
        <v/>
      </c>
      <c r="O318" s="907" t="str">
        <f t="shared" si="30"/>
        <v/>
      </c>
      <c r="P318" s="907" t="str">
        <f t="shared" si="30"/>
        <v/>
      </c>
      <c r="Q318" s="907" t="str">
        <f t="shared" si="30"/>
        <v/>
      </c>
      <c r="R318" s="629"/>
    </row>
    <row r="319" spans="1:21" ht="21" customHeight="1">
      <c r="B319" s="974"/>
      <c r="C319" s="975"/>
      <c r="D319" s="969"/>
      <c r="E319" s="630"/>
      <c r="F319" s="631"/>
      <c r="G319" s="626" t="s">
        <v>356</v>
      </c>
      <c r="H319" s="907" t="str">
        <f t="shared" ref="H319:Q319" si="31">IF(COUNT(H309,H311,H313,H315,H317)&gt;0,SUM(H309,H311,H313,H315,H317),"")</f>
        <v/>
      </c>
      <c r="I319" s="907" t="str">
        <f t="shared" si="31"/>
        <v/>
      </c>
      <c r="J319" s="907" t="str">
        <f t="shared" si="31"/>
        <v/>
      </c>
      <c r="K319" s="907" t="str">
        <f t="shared" si="31"/>
        <v/>
      </c>
      <c r="L319" s="907" t="str">
        <f t="shared" si="31"/>
        <v/>
      </c>
      <c r="M319" s="907" t="str">
        <f t="shared" si="31"/>
        <v/>
      </c>
      <c r="N319" s="907" t="str">
        <f t="shared" si="31"/>
        <v/>
      </c>
      <c r="O319" s="907" t="str">
        <f t="shared" si="31"/>
        <v/>
      </c>
      <c r="P319" s="907" t="str">
        <f t="shared" si="31"/>
        <v/>
      </c>
      <c r="Q319" s="907" t="str">
        <f t="shared" si="31"/>
        <v/>
      </c>
      <c r="R319" s="622"/>
    </row>
    <row r="320" spans="1:21" ht="21" customHeight="1">
      <c r="B320" s="633"/>
      <c r="C320" s="633"/>
      <c r="D320" s="633"/>
      <c r="K320" s="634"/>
    </row>
    <row r="321" spans="1:21" ht="21" customHeight="1">
      <c r="B321" s="610" t="s">
        <v>352</v>
      </c>
    </row>
    <row r="322" spans="1:21" ht="21" customHeight="1">
      <c r="B322" s="610" t="s">
        <v>146</v>
      </c>
      <c r="F322" s="610"/>
      <c r="Q322" s="612" t="s">
        <v>83</v>
      </c>
      <c r="R322" s="613" t="s">
        <v>378</v>
      </c>
    </row>
    <row r="323" spans="1:21" ht="21" customHeight="1">
      <c r="B323" s="610" t="s">
        <v>461</v>
      </c>
      <c r="Q323" s="614"/>
      <c r="R323" s="614"/>
    </row>
    <row r="324" spans="1:21" ht="21" customHeight="1">
      <c r="B324" s="970" t="s">
        <v>148</v>
      </c>
      <c r="C324" s="971"/>
      <c r="D324" s="982" t="s">
        <v>149</v>
      </c>
      <c r="E324" s="982" t="s">
        <v>349</v>
      </c>
      <c r="F324" s="982" t="s">
        <v>354</v>
      </c>
      <c r="G324" s="984" t="s">
        <v>151</v>
      </c>
      <c r="H324" s="615"/>
      <c r="I324" s="616"/>
      <c r="J324" s="617" t="s">
        <v>134</v>
      </c>
      <c r="K324" s="616"/>
      <c r="L324" s="616"/>
      <c r="M324" s="616"/>
      <c r="N324" s="617"/>
      <c r="O324" s="617" t="s">
        <v>137</v>
      </c>
      <c r="P324" s="616"/>
      <c r="Q324" s="618"/>
      <c r="R324" s="619" t="s">
        <v>152</v>
      </c>
    </row>
    <row r="325" spans="1:21" ht="21" customHeight="1">
      <c r="B325" s="974"/>
      <c r="C325" s="975"/>
      <c r="D325" s="983"/>
      <c r="E325" s="983"/>
      <c r="F325" s="983"/>
      <c r="G325" s="985"/>
      <c r="H325" s="620" t="s">
        <v>153</v>
      </c>
      <c r="I325" s="620" t="s">
        <v>154</v>
      </c>
      <c r="J325" s="619" t="s">
        <v>56</v>
      </c>
      <c r="K325" s="621" t="s">
        <v>155</v>
      </c>
      <c r="L325" s="620" t="s">
        <v>156</v>
      </c>
      <c r="M325" s="620" t="s">
        <v>57</v>
      </c>
      <c r="N325" s="620" t="s">
        <v>58</v>
      </c>
      <c r="O325" s="620" t="s">
        <v>59</v>
      </c>
      <c r="P325" s="620" t="s">
        <v>60</v>
      </c>
      <c r="Q325" s="620" t="s">
        <v>61</v>
      </c>
      <c r="R325" s="622"/>
    </row>
    <row r="326" spans="1:21" ht="21" customHeight="1">
      <c r="B326" s="976" t="s">
        <v>350</v>
      </c>
      <c r="C326" s="977"/>
      <c r="D326" s="968"/>
      <c r="E326" s="968"/>
      <c r="F326" s="968"/>
      <c r="G326" s="623" t="s">
        <v>355</v>
      </c>
      <c r="H326" s="906"/>
      <c r="I326" s="906"/>
      <c r="J326" s="906"/>
      <c r="K326" s="906"/>
      <c r="L326" s="906"/>
      <c r="M326" s="906"/>
      <c r="N326" s="906"/>
      <c r="O326" s="906"/>
      <c r="P326" s="906"/>
      <c r="Q326" s="906"/>
      <c r="R326" s="986"/>
    </row>
    <row r="327" spans="1:21" ht="21" customHeight="1">
      <c r="A327" s="625"/>
      <c r="B327" s="978"/>
      <c r="C327" s="979"/>
      <c r="D327" s="969"/>
      <c r="E327" s="969"/>
      <c r="F327" s="969"/>
      <c r="G327" s="626" t="s">
        <v>356</v>
      </c>
      <c r="H327" s="906"/>
      <c r="I327" s="906"/>
      <c r="J327" s="906"/>
      <c r="K327" s="906"/>
      <c r="L327" s="906"/>
      <c r="M327" s="906"/>
      <c r="N327" s="906"/>
      <c r="O327" s="906"/>
      <c r="P327" s="906"/>
      <c r="Q327" s="906"/>
      <c r="R327" s="987"/>
    </row>
    <row r="328" spans="1:21" ht="21" customHeight="1">
      <c r="B328" s="978"/>
      <c r="C328" s="979"/>
      <c r="D328" s="968"/>
      <c r="E328" s="968"/>
      <c r="F328" s="968"/>
      <c r="G328" s="623" t="s">
        <v>355</v>
      </c>
      <c r="H328" s="906"/>
      <c r="I328" s="906"/>
      <c r="J328" s="906"/>
      <c r="K328" s="906"/>
      <c r="L328" s="906"/>
      <c r="M328" s="906"/>
      <c r="N328" s="906"/>
      <c r="O328" s="906"/>
      <c r="P328" s="906"/>
      <c r="Q328" s="906"/>
      <c r="R328" s="986"/>
    </row>
    <row r="329" spans="1:21" ht="21" customHeight="1">
      <c r="B329" s="978"/>
      <c r="C329" s="979"/>
      <c r="D329" s="969"/>
      <c r="E329" s="969"/>
      <c r="F329" s="969"/>
      <c r="G329" s="626" t="s">
        <v>356</v>
      </c>
      <c r="H329" s="906"/>
      <c r="I329" s="906"/>
      <c r="J329" s="906"/>
      <c r="K329" s="906"/>
      <c r="L329" s="906"/>
      <c r="M329" s="906"/>
      <c r="N329" s="906"/>
      <c r="O329" s="906"/>
      <c r="P329" s="906"/>
      <c r="Q329" s="906"/>
      <c r="R329" s="987"/>
      <c r="U329" s="624"/>
    </row>
    <row r="330" spans="1:21" ht="21" customHeight="1">
      <c r="B330" s="978"/>
      <c r="C330" s="979"/>
      <c r="D330" s="968"/>
      <c r="E330" s="968"/>
      <c r="F330" s="968"/>
      <c r="G330" s="623" t="s">
        <v>355</v>
      </c>
      <c r="H330" s="906"/>
      <c r="I330" s="906"/>
      <c r="J330" s="906"/>
      <c r="K330" s="906"/>
      <c r="L330" s="906"/>
      <c r="M330" s="906"/>
      <c r="N330" s="906"/>
      <c r="O330" s="906"/>
      <c r="P330" s="906"/>
      <c r="Q330" s="906"/>
      <c r="R330" s="986"/>
      <c r="U330" s="624"/>
    </row>
    <row r="331" spans="1:21" ht="21" customHeight="1">
      <c r="B331" s="978"/>
      <c r="C331" s="979"/>
      <c r="D331" s="969"/>
      <c r="E331" s="969"/>
      <c r="F331" s="969"/>
      <c r="G331" s="626" t="s">
        <v>356</v>
      </c>
      <c r="H331" s="906"/>
      <c r="I331" s="906"/>
      <c r="J331" s="906"/>
      <c r="K331" s="906"/>
      <c r="L331" s="906"/>
      <c r="M331" s="906"/>
      <c r="N331" s="906"/>
      <c r="O331" s="906"/>
      <c r="P331" s="906"/>
      <c r="Q331" s="906"/>
      <c r="R331" s="987"/>
      <c r="U331" s="624"/>
    </row>
    <row r="332" spans="1:21" ht="21" customHeight="1">
      <c r="B332" s="978"/>
      <c r="C332" s="979"/>
      <c r="D332" s="968"/>
      <c r="E332" s="968"/>
      <c r="F332" s="968"/>
      <c r="G332" s="623" t="s">
        <v>355</v>
      </c>
      <c r="H332" s="906"/>
      <c r="I332" s="906"/>
      <c r="J332" s="906"/>
      <c r="K332" s="906"/>
      <c r="L332" s="906"/>
      <c r="M332" s="906"/>
      <c r="N332" s="906"/>
      <c r="O332" s="906"/>
      <c r="P332" s="906"/>
      <c r="Q332" s="906"/>
      <c r="R332" s="986"/>
      <c r="U332" s="624"/>
    </row>
    <row r="333" spans="1:21" ht="21" customHeight="1">
      <c r="B333" s="978"/>
      <c r="C333" s="979"/>
      <c r="D333" s="969"/>
      <c r="E333" s="969"/>
      <c r="F333" s="969"/>
      <c r="G333" s="626" t="s">
        <v>356</v>
      </c>
      <c r="H333" s="906"/>
      <c r="I333" s="906"/>
      <c r="J333" s="906"/>
      <c r="K333" s="906"/>
      <c r="L333" s="906"/>
      <c r="M333" s="906"/>
      <c r="N333" s="906"/>
      <c r="O333" s="906"/>
      <c r="P333" s="906"/>
      <c r="Q333" s="906"/>
      <c r="R333" s="987"/>
    </row>
    <row r="334" spans="1:21" ht="21" customHeight="1">
      <c r="B334" s="978"/>
      <c r="C334" s="979"/>
      <c r="D334" s="968"/>
      <c r="E334" s="968"/>
      <c r="F334" s="968"/>
      <c r="G334" s="623" t="s">
        <v>355</v>
      </c>
      <c r="H334" s="906"/>
      <c r="I334" s="906"/>
      <c r="J334" s="906"/>
      <c r="K334" s="906"/>
      <c r="L334" s="906"/>
      <c r="M334" s="906"/>
      <c r="N334" s="906"/>
      <c r="O334" s="906"/>
      <c r="P334" s="906"/>
      <c r="Q334" s="906"/>
      <c r="R334" s="986"/>
      <c r="U334" s="624"/>
    </row>
    <row r="335" spans="1:21" ht="21" customHeight="1">
      <c r="B335" s="980"/>
      <c r="C335" s="981"/>
      <c r="D335" s="969"/>
      <c r="E335" s="969"/>
      <c r="F335" s="969"/>
      <c r="G335" s="626" t="s">
        <v>356</v>
      </c>
      <c r="H335" s="906"/>
      <c r="I335" s="906"/>
      <c r="J335" s="906"/>
      <c r="K335" s="906"/>
      <c r="L335" s="906"/>
      <c r="M335" s="906"/>
      <c r="N335" s="906"/>
      <c r="O335" s="906"/>
      <c r="P335" s="906"/>
      <c r="Q335" s="906"/>
      <c r="R335" s="987"/>
      <c r="U335" s="624"/>
    </row>
    <row r="336" spans="1:21" ht="21" customHeight="1">
      <c r="B336" s="970" t="s">
        <v>345</v>
      </c>
      <c r="C336" s="971"/>
      <c r="D336" s="968" t="s">
        <v>357</v>
      </c>
      <c r="E336" s="627"/>
      <c r="F336" s="628"/>
      <c r="G336" s="623" t="s">
        <v>355</v>
      </c>
      <c r="H336" s="906"/>
      <c r="I336" s="906"/>
      <c r="J336" s="906"/>
      <c r="K336" s="906"/>
      <c r="L336" s="906"/>
      <c r="M336" s="906"/>
      <c r="N336" s="906"/>
      <c r="O336" s="906"/>
      <c r="P336" s="906"/>
      <c r="Q336" s="906"/>
      <c r="R336" s="986"/>
      <c r="U336" s="624"/>
    </row>
    <row r="337" spans="1:21" ht="21" customHeight="1">
      <c r="B337" s="972"/>
      <c r="C337" s="973"/>
      <c r="D337" s="969"/>
      <c r="E337" s="630"/>
      <c r="F337" s="631"/>
      <c r="G337" s="626" t="s">
        <v>356</v>
      </c>
      <c r="H337" s="906"/>
      <c r="I337" s="906"/>
      <c r="J337" s="906"/>
      <c r="K337" s="906"/>
      <c r="L337" s="906"/>
      <c r="M337" s="906"/>
      <c r="N337" s="906"/>
      <c r="O337" s="906"/>
      <c r="P337" s="906"/>
      <c r="Q337" s="906"/>
      <c r="R337" s="987"/>
      <c r="U337" s="624"/>
    </row>
    <row r="338" spans="1:21" ht="21" customHeight="1">
      <c r="B338" s="972"/>
      <c r="C338" s="973"/>
      <c r="D338" s="968" t="s">
        <v>358</v>
      </c>
      <c r="E338" s="627"/>
      <c r="F338" s="628"/>
      <c r="G338" s="623" t="s">
        <v>355</v>
      </c>
      <c r="H338" s="906"/>
      <c r="I338" s="906"/>
      <c r="J338" s="906"/>
      <c r="K338" s="906"/>
      <c r="L338" s="906"/>
      <c r="M338" s="906"/>
      <c r="N338" s="906"/>
      <c r="O338" s="906"/>
      <c r="P338" s="906"/>
      <c r="Q338" s="906"/>
      <c r="R338" s="986"/>
      <c r="U338" s="624"/>
    </row>
    <row r="339" spans="1:21" ht="21" customHeight="1">
      <c r="A339" s="625"/>
      <c r="B339" s="972"/>
      <c r="C339" s="973"/>
      <c r="D339" s="969"/>
      <c r="E339" s="630"/>
      <c r="F339" s="631"/>
      <c r="G339" s="626" t="s">
        <v>356</v>
      </c>
      <c r="H339" s="906"/>
      <c r="I339" s="906"/>
      <c r="J339" s="906"/>
      <c r="K339" s="906"/>
      <c r="L339" s="906"/>
      <c r="M339" s="906"/>
      <c r="N339" s="906"/>
      <c r="O339" s="906"/>
      <c r="P339" s="906"/>
      <c r="Q339" s="906"/>
      <c r="R339" s="987"/>
      <c r="U339" s="624"/>
    </row>
    <row r="340" spans="1:21" ht="21" customHeight="1">
      <c r="B340" s="972"/>
      <c r="C340" s="973"/>
      <c r="D340" s="968" t="s">
        <v>359</v>
      </c>
      <c r="E340" s="627"/>
      <c r="F340" s="628"/>
      <c r="G340" s="623" t="s">
        <v>355</v>
      </c>
      <c r="H340" s="906"/>
      <c r="I340" s="906"/>
      <c r="J340" s="906"/>
      <c r="K340" s="906"/>
      <c r="L340" s="906"/>
      <c r="M340" s="906"/>
      <c r="N340" s="906"/>
      <c r="O340" s="906"/>
      <c r="P340" s="906"/>
      <c r="Q340" s="906"/>
      <c r="R340" s="986"/>
      <c r="U340" s="624"/>
    </row>
    <row r="341" spans="1:21" ht="21" customHeight="1">
      <c r="A341" s="625"/>
      <c r="B341" s="972"/>
      <c r="C341" s="973"/>
      <c r="D341" s="969"/>
      <c r="E341" s="630"/>
      <c r="F341" s="631"/>
      <c r="G341" s="626" t="s">
        <v>356</v>
      </c>
      <c r="H341" s="906"/>
      <c r="I341" s="906"/>
      <c r="J341" s="906"/>
      <c r="K341" s="906"/>
      <c r="L341" s="906"/>
      <c r="M341" s="906"/>
      <c r="N341" s="906"/>
      <c r="O341" s="906"/>
      <c r="P341" s="906"/>
      <c r="Q341" s="906"/>
      <c r="R341" s="987"/>
      <c r="U341" s="624"/>
    </row>
    <row r="342" spans="1:21" ht="21" customHeight="1">
      <c r="B342" s="972"/>
      <c r="C342" s="973"/>
      <c r="D342" s="968" t="s">
        <v>360</v>
      </c>
      <c r="E342" s="627"/>
      <c r="F342" s="628"/>
      <c r="G342" s="623" t="s">
        <v>355</v>
      </c>
      <c r="H342" s="906"/>
      <c r="I342" s="906"/>
      <c r="J342" s="906"/>
      <c r="K342" s="906"/>
      <c r="L342" s="906"/>
      <c r="M342" s="906"/>
      <c r="N342" s="906"/>
      <c r="O342" s="906"/>
      <c r="P342" s="906"/>
      <c r="Q342" s="906"/>
      <c r="R342" s="986"/>
      <c r="U342" s="624"/>
    </row>
    <row r="343" spans="1:21" ht="21" customHeight="1">
      <c r="A343" s="625"/>
      <c r="B343" s="972"/>
      <c r="C343" s="973"/>
      <c r="D343" s="969"/>
      <c r="E343" s="630"/>
      <c r="F343" s="631"/>
      <c r="G343" s="626" t="s">
        <v>356</v>
      </c>
      <c r="H343" s="906"/>
      <c r="I343" s="906"/>
      <c r="J343" s="906"/>
      <c r="K343" s="906"/>
      <c r="L343" s="906"/>
      <c r="M343" s="906"/>
      <c r="N343" s="906"/>
      <c r="O343" s="906"/>
      <c r="P343" s="906"/>
      <c r="Q343" s="906"/>
      <c r="R343" s="987"/>
      <c r="U343" s="624"/>
    </row>
    <row r="344" spans="1:21" ht="21" customHeight="1">
      <c r="B344" s="972"/>
      <c r="C344" s="973"/>
      <c r="D344" s="968" t="s">
        <v>361</v>
      </c>
      <c r="E344" s="627"/>
      <c r="F344" s="628"/>
      <c r="G344" s="623" t="s">
        <v>355</v>
      </c>
      <c r="H344" s="906"/>
      <c r="I344" s="906"/>
      <c r="J344" s="906"/>
      <c r="K344" s="906"/>
      <c r="L344" s="906"/>
      <c r="M344" s="906"/>
      <c r="N344" s="906"/>
      <c r="O344" s="906"/>
      <c r="P344" s="906"/>
      <c r="Q344" s="906"/>
      <c r="R344" s="986"/>
      <c r="U344" s="624"/>
    </row>
    <row r="345" spans="1:21" ht="21" customHeight="1">
      <c r="A345" s="625"/>
      <c r="B345" s="972"/>
      <c r="C345" s="973"/>
      <c r="D345" s="969"/>
      <c r="E345" s="630"/>
      <c r="F345" s="631"/>
      <c r="G345" s="626" t="s">
        <v>356</v>
      </c>
      <c r="H345" s="906"/>
      <c r="I345" s="906"/>
      <c r="J345" s="906"/>
      <c r="K345" s="906"/>
      <c r="L345" s="906"/>
      <c r="M345" s="906"/>
      <c r="N345" s="906"/>
      <c r="O345" s="906"/>
      <c r="P345" s="906"/>
      <c r="Q345" s="906"/>
      <c r="R345" s="987"/>
    </row>
    <row r="346" spans="1:21" ht="21" customHeight="1">
      <c r="B346" s="972"/>
      <c r="C346" s="973"/>
      <c r="D346" s="968" t="s">
        <v>344</v>
      </c>
      <c r="E346" s="627"/>
      <c r="F346" s="628"/>
      <c r="G346" s="623" t="s">
        <v>355</v>
      </c>
      <c r="H346" s="907" t="str">
        <f>IF(COUNT(H336,H338,H340,H342,H344)&gt;0,SUM(H336,H338,H340,H342,H344),"")</f>
        <v/>
      </c>
      <c r="I346" s="907" t="str">
        <f t="shared" ref="I346:Q346" si="32">IF(COUNT(I336,I338,I340,I342,I344)&gt;0,SUM(I336,I338,I340,I342,I344),"")</f>
        <v/>
      </c>
      <c r="J346" s="907" t="str">
        <f t="shared" si="32"/>
        <v/>
      </c>
      <c r="K346" s="907" t="str">
        <f t="shared" si="32"/>
        <v/>
      </c>
      <c r="L346" s="907" t="str">
        <f t="shared" si="32"/>
        <v/>
      </c>
      <c r="M346" s="907" t="str">
        <f t="shared" si="32"/>
        <v/>
      </c>
      <c r="N346" s="907" t="str">
        <f t="shared" si="32"/>
        <v/>
      </c>
      <c r="O346" s="907" t="str">
        <f t="shared" si="32"/>
        <v/>
      </c>
      <c r="P346" s="907" t="str">
        <f t="shared" si="32"/>
        <v/>
      </c>
      <c r="Q346" s="907" t="str">
        <f t="shared" si="32"/>
        <v/>
      </c>
      <c r="R346" s="629"/>
    </row>
    <row r="347" spans="1:21" ht="21" customHeight="1">
      <c r="B347" s="974"/>
      <c r="C347" s="975"/>
      <c r="D347" s="969"/>
      <c r="E347" s="630"/>
      <c r="F347" s="631"/>
      <c r="G347" s="626" t="s">
        <v>356</v>
      </c>
      <c r="H347" s="907" t="str">
        <f t="shared" ref="H347:Q347" si="33">IF(COUNT(H337,H339,H341,H343,H345)&gt;0,SUM(H337,H339,H341,H343,H345),"")</f>
        <v/>
      </c>
      <c r="I347" s="907" t="str">
        <f t="shared" si="33"/>
        <v/>
      </c>
      <c r="J347" s="907" t="str">
        <f t="shared" si="33"/>
        <v/>
      </c>
      <c r="K347" s="907" t="str">
        <f t="shared" si="33"/>
        <v/>
      </c>
      <c r="L347" s="907" t="str">
        <f t="shared" si="33"/>
        <v/>
      </c>
      <c r="M347" s="907" t="str">
        <f t="shared" si="33"/>
        <v/>
      </c>
      <c r="N347" s="907" t="str">
        <f t="shared" si="33"/>
        <v/>
      </c>
      <c r="O347" s="907" t="str">
        <f t="shared" si="33"/>
        <v/>
      </c>
      <c r="P347" s="907" t="str">
        <f t="shared" si="33"/>
        <v/>
      </c>
      <c r="Q347" s="907" t="str">
        <f t="shared" si="33"/>
        <v/>
      </c>
      <c r="R347" s="622"/>
    </row>
    <row r="348" spans="1:21" ht="21" customHeight="1">
      <c r="B348" s="633"/>
      <c r="C348" s="633"/>
      <c r="D348" s="633"/>
      <c r="K348" s="634"/>
    </row>
  </sheetData>
  <sheetProtection formatColumns="0" formatRows="0"/>
  <mergeCells count="475">
    <mergeCell ref="R344:R345"/>
    <mergeCell ref="R326:R327"/>
    <mergeCell ref="R328:R329"/>
    <mergeCell ref="R330:R331"/>
    <mergeCell ref="R332:R333"/>
    <mergeCell ref="R334:R335"/>
    <mergeCell ref="R336:R337"/>
    <mergeCell ref="R338:R339"/>
    <mergeCell ref="R340:R341"/>
    <mergeCell ref="R342:R343"/>
    <mergeCell ref="R300:R301"/>
    <mergeCell ref="R302:R303"/>
    <mergeCell ref="R304:R305"/>
    <mergeCell ref="R306:R307"/>
    <mergeCell ref="R308:R309"/>
    <mergeCell ref="R310:R311"/>
    <mergeCell ref="R312:R313"/>
    <mergeCell ref="R314:R315"/>
    <mergeCell ref="R316:R317"/>
    <mergeCell ref="R274:R275"/>
    <mergeCell ref="R276:R277"/>
    <mergeCell ref="R278:R279"/>
    <mergeCell ref="R280:R281"/>
    <mergeCell ref="R282:R283"/>
    <mergeCell ref="R284:R285"/>
    <mergeCell ref="R286:R287"/>
    <mergeCell ref="R288:R289"/>
    <mergeCell ref="R298:R299"/>
    <mergeCell ref="R248:R249"/>
    <mergeCell ref="R250:R251"/>
    <mergeCell ref="R252:R253"/>
    <mergeCell ref="R254:R255"/>
    <mergeCell ref="R256:R257"/>
    <mergeCell ref="R258:R259"/>
    <mergeCell ref="R260:R261"/>
    <mergeCell ref="R270:R271"/>
    <mergeCell ref="R272:R273"/>
    <mergeCell ref="R222:R223"/>
    <mergeCell ref="R224:R225"/>
    <mergeCell ref="R226:R227"/>
    <mergeCell ref="R228:R229"/>
    <mergeCell ref="R230:R231"/>
    <mergeCell ref="R232:R233"/>
    <mergeCell ref="R242:R243"/>
    <mergeCell ref="R244:R245"/>
    <mergeCell ref="R246:R247"/>
    <mergeCell ref="R196:R197"/>
    <mergeCell ref="R198:R199"/>
    <mergeCell ref="R200:R201"/>
    <mergeCell ref="R202:R203"/>
    <mergeCell ref="R204:R205"/>
    <mergeCell ref="R214:R215"/>
    <mergeCell ref="R216:R217"/>
    <mergeCell ref="R218:R219"/>
    <mergeCell ref="R220:R221"/>
    <mergeCell ref="R170:R171"/>
    <mergeCell ref="R172:R173"/>
    <mergeCell ref="R174:R175"/>
    <mergeCell ref="R176:R177"/>
    <mergeCell ref="R186:R187"/>
    <mergeCell ref="R188:R189"/>
    <mergeCell ref="R190:R191"/>
    <mergeCell ref="R192:R193"/>
    <mergeCell ref="R194:R195"/>
    <mergeCell ref="R144:R145"/>
    <mergeCell ref="R146:R147"/>
    <mergeCell ref="R148:R149"/>
    <mergeCell ref="R158:R159"/>
    <mergeCell ref="R160:R161"/>
    <mergeCell ref="R162:R163"/>
    <mergeCell ref="R164:R165"/>
    <mergeCell ref="R166:R167"/>
    <mergeCell ref="R168:R169"/>
    <mergeCell ref="R118:R119"/>
    <mergeCell ref="R120:R121"/>
    <mergeCell ref="R130:R131"/>
    <mergeCell ref="R132:R133"/>
    <mergeCell ref="R134:R135"/>
    <mergeCell ref="R136:R137"/>
    <mergeCell ref="R138:R139"/>
    <mergeCell ref="R140:R141"/>
    <mergeCell ref="R142:R143"/>
    <mergeCell ref="R92:R93"/>
    <mergeCell ref="R102:R103"/>
    <mergeCell ref="R104:R105"/>
    <mergeCell ref="R106:R107"/>
    <mergeCell ref="R108:R109"/>
    <mergeCell ref="R110:R111"/>
    <mergeCell ref="R112:R113"/>
    <mergeCell ref="R114:R115"/>
    <mergeCell ref="R116:R117"/>
    <mergeCell ref="R74:R75"/>
    <mergeCell ref="R76:R77"/>
    <mergeCell ref="R78:R79"/>
    <mergeCell ref="R80:R81"/>
    <mergeCell ref="R82:R83"/>
    <mergeCell ref="R84:R85"/>
    <mergeCell ref="R86:R87"/>
    <mergeCell ref="R88:R89"/>
    <mergeCell ref="R90:R91"/>
    <mergeCell ref="R64:R65"/>
    <mergeCell ref="R6:R7"/>
    <mergeCell ref="R8:R9"/>
    <mergeCell ref="R10:R11"/>
    <mergeCell ref="R12:R13"/>
    <mergeCell ref="R14:R15"/>
    <mergeCell ref="R16:R17"/>
    <mergeCell ref="R18:R19"/>
    <mergeCell ref="R20:R21"/>
    <mergeCell ref="R22:R23"/>
    <mergeCell ref="R24:R25"/>
    <mergeCell ref="R26:R27"/>
    <mergeCell ref="R46:R47"/>
    <mergeCell ref="R48:R49"/>
    <mergeCell ref="R50:R51"/>
    <mergeCell ref="R52:R53"/>
    <mergeCell ref="R54:R55"/>
    <mergeCell ref="R56:R57"/>
    <mergeCell ref="R58:R59"/>
    <mergeCell ref="R60:R61"/>
    <mergeCell ref="R62:R63"/>
    <mergeCell ref="D4:D5"/>
    <mergeCell ref="E4:E5"/>
    <mergeCell ref="F4:F5"/>
    <mergeCell ref="B28:C39"/>
    <mergeCell ref="B4:C5"/>
    <mergeCell ref="B6:C27"/>
    <mergeCell ref="G4:G5"/>
    <mergeCell ref="E6:E7"/>
    <mergeCell ref="E12:E13"/>
    <mergeCell ref="E14:E15"/>
    <mergeCell ref="E16:E17"/>
    <mergeCell ref="F6:F7"/>
    <mergeCell ref="F12:F13"/>
    <mergeCell ref="F14:F15"/>
    <mergeCell ref="F16:F17"/>
    <mergeCell ref="F24:F25"/>
    <mergeCell ref="F26:F27"/>
    <mergeCell ref="E22:E23"/>
    <mergeCell ref="F22:F23"/>
    <mergeCell ref="E20:E21"/>
    <mergeCell ref="F20:F21"/>
    <mergeCell ref="E18:E19"/>
    <mergeCell ref="F18:F19"/>
    <mergeCell ref="E8:E9"/>
    <mergeCell ref="F8:F9"/>
    <mergeCell ref="D6:D7"/>
    <mergeCell ref="D12:D13"/>
    <mergeCell ref="D14:D15"/>
    <mergeCell ref="D16:D17"/>
    <mergeCell ref="D24:D25"/>
    <mergeCell ref="D22:D23"/>
    <mergeCell ref="D20:D21"/>
    <mergeCell ref="D18:D19"/>
    <mergeCell ref="D8:D9"/>
    <mergeCell ref="D10:D11"/>
    <mergeCell ref="G44:G45"/>
    <mergeCell ref="B46:C55"/>
    <mergeCell ref="D46:D47"/>
    <mergeCell ref="E46:E47"/>
    <mergeCell ref="F46:F47"/>
    <mergeCell ref="D48:D49"/>
    <mergeCell ref="E48:E49"/>
    <mergeCell ref="E10:E11"/>
    <mergeCell ref="F10:F11"/>
    <mergeCell ref="B44:C45"/>
    <mergeCell ref="D44:D45"/>
    <mergeCell ref="E44:E45"/>
    <mergeCell ref="F44:F45"/>
    <mergeCell ref="D36:D37"/>
    <mergeCell ref="D38:D39"/>
    <mergeCell ref="D26:D27"/>
    <mergeCell ref="D28:D29"/>
    <mergeCell ref="D30:D31"/>
    <mergeCell ref="D32:D33"/>
    <mergeCell ref="D34:D35"/>
    <mergeCell ref="E24:E25"/>
    <mergeCell ref="E26:E27"/>
    <mergeCell ref="D54:D55"/>
    <mergeCell ref="E54:E55"/>
    <mergeCell ref="F54:F55"/>
    <mergeCell ref="F48:F49"/>
    <mergeCell ref="D50:D51"/>
    <mergeCell ref="E50:E51"/>
    <mergeCell ref="F50:F51"/>
    <mergeCell ref="D52:D53"/>
    <mergeCell ref="E52:E53"/>
    <mergeCell ref="F52:F53"/>
    <mergeCell ref="B72:C73"/>
    <mergeCell ref="D72:D73"/>
    <mergeCell ref="E72:E73"/>
    <mergeCell ref="F72:F73"/>
    <mergeCell ref="G72:G73"/>
    <mergeCell ref="B56:C67"/>
    <mergeCell ref="D56:D57"/>
    <mergeCell ref="D58:D59"/>
    <mergeCell ref="D60:D61"/>
    <mergeCell ref="D62:D63"/>
    <mergeCell ref="D64:D65"/>
    <mergeCell ref="D66:D67"/>
    <mergeCell ref="B74:C83"/>
    <mergeCell ref="D74:D75"/>
    <mergeCell ref="E74:E75"/>
    <mergeCell ref="F74:F75"/>
    <mergeCell ref="D76:D77"/>
    <mergeCell ref="E76:E77"/>
    <mergeCell ref="F76:F77"/>
    <mergeCell ref="D78:D79"/>
    <mergeCell ref="E78:E79"/>
    <mergeCell ref="F78:F79"/>
    <mergeCell ref="D80:D81"/>
    <mergeCell ref="E80:E81"/>
    <mergeCell ref="F80:F81"/>
    <mergeCell ref="D82:D83"/>
    <mergeCell ref="E82:E83"/>
    <mergeCell ref="F82:F83"/>
    <mergeCell ref="B100:C101"/>
    <mergeCell ref="D100:D101"/>
    <mergeCell ref="E100:E101"/>
    <mergeCell ref="F100:F101"/>
    <mergeCell ref="G100:G101"/>
    <mergeCell ref="B84:C95"/>
    <mergeCell ref="D84:D85"/>
    <mergeCell ref="D86:D87"/>
    <mergeCell ref="D88:D89"/>
    <mergeCell ref="D90:D91"/>
    <mergeCell ref="D92:D93"/>
    <mergeCell ref="D94:D95"/>
    <mergeCell ref="B102:C111"/>
    <mergeCell ref="D102:D103"/>
    <mergeCell ref="E102:E103"/>
    <mergeCell ref="F102:F103"/>
    <mergeCell ref="D104:D105"/>
    <mergeCell ref="E104:E105"/>
    <mergeCell ref="F104:F105"/>
    <mergeCell ref="D106:D107"/>
    <mergeCell ref="E106:E107"/>
    <mergeCell ref="F106:F107"/>
    <mergeCell ref="D108:D109"/>
    <mergeCell ref="E108:E109"/>
    <mergeCell ref="F108:F109"/>
    <mergeCell ref="D110:D111"/>
    <mergeCell ref="E110:E111"/>
    <mergeCell ref="F110:F111"/>
    <mergeCell ref="B128:C129"/>
    <mergeCell ref="D128:D129"/>
    <mergeCell ref="E128:E129"/>
    <mergeCell ref="F128:F129"/>
    <mergeCell ref="G128:G129"/>
    <mergeCell ref="B112:C123"/>
    <mergeCell ref="D112:D113"/>
    <mergeCell ref="D114:D115"/>
    <mergeCell ref="D116:D117"/>
    <mergeCell ref="D118:D119"/>
    <mergeCell ref="D120:D121"/>
    <mergeCell ref="D122:D123"/>
    <mergeCell ref="B130:C139"/>
    <mergeCell ref="D130:D131"/>
    <mergeCell ref="E130:E131"/>
    <mergeCell ref="F130:F131"/>
    <mergeCell ref="D132:D133"/>
    <mergeCell ref="E132:E133"/>
    <mergeCell ref="F132:F133"/>
    <mergeCell ref="D134:D135"/>
    <mergeCell ref="E134:E135"/>
    <mergeCell ref="F134:F135"/>
    <mergeCell ref="D136:D137"/>
    <mergeCell ref="E136:E137"/>
    <mergeCell ref="F136:F137"/>
    <mergeCell ref="D138:D139"/>
    <mergeCell ref="E138:E139"/>
    <mergeCell ref="F138:F139"/>
    <mergeCell ref="B156:C157"/>
    <mergeCell ref="D156:D157"/>
    <mergeCell ref="E156:E157"/>
    <mergeCell ref="F156:F157"/>
    <mergeCell ref="G156:G157"/>
    <mergeCell ref="B140:C151"/>
    <mergeCell ref="D140:D141"/>
    <mergeCell ref="D142:D143"/>
    <mergeCell ref="D144:D145"/>
    <mergeCell ref="D146:D147"/>
    <mergeCell ref="D148:D149"/>
    <mergeCell ref="D150:D151"/>
    <mergeCell ref="B158:C167"/>
    <mergeCell ref="D158:D159"/>
    <mergeCell ref="E158:E159"/>
    <mergeCell ref="F158:F159"/>
    <mergeCell ref="D160:D161"/>
    <mergeCell ref="E160:E161"/>
    <mergeCell ref="F160:F161"/>
    <mergeCell ref="D162:D163"/>
    <mergeCell ref="E162:E163"/>
    <mergeCell ref="F162:F163"/>
    <mergeCell ref="D164:D165"/>
    <mergeCell ref="E164:E165"/>
    <mergeCell ref="F164:F165"/>
    <mergeCell ref="D166:D167"/>
    <mergeCell ref="E166:E167"/>
    <mergeCell ref="F166:F167"/>
    <mergeCell ref="B184:C185"/>
    <mergeCell ref="D184:D185"/>
    <mergeCell ref="E184:E185"/>
    <mergeCell ref="F184:F185"/>
    <mergeCell ref="G184:G185"/>
    <mergeCell ref="B168:C179"/>
    <mergeCell ref="D168:D169"/>
    <mergeCell ref="D170:D171"/>
    <mergeCell ref="D172:D173"/>
    <mergeCell ref="D174:D175"/>
    <mergeCell ref="D176:D177"/>
    <mergeCell ref="D178:D179"/>
    <mergeCell ref="B186:C195"/>
    <mergeCell ref="D186:D187"/>
    <mergeCell ref="E186:E187"/>
    <mergeCell ref="F186:F187"/>
    <mergeCell ref="D188:D189"/>
    <mergeCell ref="E188:E189"/>
    <mergeCell ref="F188:F189"/>
    <mergeCell ref="D190:D191"/>
    <mergeCell ref="E190:E191"/>
    <mergeCell ref="F190:F191"/>
    <mergeCell ref="D192:D193"/>
    <mergeCell ref="E192:E193"/>
    <mergeCell ref="F192:F193"/>
    <mergeCell ref="D194:D195"/>
    <mergeCell ref="E194:E195"/>
    <mergeCell ref="F194:F195"/>
    <mergeCell ref="B212:C213"/>
    <mergeCell ref="D212:D213"/>
    <mergeCell ref="E212:E213"/>
    <mergeCell ref="F212:F213"/>
    <mergeCell ref="G212:G213"/>
    <mergeCell ref="B196:C207"/>
    <mergeCell ref="D196:D197"/>
    <mergeCell ref="D198:D199"/>
    <mergeCell ref="D200:D201"/>
    <mergeCell ref="D202:D203"/>
    <mergeCell ref="D204:D205"/>
    <mergeCell ref="D206:D207"/>
    <mergeCell ref="B214:C223"/>
    <mergeCell ref="D214:D215"/>
    <mergeCell ref="E214:E215"/>
    <mergeCell ref="F214:F215"/>
    <mergeCell ref="D216:D217"/>
    <mergeCell ref="E216:E217"/>
    <mergeCell ref="F216:F217"/>
    <mergeCell ref="D218:D219"/>
    <mergeCell ref="E218:E219"/>
    <mergeCell ref="F218:F219"/>
    <mergeCell ref="D220:D221"/>
    <mergeCell ref="E220:E221"/>
    <mergeCell ref="F220:F221"/>
    <mergeCell ref="D222:D223"/>
    <mergeCell ref="E222:E223"/>
    <mergeCell ref="F222:F223"/>
    <mergeCell ref="B240:C241"/>
    <mergeCell ref="D240:D241"/>
    <mergeCell ref="E240:E241"/>
    <mergeCell ref="F240:F241"/>
    <mergeCell ref="G240:G241"/>
    <mergeCell ref="B224:C235"/>
    <mergeCell ref="D224:D225"/>
    <mergeCell ref="D226:D227"/>
    <mergeCell ref="D228:D229"/>
    <mergeCell ref="D230:D231"/>
    <mergeCell ref="D232:D233"/>
    <mergeCell ref="D234:D235"/>
    <mergeCell ref="B242:C251"/>
    <mergeCell ref="D242:D243"/>
    <mergeCell ref="E242:E243"/>
    <mergeCell ref="F242:F243"/>
    <mergeCell ref="D244:D245"/>
    <mergeCell ref="E244:E245"/>
    <mergeCell ref="F244:F245"/>
    <mergeCell ref="D246:D247"/>
    <mergeCell ref="E246:E247"/>
    <mergeCell ref="F246:F247"/>
    <mergeCell ref="D248:D249"/>
    <mergeCell ref="E248:E249"/>
    <mergeCell ref="F248:F249"/>
    <mergeCell ref="D250:D251"/>
    <mergeCell ref="E250:E251"/>
    <mergeCell ref="F250:F251"/>
    <mergeCell ref="B268:C269"/>
    <mergeCell ref="D268:D269"/>
    <mergeCell ref="E268:E269"/>
    <mergeCell ref="F268:F269"/>
    <mergeCell ref="G268:G269"/>
    <mergeCell ref="B252:C263"/>
    <mergeCell ref="D252:D253"/>
    <mergeCell ref="D254:D255"/>
    <mergeCell ref="D256:D257"/>
    <mergeCell ref="D258:D259"/>
    <mergeCell ref="D260:D261"/>
    <mergeCell ref="D262:D263"/>
    <mergeCell ref="B270:C279"/>
    <mergeCell ref="D270:D271"/>
    <mergeCell ref="E270:E271"/>
    <mergeCell ref="F270:F271"/>
    <mergeCell ref="D272:D273"/>
    <mergeCell ref="E272:E273"/>
    <mergeCell ref="F272:F273"/>
    <mergeCell ref="D274:D275"/>
    <mergeCell ref="E274:E275"/>
    <mergeCell ref="F274:F275"/>
    <mergeCell ref="D276:D277"/>
    <mergeCell ref="E276:E277"/>
    <mergeCell ref="F276:F277"/>
    <mergeCell ref="D278:D279"/>
    <mergeCell ref="E278:E279"/>
    <mergeCell ref="F278:F279"/>
    <mergeCell ref="B296:C297"/>
    <mergeCell ref="D296:D297"/>
    <mergeCell ref="E296:E297"/>
    <mergeCell ref="F296:F297"/>
    <mergeCell ref="G296:G297"/>
    <mergeCell ref="B280:C291"/>
    <mergeCell ref="D280:D281"/>
    <mergeCell ref="D282:D283"/>
    <mergeCell ref="D284:D285"/>
    <mergeCell ref="D286:D287"/>
    <mergeCell ref="D288:D289"/>
    <mergeCell ref="D290:D291"/>
    <mergeCell ref="B298:C307"/>
    <mergeCell ref="D298:D299"/>
    <mergeCell ref="E298:E299"/>
    <mergeCell ref="F298:F299"/>
    <mergeCell ref="D300:D301"/>
    <mergeCell ref="E300:E301"/>
    <mergeCell ref="F300:F301"/>
    <mergeCell ref="D302:D303"/>
    <mergeCell ref="E302:E303"/>
    <mergeCell ref="F302:F303"/>
    <mergeCell ref="D304:D305"/>
    <mergeCell ref="E304:E305"/>
    <mergeCell ref="F304:F305"/>
    <mergeCell ref="D306:D307"/>
    <mergeCell ref="E306:E307"/>
    <mergeCell ref="F306:F307"/>
    <mergeCell ref="B324:C325"/>
    <mergeCell ref="D324:D325"/>
    <mergeCell ref="E324:E325"/>
    <mergeCell ref="F324:F325"/>
    <mergeCell ref="G324:G325"/>
    <mergeCell ref="B308:C319"/>
    <mergeCell ref="D308:D309"/>
    <mergeCell ref="D310:D311"/>
    <mergeCell ref="D312:D313"/>
    <mergeCell ref="D314:D315"/>
    <mergeCell ref="D316:D317"/>
    <mergeCell ref="D318:D319"/>
    <mergeCell ref="F332:F333"/>
    <mergeCell ref="B336:C347"/>
    <mergeCell ref="D336:D337"/>
    <mergeCell ref="D338:D339"/>
    <mergeCell ref="D340:D341"/>
    <mergeCell ref="D342:D343"/>
    <mergeCell ref="D344:D345"/>
    <mergeCell ref="D346:D347"/>
    <mergeCell ref="B326:C335"/>
    <mergeCell ref="D326:D327"/>
    <mergeCell ref="D334:D335"/>
    <mergeCell ref="E334:E335"/>
    <mergeCell ref="F334:F335"/>
    <mergeCell ref="E326:E327"/>
    <mergeCell ref="F326:F327"/>
    <mergeCell ref="D328:D329"/>
    <mergeCell ref="E328:E329"/>
    <mergeCell ref="F328:F329"/>
    <mergeCell ref="D330:D331"/>
    <mergeCell ref="E330:E331"/>
    <mergeCell ref="F330:F331"/>
    <mergeCell ref="D332:D333"/>
    <mergeCell ref="E332:E333"/>
  </mergeCells>
  <phoneticPr fontId="1"/>
  <conditionalFormatting sqref="H6:Q37">
    <cfRule type="cellIs" dxfId="45" priority="54" operator="lessThan">
      <formula>0</formula>
    </cfRule>
  </conditionalFormatting>
  <conditionalFormatting sqref="H46:Q67">
    <cfRule type="cellIs" dxfId="44" priority="53" operator="lessThan">
      <formula>0</formula>
    </cfRule>
  </conditionalFormatting>
  <conditionalFormatting sqref="H74:Q93">
    <cfRule type="cellIs" dxfId="43" priority="22" operator="lessThan">
      <formula>0</formula>
    </cfRule>
  </conditionalFormatting>
  <conditionalFormatting sqref="H102:Q121">
    <cfRule type="cellIs" dxfId="42" priority="21" operator="lessThan">
      <formula>0</formula>
    </cfRule>
  </conditionalFormatting>
  <conditionalFormatting sqref="H130:Q149">
    <cfRule type="cellIs" dxfId="41" priority="20" operator="lessThan">
      <formula>0</formula>
    </cfRule>
  </conditionalFormatting>
  <conditionalFormatting sqref="H158:Q177">
    <cfRule type="cellIs" dxfId="40" priority="19" operator="lessThan">
      <formula>0</formula>
    </cfRule>
  </conditionalFormatting>
  <conditionalFormatting sqref="H186:Q205">
    <cfRule type="cellIs" dxfId="39" priority="18" operator="lessThan">
      <formula>0</formula>
    </cfRule>
  </conditionalFormatting>
  <conditionalFormatting sqref="H214:Q233">
    <cfRule type="cellIs" dxfId="38" priority="17" operator="lessThan">
      <formula>0</formula>
    </cfRule>
  </conditionalFormatting>
  <conditionalFormatting sqref="H242:Q261">
    <cfRule type="cellIs" dxfId="37" priority="16" operator="lessThan">
      <formula>0</formula>
    </cfRule>
  </conditionalFormatting>
  <conditionalFormatting sqref="H270:Q289">
    <cfRule type="cellIs" dxfId="36" priority="15" operator="lessThan">
      <formula>0</formula>
    </cfRule>
  </conditionalFormatting>
  <conditionalFormatting sqref="H298:Q317">
    <cfRule type="cellIs" dxfId="35" priority="14" operator="lessThan">
      <formula>0</formula>
    </cfRule>
  </conditionalFormatting>
  <conditionalFormatting sqref="H326:Q345">
    <cfRule type="cellIs" dxfId="34" priority="13" operator="lessThan">
      <formula>0</formula>
    </cfRule>
  </conditionalFormatting>
  <conditionalFormatting sqref="H38:Q39">
    <cfRule type="cellIs" dxfId="33" priority="11" operator="lessThan">
      <formula>0</formula>
    </cfRule>
  </conditionalFormatting>
  <conditionalFormatting sqref="H94:Q95">
    <cfRule type="cellIs" dxfId="32" priority="10" operator="lessThan">
      <formula>0</formula>
    </cfRule>
  </conditionalFormatting>
  <conditionalFormatting sqref="H122:Q123">
    <cfRule type="cellIs" dxfId="31" priority="9" operator="lessThan">
      <formula>0</formula>
    </cfRule>
  </conditionalFormatting>
  <conditionalFormatting sqref="H150:Q151">
    <cfRule type="cellIs" dxfId="30" priority="8" operator="lessThan">
      <formula>0</formula>
    </cfRule>
  </conditionalFormatting>
  <conditionalFormatting sqref="H178:Q179">
    <cfRule type="cellIs" dxfId="29" priority="7" operator="lessThan">
      <formula>0</formula>
    </cfRule>
  </conditionalFormatting>
  <conditionalFormatting sqref="H206:Q207">
    <cfRule type="cellIs" dxfId="28" priority="6" operator="lessThan">
      <formula>0</formula>
    </cfRule>
  </conditionalFormatting>
  <conditionalFormatting sqref="H234:Q235">
    <cfRule type="cellIs" dxfId="27" priority="5" operator="lessThan">
      <formula>0</formula>
    </cfRule>
  </conditionalFormatting>
  <conditionalFormatting sqref="H262:Q263">
    <cfRule type="cellIs" dxfId="26" priority="4" operator="lessThan">
      <formula>0</formula>
    </cfRule>
  </conditionalFormatting>
  <conditionalFormatting sqref="H290:Q291">
    <cfRule type="cellIs" dxfId="25" priority="3" operator="lessThan">
      <formula>0</formula>
    </cfRule>
  </conditionalFormatting>
  <conditionalFormatting sqref="H318:Q319">
    <cfRule type="cellIs" dxfId="24" priority="2" operator="lessThan">
      <formula>0</formula>
    </cfRule>
  </conditionalFormatting>
  <conditionalFormatting sqref="H346:Q347">
    <cfRule type="cellIs" dxfId="23" priority="1" operator="lessThan">
      <formula>0</formula>
    </cfRule>
  </conditionalFormatting>
  <pageMargins left="0.70866141732283472" right="0.70866141732283472" top="0.74803149606299213" bottom="0.74803149606299213" header="0.31496062992125984" footer="0.31496062992125984"/>
  <pageSetup paperSize="9" scale="68" fitToWidth="2" fitToHeight="19" pageOrder="overThenDown" orientation="portrait" r:id="rId1"/>
  <rowBreaks count="11" manualBreakCount="11">
    <brk id="40" max="18" man="1"/>
    <brk id="68" max="18" man="1"/>
    <brk id="96" max="18" man="1"/>
    <brk id="124" max="18" man="1"/>
    <brk id="152" max="18" man="1"/>
    <brk id="180" max="18" man="1"/>
    <brk id="208" max="18" man="1"/>
    <brk id="236" max="18" man="1"/>
    <brk id="264" max="18" man="1"/>
    <brk id="292" max="18" man="1"/>
    <brk id="320" max="18" man="1"/>
  </rowBreaks>
  <colBreaks count="1" manualBreakCount="1">
    <brk id="9" max="347"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44"/>
  <sheetViews>
    <sheetView view="pageBreakPreview" topLeftCell="A19" zoomScale="60" zoomScaleNormal="60" workbookViewId="0">
      <selection activeCell="H9" sqref="H9"/>
    </sheetView>
  </sheetViews>
  <sheetFormatPr defaultColWidth="10.625" defaultRowHeight="16.149999999999999" customHeight="1"/>
  <cols>
    <col min="1" max="3" width="5.125" style="635" customWidth="1"/>
    <col min="4" max="4" width="20.125" style="635" customWidth="1"/>
    <col min="5" max="5" width="16.875" style="636" customWidth="1"/>
    <col min="6" max="17" width="9.625" style="635" customWidth="1"/>
    <col min="18" max="18" width="11.625" style="635" customWidth="1"/>
    <col min="19" max="19" width="29.125" style="635" bestFit="1" customWidth="1"/>
    <col min="20" max="20" width="2.375" style="635" customWidth="1"/>
    <col min="21" max="256" width="10.625" style="635"/>
    <col min="257" max="259" width="5.125" style="635" customWidth="1"/>
    <col min="260" max="260" width="20.125" style="635" customWidth="1"/>
    <col min="261" max="261" width="13.5" style="635" customWidth="1"/>
    <col min="262" max="273" width="9.625" style="635" customWidth="1"/>
    <col min="274" max="274" width="11.625" style="635" customWidth="1"/>
    <col min="275" max="275" width="29.125" style="635" bestFit="1" customWidth="1"/>
    <col min="276" max="276" width="2.375" style="635" customWidth="1"/>
    <col min="277" max="512" width="10.625" style="635"/>
    <col min="513" max="515" width="5.125" style="635" customWidth="1"/>
    <col min="516" max="516" width="20.125" style="635" customWidth="1"/>
    <col min="517" max="517" width="13.5" style="635" customWidth="1"/>
    <col min="518" max="529" width="9.625" style="635" customWidth="1"/>
    <col min="530" max="530" width="11.625" style="635" customWidth="1"/>
    <col min="531" max="531" width="29.125" style="635" bestFit="1" customWidth="1"/>
    <col min="532" max="532" width="2.375" style="635" customWidth="1"/>
    <col min="533" max="768" width="10.625" style="635"/>
    <col min="769" max="771" width="5.125" style="635" customWidth="1"/>
    <col min="772" max="772" width="20.125" style="635" customWidth="1"/>
    <col min="773" max="773" width="13.5" style="635" customWidth="1"/>
    <col min="774" max="785" width="9.625" style="635" customWidth="1"/>
    <col min="786" max="786" width="11.625" style="635" customWidth="1"/>
    <col min="787" max="787" width="29.125" style="635" bestFit="1" customWidth="1"/>
    <col min="788" max="788" width="2.375" style="635" customWidth="1"/>
    <col min="789" max="1024" width="10.625" style="635"/>
    <col min="1025" max="1027" width="5.125" style="635" customWidth="1"/>
    <col min="1028" max="1028" width="20.125" style="635" customWidth="1"/>
    <col min="1029" max="1029" width="13.5" style="635" customWidth="1"/>
    <col min="1030" max="1041" width="9.625" style="635" customWidth="1"/>
    <col min="1042" max="1042" width="11.625" style="635" customWidth="1"/>
    <col min="1043" max="1043" width="29.125" style="635" bestFit="1" customWidth="1"/>
    <col min="1044" max="1044" width="2.375" style="635" customWidth="1"/>
    <col min="1045" max="1280" width="10.625" style="635"/>
    <col min="1281" max="1283" width="5.125" style="635" customWidth="1"/>
    <col min="1284" max="1284" width="20.125" style="635" customWidth="1"/>
    <col min="1285" max="1285" width="13.5" style="635" customWidth="1"/>
    <col min="1286" max="1297" width="9.625" style="635" customWidth="1"/>
    <col min="1298" max="1298" width="11.625" style="635" customWidth="1"/>
    <col min="1299" max="1299" width="29.125" style="635" bestFit="1" customWidth="1"/>
    <col min="1300" max="1300" width="2.375" style="635" customWidth="1"/>
    <col min="1301" max="1536" width="10.625" style="635"/>
    <col min="1537" max="1539" width="5.125" style="635" customWidth="1"/>
    <col min="1540" max="1540" width="20.125" style="635" customWidth="1"/>
    <col min="1541" max="1541" width="13.5" style="635" customWidth="1"/>
    <col min="1542" max="1553" width="9.625" style="635" customWidth="1"/>
    <col min="1554" max="1554" width="11.625" style="635" customWidth="1"/>
    <col min="1555" max="1555" width="29.125" style="635" bestFit="1" customWidth="1"/>
    <col min="1556" max="1556" width="2.375" style="635" customWidth="1"/>
    <col min="1557" max="1792" width="10.625" style="635"/>
    <col min="1793" max="1795" width="5.125" style="635" customWidth="1"/>
    <col min="1796" max="1796" width="20.125" style="635" customWidth="1"/>
    <col min="1797" max="1797" width="13.5" style="635" customWidth="1"/>
    <col min="1798" max="1809" width="9.625" style="635" customWidth="1"/>
    <col min="1810" max="1810" width="11.625" style="635" customWidth="1"/>
    <col min="1811" max="1811" width="29.125" style="635" bestFit="1" customWidth="1"/>
    <col min="1812" max="1812" width="2.375" style="635" customWidth="1"/>
    <col min="1813" max="2048" width="10.625" style="635"/>
    <col min="2049" max="2051" width="5.125" style="635" customWidth="1"/>
    <col min="2052" max="2052" width="20.125" style="635" customWidth="1"/>
    <col min="2053" max="2053" width="13.5" style="635" customWidth="1"/>
    <col min="2054" max="2065" width="9.625" style="635" customWidth="1"/>
    <col min="2066" max="2066" width="11.625" style="635" customWidth="1"/>
    <col min="2067" max="2067" width="29.125" style="635" bestFit="1" customWidth="1"/>
    <col min="2068" max="2068" width="2.375" style="635" customWidth="1"/>
    <col min="2069" max="2304" width="10.625" style="635"/>
    <col min="2305" max="2307" width="5.125" style="635" customWidth="1"/>
    <col min="2308" max="2308" width="20.125" style="635" customWidth="1"/>
    <col min="2309" max="2309" width="13.5" style="635" customWidth="1"/>
    <col min="2310" max="2321" width="9.625" style="635" customWidth="1"/>
    <col min="2322" max="2322" width="11.625" style="635" customWidth="1"/>
    <col min="2323" max="2323" width="29.125" style="635" bestFit="1" customWidth="1"/>
    <col min="2324" max="2324" width="2.375" style="635" customWidth="1"/>
    <col min="2325" max="2560" width="10.625" style="635"/>
    <col min="2561" max="2563" width="5.125" style="635" customWidth="1"/>
    <col min="2564" max="2564" width="20.125" style="635" customWidth="1"/>
    <col min="2565" max="2565" width="13.5" style="635" customWidth="1"/>
    <col min="2566" max="2577" width="9.625" style="635" customWidth="1"/>
    <col min="2578" max="2578" width="11.625" style="635" customWidth="1"/>
    <col min="2579" max="2579" width="29.125" style="635" bestFit="1" customWidth="1"/>
    <col min="2580" max="2580" width="2.375" style="635" customWidth="1"/>
    <col min="2581" max="2816" width="10.625" style="635"/>
    <col min="2817" max="2819" width="5.125" style="635" customWidth="1"/>
    <col min="2820" max="2820" width="20.125" style="635" customWidth="1"/>
    <col min="2821" max="2821" width="13.5" style="635" customWidth="1"/>
    <col min="2822" max="2833" width="9.625" style="635" customWidth="1"/>
    <col min="2834" max="2834" width="11.625" style="635" customWidth="1"/>
    <col min="2835" max="2835" width="29.125" style="635" bestFit="1" customWidth="1"/>
    <col min="2836" max="2836" width="2.375" style="635" customWidth="1"/>
    <col min="2837" max="3072" width="10.625" style="635"/>
    <col min="3073" max="3075" width="5.125" style="635" customWidth="1"/>
    <col min="3076" max="3076" width="20.125" style="635" customWidth="1"/>
    <col min="3077" max="3077" width="13.5" style="635" customWidth="1"/>
    <col min="3078" max="3089" width="9.625" style="635" customWidth="1"/>
    <col min="3090" max="3090" width="11.625" style="635" customWidth="1"/>
    <col min="3091" max="3091" width="29.125" style="635" bestFit="1" customWidth="1"/>
    <col min="3092" max="3092" width="2.375" style="635" customWidth="1"/>
    <col min="3093" max="3328" width="10.625" style="635"/>
    <col min="3329" max="3331" width="5.125" style="635" customWidth="1"/>
    <col min="3332" max="3332" width="20.125" style="635" customWidth="1"/>
    <col min="3333" max="3333" width="13.5" style="635" customWidth="1"/>
    <col min="3334" max="3345" width="9.625" style="635" customWidth="1"/>
    <col min="3346" max="3346" width="11.625" style="635" customWidth="1"/>
    <col min="3347" max="3347" width="29.125" style="635" bestFit="1" customWidth="1"/>
    <col min="3348" max="3348" width="2.375" style="635" customWidth="1"/>
    <col min="3349" max="3584" width="10.625" style="635"/>
    <col min="3585" max="3587" width="5.125" style="635" customWidth="1"/>
    <col min="3588" max="3588" width="20.125" style="635" customWidth="1"/>
    <col min="3589" max="3589" width="13.5" style="635" customWidth="1"/>
    <col min="3590" max="3601" width="9.625" style="635" customWidth="1"/>
    <col min="3602" max="3602" width="11.625" style="635" customWidth="1"/>
    <col min="3603" max="3603" width="29.125" style="635" bestFit="1" customWidth="1"/>
    <col min="3604" max="3604" width="2.375" style="635" customWidth="1"/>
    <col min="3605" max="3840" width="10.625" style="635"/>
    <col min="3841" max="3843" width="5.125" style="635" customWidth="1"/>
    <col min="3844" max="3844" width="20.125" style="635" customWidth="1"/>
    <col min="3845" max="3845" width="13.5" style="635" customWidth="1"/>
    <col min="3846" max="3857" width="9.625" style="635" customWidth="1"/>
    <col min="3858" max="3858" width="11.625" style="635" customWidth="1"/>
    <col min="3859" max="3859" width="29.125" style="635" bestFit="1" customWidth="1"/>
    <col min="3860" max="3860" width="2.375" style="635" customWidth="1"/>
    <col min="3861" max="4096" width="10.625" style="635"/>
    <col min="4097" max="4099" width="5.125" style="635" customWidth="1"/>
    <col min="4100" max="4100" width="20.125" style="635" customWidth="1"/>
    <col min="4101" max="4101" width="13.5" style="635" customWidth="1"/>
    <col min="4102" max="4113" width="9.625" style="635" customWidth="1"/>
    <col min="4114" max="4114" width="11.625" style="635" customWidth="1"/>
    <col min="4115" max="4115" width="29.125" style="635" bestFit="1" customWidth="1"/>
    <col min="4116" max="4116" width="2.375" style="635" customWidth="1"/>
    <col min="4117" max="4352" width="10.625" style="635"/>
    <col min="4353" max="4355" width="5.125" style="635" customWidth="1"/>
    <col min="4356" max="4356" width="20.125" style="635" customWidth="1"/>
    <col min="4357" max="4357" width="13.5" style="635" customWidth="1"/>
    <col min="4358" max="4369" width="9.625" style="635" customWidth="1"/>
    <col min="4370" max="4370" width="11.625" style="635" customWidth="1"/>
    <col min="4371" max="4371" width="29.125" style="635" bestFit="1" customWidth="1"/>
    <col min="4372" max="4372" width="2.375" style="635" customWidth="1"/>
    <col min="4373" max="4608" width="10.625" style="635"/>
    <col min="4609" max="4611" width="5.125" style="635" customWidth="1"/>
    <col min="4612" max="4612" width="20.125" style="635" customWidth="1"/>
    <col min="4613" max="4613" width="13.5" style="635" customWidth="1"/>
    <col min="4614" max="4625" width="9.625" style="635" customWidth="1"/>
    <col min="4626" max="4626" width="11.625" style="635" customWidth="1"/>
    <col min="4627" max="4627" width="29.125" style="635" bestFit="1" customWidth="1"/>
    <col min="4628" max="4628" width="2.375" style="635" customWidth="1"/>
    <col min="4629" max="4864" width="10.625" style="635"/>
    <col min="4865" max="4867" width="5.125" style="635" customWidth="1"/>
    <col min="4868" max="4868" width="20.125" style="635" customWidth="1"/>
    <col min="4869" max="4869" width="13.5" style="635" customWidth="1"/>
    <col min="4870" max="4881" width="9.625" style="635" customWidth="1"/>
    <col min="4882" max="4882" width="11.625" style="635" customWidth="1"/>
    <col min="4883" max="4883" width="29.125" style="635" bestFit="1" customWidth="1"/>
    <col min="4884" max="4884" width="2.375" style="635" customWidth="1"/>
    <col min="4885" max="5120" width="10.625" style="635"/>
    <col min="5121" max="5123" width="5.125" style="635" customWidth="1"/>
    <col min="5124" max="5124" width="20.125" style="635" customWidth="1"/>
    <col min="5125" max="5125" width="13.5" style="635" customWidth="1"/>
    <col min="5126" max="5137" width="9.625" style="635" customWidth="1"/>
    <col min="5138" max="5138" width="11.625" style="635" customWidth="1"/>
    <col min="5139" max="5139" width="29.125" style="635" bestFit="1" customWidth="1"/>
    <col min="5140" max="5140" width="2.375" style="635" customWidth="1"/>
    <col min="5141" max="5376" width="10.625" style="635"/>
    <col min="5377" max="5379" width="5.125" style="635" customWidth="1"/>
    <col min="5380" max="5380" width="20.125" style="635" customWidth="1"/>
    <col min="5381" max="5381" width="13.5" style="635" customWidth="1"/>
    <col min="5382" max="5393" width="9.625" style="635" customWidth="1"/>
    <col min="5394" max="5394" width="11.625" style="635" customWidth="1"/>
    <col min="5395" max="5395" width="29.125" style="635" bestFit="1" customWidth="1"/>
    <col min="5396" max="5396" width="2.375" style="635" customWidth="1"/>
    <col min="5397" max="5632" width="10.625" style="635"/>
    <col min="5633" max="5635" width="5.125" style="635" customWidth="1"/>
    <col min="5636" max="5636" width="20.125" style="635" customWidth="1"/>
    <col min="5637" max="5637" width="13.5" style="635" customWidth="1"/>
    <col min="5638" max="5649" width="9.625" style="635" customWidth="1"/>
    <col min="5650" max="5650" width="11.625" style="635" customWidth="1"/>
    <col min="5651" max="5651" width="29.125" style="635" bestFit="1" customWidth="1"/>
    <col min="5652" max="5652" width="2.375" style="635" customWidth="1"/>
    <col min="5653" max="5888" width="10.625" style="635"/>
    <col min="5889" max="5891" width="5.125" style="635" customWidth="1"/>
    <col min="5892" max="5892" width="20.125" style="635" customWidth="1"/>
    <col min="5893" max="5893" width="13.5" style="635" customWidth="1"/>
    <col min="5894" max="5905" width="9.625" style="635" customWidth="1"/>
    <col min="5906" max="5906" width="11.625" style="635" customWidth="1"/>
    <col min="5907" max="5907" width="29.125" style="635" bestFit="1" customWidth="1"/>
    <col min="5908" max="5908" width="2.375" style="635" customWidth="1"/>
    <col min="5909" max="6144" width="10.625" style="635"/>
    <col min="6145" max="6147" width="5.125" style="635" customWidth="1"/>
    <col min="6148" max="6148" width="20.125" style="635" customWidth="1"/>
    <col min="6149" max="6149" width="13.5" style="635" customWidth="1"/>
    <col min="6150" max="6161" width="9.625" style="635" customWidth="1"/>
    <col min="6162" max="6162" width="11.625" style="635" customWidth="1"/>
    <col min="6163" max="6163" width="29.125" style="635" bestFit="1" customWidth="1"/>
    <col min="6164" max="6164" width="2.375" style="635" customWidth="1"/>
    <col min="6165" max="6400" width="10.625" style="635"/>
    <col min="6401" max="6403" width="5.125" style="635" customWidth="1"/>
    <col min="6404" max="6404" width="20.125" style="635" customWidth="1"/>
    <col min="6405" max="6405" width="13.5" style="635" customWidth="1"/>
    <col min="6406" max="6417" width="9.625" style="635" customWidth="1"/>
    <col min="6418" max="6418" width="11.625" style="635" customWidth="1"/>
    <col min="6419" max="6419" width="29.125" style="635" bestFit="1" customWidth="1"/>
    <col min="6420" max="6420" width="2.375" style="635" customWidth="1"/>
    <col min="6421" max="6656" width="10.625" style="635"/>
    <col min="6657" max="6659" width="5.125" style="635" customWidth="1"/>
    <col min="6660" max="6660" width="20.125" style="635" customWidth="1"/>
    <col min="6661" max="6661" width="13.5" style="635" customWidth="1"/>
    <col min="6662" max="6673" width="9.625" style="635" customWidth="1"/>
    <col min="6674" max="6674" width="11.625" style="635" customWidth="1"/>
    <col min="6675" max="6675" width="29.125" style="635" bestFit="1" customWidth="1"/>
    <col min="6676" max="6676" width="2.375" style="635" customWidth="1"/>
    <col min="6677" max="6912" width="10.625" style="635"/>
    <col min="6913" max="6915" width="5.125" style="635" customWidth="1"/>
    <col min="6916" max="6916" width="20.125" style="635" customWidth="1"/>
    <col min="6917" max="6917" width="13.5" style="635" customWidth="1"/>
    <col min="6918" max="6929" width="9.625" style="635" customWidth="1"/>
    <col min="6930" max="6930" width="11.625" style="635" customWidth="1"/>
    <col min="6931" max="6931" width="29.125" style="635" bestFit="1" customWidth="1"/>
    <col min="6932" max="6932" width="2.375" style="635" customWidth="1"/>
    <col min="6933" max="7168" width="10.625" style="635"/>
    <col min="7169" max="7171" width="5.125" style="635" customWidth="1"/>
    <col min="7172" max="7172" width="20.125" style="635" customWidth="1"/>
    <col min="7173" max="7173" width="13.5" style="635" customWidth="1"/>
    <col min="7174" max="7185" width="9.625" style="635" customWidth="1"/>
    <col min="7186" max="7186" width="11.625" style="635" customWidth="1"/>
    <col min="7187" max="7187" width="29.125" style="635" bestFit="1" customWidth="1"/>
    <col min="7188" max="7188" width="2.375" style="635" customWidth="1"/>
    <col min="7189" max="7424" width="10.625" style="635"/>
    <col min="7425" max="7427" width="5.125" style="635" customWidth="1"/>
    <col min="7428" max="7428" width="20.125" style="635" customWidth="1"/>
    <col min="7429" max="7429" width="13.5" style="635" customWidth="1"/>
    <col min="7430" max="7441" width="9.625" style="635" customWidth="1"/>
    <col min="7442" max="7442" width="11.625" style="635" customWidth="1"/>
    <col min="7443" max="7443" width="29.125" style="635" bestFit="1" customWidth="1"/>
    <col min="7444" max="7444" width="2.375" style="635" customWidth="1"/>
    <col min="7445" max="7680" width="10.625" style="635"/>
    <col min="7681" max="7683" width="5.125" style="635" customWidth="1"/>
    <col min="7684" max="7684" width="20.125" style="635" customWidth="1"/>
    <col min="7685" max="7685" width="13.5" style="635" customWidth="1"/>
    <col min="7686" max="7697" width="9.625" style="635" customWidth="1"/>
    <col min="7698" max="7698" width="11.625" style="635" customWidth="1"/>
    <col min="7699" max="7699" width="29.125" style="635" bestFit="1" customWidth="1"/>
    <col min="7700" max="7700" width="2.375" style="635" customWidth="1"/>
    <col min="7701" max="7936" width="10.625" style="635"/>
    <col min="7937" max="7939" width="5.125" style="635" customWidth="1"/>
    <col min="7940" max="7940" width="20.125" style="635" customWidth="1"/>
    <col min="7941" max="7941" width="13.5" style="635" customWidth="1"/>
    <col min="7942" max="7953" width="9.625" style="635" customWidth="1"/>
    <col min="7954" max="7954" width="11.625" style="635" customWidth="1"/>
    <col min="7955" max="7955" width="29.125" style="635" bestFit="1" customWidth="1"/>
    <col min="7956" max="7956" width="2.375" style="635" customWidth="1"/>
    <col min="7957" max="8192" width="10.625" style="635"/>
    <col min="8193" max="8195" width="5.125" style="635" customWidth="1"/>
    <col min="8196" max="8196" width="20.125" style="635" customWidth="1"/>
    <col min="8197" max="8197" width="13.5" style="635" customWidth="1"/>
    <col min="8198" max="8209" width="9.625" style="635" customWidth="1"/>
    <col min="8210" max="8210" width="11.625" style="635" customWidth="1"/>
    <col min="8211" max="8211" width="29.125" style="635" bestFit="1" customWidth="1"/>
    <col min="8212" max="8212" width="2.375" style="635" customWidth="1"/>
    <col min="8213" max="8448" width="10.625" style="635"/>
    <col min="8449" max="8451" width="5.125" style="635" customWidth="1"/>
    <col min="8452" max="8452" width="20.125" style="635" customWidth="1"/>
    <col min="8453" max="8453" width="13.5" style="635" customWidth="1"/>
    <col min="8454" max="8465" width="9.625" style="635" customWidth="1"/>
    <col min="8466" max="8466" width="11.625" style="635" customWidth="1"/>
    <col min="8467" max="8467" width="29.125" style="635" bestFit="1" customWidth="1"/>
    <col min="8468" max="8468" width="2.375" style="635" customWidth="1"/>
    <col min="8469" max="8704" width="10.625" style="635"/>
    <col min="8705" max="8707" width="5.125" style="635" customWidth="1"/>
    <col min="8708" max="8708" width="20.125" style="635" customWidth="1"/>
    <col min="8709" max="8709" width="13.5" style="635" customWidth="1"/>
    <col min="8710" max="8721" width="9.625" style="635" customWidth="1"/>
    <col min="8722" max="8722" width="11.625" style="635" customWidth="1"/>
    <col min="8723" max="8723" width="29.125" style="635" bestFit="1" customWidth="1"/>
    <col min="8724" max="8724" width="2.375" style="635" customWidth="1"/>
    <col min="8725" max="8960" width="10.625" style="635"/>
    <col min="8961" max="8963" width="5.125" style="635" customWidth="1"/>
    <col min="8964" max="8964" width="20.125" style="635" customWidth="1"/>
    <col min="8965" max="8965" width="13.5" style="635" customWidth="1"/>
    <col min="8966" max="8977" width="9.625" style="635" customWidth="1"/>
    <col min="8978" max="8978" width="11.625" style="635" customWidth="1"/>
    <col min="8979" max="8979" width="29.125" style="635" bestFit="1" customWidth="1"/>
    <col min="8980" max="8980" width="2.375" style="635" customWidth="1"/>
    <col min="8981" max="9216" width="10.625" style="635"/>
    <col min="9217" max="9219" width="5.125" style="635" customWidth="1"/>
    <col min="9220" max="9220" width="20.125" style="635" customWidth="1"/>
    <col min="9221" max="9221" width="13.5" style="635" customWidth="1"/>
    <col min="9222" max="9233" width="9.625" style="635" customWidth="1"/>
    <col min="9234" max="9234" width="11.625" style="635" customWidth="1"/>
    <col min="9235" max="9235" width="29.125" style="635" bestFit="1" customWidth="1"/>
    <col min="9236" max="9236" width="2.375" style="635" customWidth="1"/>
    <col min="9237" max="9472" width="10.625" style="635"/>
    <col min="9473" max="9475" width="5.125" style="635" customWidth="1"/>
    <col min="9476" max="9476" width="20.125" style="635" customWidth="1"/>
    <col min="9477" max="9477" width="13.5" style="635" customWidth="1"/>
    <col min="9478" max="9489" width="9.625" style="635" customWidth="1"/>
    <col min="9490" max="9490" width="11.625" style="635" customWidth="1"/>
    <col min="9491" max="9491" width="29.125" style="635" bestFit="1" customWidth="1"/>
    <col min="9492" max="9492" width="2.375" style="635" customWidth="1"/>
    <col min="9493" max="9728" width="10.625" style="635"/>
    <col min="9729" max="9731" width="5.125" style="635" customWidth="1"/>
    <col min="9732" max="9732" width="20.125" style="635" customWidth="1"/>
    <col min="9733" max="9733" width="13.5" style="635" customWidth="1"/>
    <col min="9734" max="9745" width="9.625" style="635" customWidth="1"/>
    <col min="9746" max="9746" width="11.625" style="635" customWidth="1"/>
    <col min="9747" max="9747" width="29.125" style="635" bestFit="1" customWidth="1"/>
    <col min="9748" max="9748" width="2.375" style="635" customWidth="1"/>
    <col min="9749" max="9984" width="10.625" style="635"/>
    <col min="9985" max="9987" width="5.125" style="635" customWidth="1"/>
    <col min="9988" max="9988" width="20.125" style="635" customWidth="1"/>
    <col min="9989" max="9989" width="13.5" style="635" customWidth="1"/>
    <col min="9990" max="10001" width="9.625" style="635" customWidth="1"/>
    <col min="10002" max="10002" width="11.625" style="635" customWidth="1"/>
    <col min="10003" max="10003" width="29.125" style="635" bestFit="1" customWidth="1"/>
    <col min="10004" max="10004" width="2.375" style="635" customWidth="1"/>
    <col min="10005" max="10240" width="10.625" style="635"/>
    <col min="10241" max="10243" width="5.125" style="635" customWidth="1"/>
    <col min="10244" max="10244" width="20.125" style="635" customWidth="1"/>
    <col min="10245" max="10245" width="13.5" style="635" customWidth="1"/>
    <col min="10246" max="10257" width="9.625" style="635" customWidth="1"/>
    <col min="10258" max="10258" width="11.625" style="635" customWidth="1"/>
    <col min="10259" max="10259" width="29.125" style="635" bestFit="1" customWidth="1"/>
    <col min="10260" max="10260" width="2.375" style="635" customWidth="1"/>
    <col min="10261" max="10496" width="10.625" style="635"/>
    <col min="10497" max="10499" width="5.125" style="635" customWidth="1"/>
    <col min="10500" max="10500" width="20.125" style="635" customWidth="1"/>
    <col min="10501" max="10501" width="13.5" style="635" customWidth="1"/>
    <col min="10502" max="10513" width="9.625" style="635" customWidth="1"/>
    <col min="10514" max="10514" width="11.625" style="635" customWidth="1"/>
    <col min="10515" max="10515" width="29.125" style="635" bestFit="1" customWidth="1"/>
    <col min="10516" max="10516" width="2.375" style="635" customWidth="1"/>
    <col min="10517" max="10752" width="10.625" style="635"/>
    <col min="10753" max="10755" width="5.125" style="635" customWidth="1"/>
    <col min="10756" max="10756" width="20.125" style="635" customWidth="1"/>
    <col min="10757" max="10757" width="13.5" style="635" customWidth="1"/>
    <col min="10758" max="10769" width="9.625" style="635" customWidth="1"/>
    <col min="10770" max="10770" width="11.625" style="635" customWidth="1"/>
    <col min="10771" max="10771" width="29.125" style="635" bestFit="1" customWidth="1"/>
    <col min="10772" max="10772" width="2.375" style="635" customWidth="1"/>
    <col min="10773" max="11008" width="10.625" style="635"/>
    <col min="11009" max="11011" width="5.125" style="635" customWidth="1"/>
    <col min="11012" max="11012" width="20.125" style="635" customWidth="1"/>
    <col min="11013" max="11013" width="13.5" style="635" customWidth="1"/>
    <col min="11014" max="11025" width="9.625" style="635" customWidth="1"/>
    <col min="11026" max="11026" width="11.625" style="635" customWidth="1"/>
    <col min="11027" max="11027" width="29.125" style="635" bestFit="1" customWidth="1"/>
    <col min="11028" max="11028" width="2.375" style="635" customWidth="1"/>
    <col min="11029" max="11264" width="10.625" style="635"/>
    <col min="11265" max="11267" width="5.125" style="635" customWidth="1"/>
    <col min="11268" max="11268" width="20.125" style="635" customWidth="1"/>
    <col min="11269" max="11269" width="13.5" style="635" customWidth="1"/>
    <col min="11270" max="11281" width="9.625" style="635" customWidth="1"/>
    <col min="11282" max="11282" width="11.625" style="635" customWidth="1"/>
    <col min="11283" max="11283" width="29.125" style="635" bestFit="1" customWidth="1"/>
    <col min="11284" max="11284" width="2.375" style="635" customWidth="1"/>
    <col min="11285" max="11520" width="10.625" style="635"/>
    <col min="11521" max="11523" width="5.125" style="635" customWidth="1"/>
    <col min="11524" max="11524" width="20.125" style="635" customWidth="1"/>
    <col min="11525" max="11525" width="13.5" style="635" customWidth="1"/>
    <col min="11526" max="11537" width="9.625" style="635" customWidth="1"/>
    <col min="11538" max="11538" width="11.625" style="635" customWidth="1"/>
    <col min="11539" max="11539" width="29.125" style="635" bestFit="1" customWidth="1"/>
    <col min="11540" max="11540" width="2.375" style="635" customWidth="1"/>
    <col min="11541" max="11776" width="10.625" style="635"/>
    <col min="11777" max="11779" width="5.125" style="635" customWidth="1"/>
    <col min="11780" max="11780" width="20.125" style="635" customWidth="1"/>
    <col min="11781" max="11781" width="13.5" style="635" customWidth="1"/>
    <col min="11782" max="11793" width="9.625" style="635" customWidth="1"/>
    <col min="11794" max="11794" width="11.625" style="635" customWidth="1"/>
    <col min="11795" max="11795" width="29.125" style="635" bestFit="1" customWidth="1"/>
    <col min="11796" max="11796" width="2.375" style="635" customWidth="1"/>
    <col min="11797" max="12032" width="10.625" style="635"/>
    <col min="12033" max="12035" width="5.125" style="635" customWidth="1"/>
    <col min="12036" max="12036" width="20.125" style="635" customWidth="1"/>
    <col min="12037" max="12037" width="13.5" style="635" customWidth="1"/>
    <col min="12038" max="12049" width="9.625" style="635" customWidth="1"/>
    <col min="12050" max="12050" width="11.625" style="635" customWidth="1"/>
    <col min="12051" max="12051" width="29.125" style="635" bestFit="1" customWidth="1"/>
    <col min="12052" max="12052" width="2.375" style="635" customWidth="1"/>
    <col min="12053" max="12288" width="10.625" style="635"/>
    <col min="12289" max="12291" width="5.125" style="635" customWidth="1"/>
    <col min="12292" max="12292" width="20.125" style="635" customWidth="1"/>
    <col min="12293" max="12293" width="13.5" style="635" customWidth="1"/>
    <col min="12294" max="12305" width="9.625" style="635" customWidth="1"/>
    <col min="12306" max="12306" width="11.625" style="635" customWidth="1"/>
    <col min="12307" max="12307" width="29.125" style="635" bestFit="1" customWidth="1"/>
    <col min="12308" max="12308" width="2.375" style="635" customWidth="1"/>
    <col min="12309" max="12544" width="10.625" style="635"/>
    <col min="12545" max="12547" width="5.125" style="635" customWidth="1"/>
    <col min="12548" max="12548" width="20.125" style="635" customWidth="1"/>
    <col min="12549" max="12549" width="13.5" style="635" customWidth="1"/>
    <col min="12550" max="12561" width="9.625" style="635" customWidth="1"/>
    <col min="12562" max="12562" width="11.625" style="635" customWidth="1"/>
    <col min="12563" max="12563" width="29.125" style="635" bestFit="1" customWidth="1"/>
    <col min="12564" max="12564" width="2.375" style="635" customWidth="1"/>
    <col min="12565" max="12800" width="10.625" style="635"/>
    <col min="12801" max="12803" width="5.125" style="635" customWidth="1"/>
    <col min="12804" max="12804" width="20.125" style="635" customWidth="1"/>
    <col min="12805" max="12805" width="13.5" style="635" customWidth="1"/>
    <col min="12806" max="12817" width="9.625" style="635" customWidth="1"/>
    <col min="12818" max="12818" width="11.625" style="635" customWidth="1"/>
    <col min="12819" max="12819" width="29.125" style="635" bestFit="1" customWidth="1"/>
    <col min="12820" max="12820" width="2.375" style="635" customWidth="1"/>
    <col min="12821" max="13056" width="10.625" style="635"/>
    <col min="13057" max="13059" width="5.125" style="635" customWidth="1"/>
    <col min="13060" max="13060" width="20.125" style="635" customWidth="1"/>
    <col min="13061" max="13061" width="13.5" style="635" customWidth="1"/>
    <col min="13062" max="13073" width="9.625" style="635" customWidth="1"/>
    <col min="13074" max="13074" width="11.625" style="635" customWidth="1"/>
    <col min="13075" max="13075" width="29.125" style="635" bestFit="1" customWidth="1"/>
    <col min="13076" max="13076" width="2.375" style="635" customWidth="1"/>
    <col min="13077" max="13312" width="10.625" style="635"/>
    <col min="13313" max="13315" width="5.125" style="635" customWidth="1"/>
    <col min="13316" max="13316" width="20.125" style="635" customWidth="1"/>
    <col min="13317" max="13317" width="13.5" style="635" customWidth="1"/>
    <col min="13318" max="13329" width="9.625" style="635" customWidth="1"/>
    <col min="13330" max="13330" width="11.625" style="635" customWidth="1"/>
    <col min="13331" max="13331" width="29.125" style="635" bestFit="1" customWidth="1"/>
    <col min="13332" max="13332" width="2.375" style="635" customWidth="1"/>
    <col min="13333" max="13568" width="10.625" style="635"/>
    <col min="13569" max="13571" width="5.125" style="635" customWidth="1"/>
    <col min="13572" max="13572" width="20.125" style="635" customWidth="1"/>
    <col min="13573" max="13573" width="13.5" style="635" customWidth="1"/>
    <col min="13574" max="13585" width="9.625" style="635" customWidth="1"/>
    <col min="13586" max="13586" width="11.625" style="635" customWidth="1"/>
    <col min="13587" max="13587" width="29.125" style="635" bestFit="1" customWidth="1"/>
    <col min="13588" max="13588" width="2.375" style="635" customWidth="1"/>
    <col min="13589" max="13824" width="10.625" style="635"/>
    <col min="13825" max="13827" width="5.125" style="635" customWidth="1"/>
    <col min="13828" max="13828" width="20.125" style="635" customWidth="1"/>
    <col min="13829" max="13829" width="13.5" style="635" customWidth="1"/>
    <col min="13830" max="13841" width="9.625" style="635" customWidth="1"/>
    <col min="13842" max="13842" width="11.625" style="635" customWidth="1"/>
    <col min="13843" max="13843" width="29.125" style="635" bestFit="1" customWidth="1"/>
    <col min="13844" max="13844" width="2.375" style="635" customWidth="1"/>
    <col min="13845" max="14080" width="10.625" style="635"/>
    <col min="14081" max="14083" width="5.125" style="635" customWidth="1"/>
    <col min="14084" max="14084" width="20.125" style="635" customWidth="1"/>
    <col min="14085" max="14085" width="13.5" style="635" customWidth="1"/>
    <col min="14086" max="14097" width="9.625" style="635" customWidth="1"/>
    <col min="14098" max="14098" width="11.625" style="635" customWidth="1"/>
    <col min="14099" max="14099" width="29.125" style="635" bestFit="1" customWidth="1"/>
    <col min="14100" max="14100" width="2.375" style="635" customWidth="1"/>
    <col min="14101" max="14336" width="10.625" style="635"/>
    <col min="14337" max="14339" width="5.125" style="635" customWidth="1"/>
    <col min="14340" max="14340" width="20.125" style="635" customWidth="1"/>
    <col min="14341" max="14341" width="13.5" style="635" customWidth="1"/>
    <col min="14342" max="14353" width="9.625" style="635" customWidth="1"/>
    <col min="14354" max="14354" width="11.625" style="635" customWidth="1"/>
    <col min="14355" max="14355" width="29.125" style="635" bestFit="1" customWidth="1"/>
    <col min="14356" max="14356" width="2.375" style="635" customWidth="1"/>
    <col min="14357" max="14592" width="10.625" style="635"/>
    <col min="14593" max="14595" width="5.125" style="635" customWidth="1"/>
    <col min="14596" max="14596" width="20.125" style="635" customWidth="1"/>
    <col min="14597" max="14597" width="13.5" style="635" customWidth="1"/>
    <col min="14598" max="14609" width="9.625" style="635" customWidth="1"/>
    <col min="14610" max="14610" width="11.625" style="635" customWidth="1"/>
    <col min="14611" max="14611" width="29.125" style="635" bestFit="1" customWidth="1"/>
    <col min="14612" max="14612" width="2.375" style="635" customWidth="1"/>
    <col min="14613" max="14848" width="10.625" style="635"/>
    <col min="14849" max="14851" width="5.125" style="635" customWidth="1"/>
    <col min="14852" max="14852" width="20.125" style="635" customWidth="1"/>
    <col min="14853" max="14853" width="13.5" style="635" customWidth="1"/>
    <col min="14854" max="14865" width="9.625" style="635" customWidth="1"/>
    <col min="14866" max="14866" width="11.625" style="635" customWidth="1"/>
    <col min="14867" max="14867" width="29.125" style="635" bestFit="1" customWidth="1"/>
    <col min="14868" max="14868" width="2.375" style="635" customWidth="1"/>
    <col min="14869" max="15104" width="10.625" style="635"/>
    <col min="15105" max="15107" width="5.125" style="635" customWidth="1"/>
    <col min="15108" max="15108" width="20.125" style="635" customWidth="1"/>
    <col min="15109" max="15109" width="13.5" style="635" customWidth="1"/>
    <col min="15110" max="15121" width="9.625" style="635" customWidth="1"/>
    <col min="15122" max="15122" width="11.625" style="635" customWidth="1"/>
    <col min="15123" max="15123" width="29.125" style="635" bestFit="1" customWidth="1"/>
    <col min="15124" max="15124" width="2.375" style="635" customWidth="1"/>
    <col min="15125" max="15360" width="10.625" style="635"/>
    <col min="15361" max="15363" width="5.125" style="635" customWidth="1"/>
    <col min="15364" max="15364" width="20.125" style="635" customWidth="1"/>
    <col min="15365" max="15365" width="13.5" style="635" customWidth="1"/>
    <col min="15366" max="15377" width="9.625" style="635" customWidth="1"/>
    <col min="15378" max="15378" width="11.625" style="635" customWidth="1"/>
    <col min="15379" max="15379" width="29.125" style="635" bestFit="1" customWidth="1"/>
    <col min="15380" max="15380" width="2.375" style="635" customWidth="1"/>
    <col min="15381" max="15616" width="10.625" style="635"/>
    <col min="15617" max="15619" width="5.125" style="635" customWidth="1"/>
    <col min="15620" max="15620" width="20.125" style="635" customWidth="1"/>
    <col min="15621" max="15621" width="13.5" style="635" customWidth="1"/>
    <col min="15622" max="15633" width="9.625" style="635" customWidth="1"/>
    <col min="15634" max="15634" width="11.625" style="635" customWidth="1"/>
    <col min="15635" max="15635" width="29.125" style="635" bestFit="1" customWidth="1"/>
    <col min="15636" max="15636" width="2.375" style="635" customWidth="1"/>
    <col min="15637" max="15872" width="10.625" style="635"/>
    <col min="15873" max="15875" width="5.125" style="635" customWidth="1"/>
    <col min="15876" max="15876" width="20.125" style="635" customWidth="1"/>
    <col min="15877" max="15877" width="13.5" style="635" customWidth="1"/>
    <col min="15878" max="15889" width="9.625" style="635" customWidth="1"/>
    <col min="15890" max="15890" width="11.625" style="635" customWidth="1"/>
    <col min="15891" max="15891" width="29.125" style="635" bestFit="1" customWidth="1"/>
    <col min="15892" max="15892" width="2.375" style="635" customWidth="1"/>
    <col min="15893" max="16128" width="10.625" style="635"/>
    <col min="16129" max="16131" width="5.125" style="635" customWidth="1"/>
    <col min="16132" max="16132" width="20.125" style="635" customWidth="1"/>
    <col min="16133" max="16133" width="13.5" style="635" customWidth="1"/>
    <col min="16134" max="16145" width="9.625" style="635" customWidth="1"/>
    <col min="16146" max="16146" width="11.625" style="635" customWidth="1"/>
    <col min="16147" max="16147" width="29.125" style="635" bestFit="1" customWidth="1"/>
    <col min="16148" max="16148" width="2.375" style="635" customWidth="1"/>
    <col min="16149" max="16384" width="10.625" style="635"/>
  </cols>
  <sheetData>
    <row r="1" spans="1:20" ht="24" customHeight="1">
      <c r="A1" s="635" t="s">
        <v>423</v>
      </c>
    </row>
    <row r="2" spans="1:20" ht="24" customHeight="1">
      <c r="A2" s="637" t="s">
        <v>62</v>
      </c>
      <c r="B2" s="636"/>
      <c r="C2" s="636"/>
      <c r="D2" s="636"/>
      <c r="F2" s="636"/>
      <c r="G2" s="636"/>
      <c r="H2" s="636"/>
      <c r="I2" s="636"/>
      <c r="J2" s="636"/>
      <c r="K2" s="636"/>
    </row>
    <row r="3" spans="1:20" ht="24" customHeight="1">
      <c r="A3" s="637" t="s">
        <v>424</v>
      </c>
    </row>
    <row r="4" spans="1:20" ht="29.25" customHeight="1">
      <c r="A4" s="638"/>
      <c r="B4" s="639"/>
      <c r="C4" s="639"/>
      <c r="D4" s="640"/>
      <c r="E4" s="641"/>
      <c r="F4" s="990" t="s">
        <v>425</v>
      </c>
      <c r="G4" s="991"/>
      <c r="H4" s="991"/>
      <c r="I4" s="991"/>
      <c r="J4" s="991"/>
      <c r="K4" s="991"/>
      <c r="L4" s="991"/>
      <c r="M4" s="991"/>
      <c r="N4" s="991"/>
      <c r="O4" s="991"/>
      <c r="P4" s="991"/>
      <c r="Q4" s="992"/>
      <c r="R4" s="642" t="s">
        <v>426</v>
      </c>
      <c r="S4" s="643"/>
      <c r="T4" s="644"/>
    </row>
    <row r="5" spans="1:20" ht="29.25" customHeight="1">
      <c r="A5" s="994" t="s">
        <v>427</v>
      </c>
      <c r="B5" s="995"/>
      <c r="C5" s="996"/>
      <c r="D5" s="645" t="s">
        <v>428</v>
      </c>
      <c r="E5" s="645" t="s">
        <v>429</v>
      </c>
      <c r="F5" s="646" t="s">
        <v>88</v>
      </c>
      <c r="G5" s="647" t="s">
        <v>89</v>
      </c>
      <c r="H5" s="648" t="s">
        <v>90</v>
      </c>
      <c r="I5" s="645" t="s">
        <v>91</v>
      </c>
      <c r="J5" s="645" t="s">
        <v>92</v>
      </c>
      <c r="K5" s="649" t="s">
        <v>93</v>
      </c>
      <c r="L5" s="650" t="s">
        <v>94</v>
      </c>
      <c r="M5" s="648" t="s">
        <v>95</v>
      </c>
      <c r="N5" s="647" t="s">
        <v>96</v>
      </c>
      <c r="O5" s="648" t="s">
        <v>97</v>
      </c>
      <c r="P5" s="647" t="s">
        <v>98</v>
      </c>
      <c r="Q5" s="648" t="s">
        <v>99</v>
      </c>
      <c r="R5" s="651"/>
      <c r="S5" s="993" t="s">
        <v>430</v>
      </c>
      <c r="T5" s="644"/>
    </row>
    <row r="6" spans="1:20" ht="29.25" customHeight="1">
      <c r="A6" s="646"/>
      <c r="B6" s="648"/>
      <c r="C6" s="648"/>
      <c r="D6" s="645" t="s">
        <v>431</v>
      </c>
      <c r="E6" s="645" t="s">
        <v>432</v>
      </c>
      <c r="F6" s="652"/>
      <c r="G6" s="653"/>
      <c r="H6" s="644"/>
      <c r="I6" s="654"/>
      <c r="J6" s="654"/>
      <c r="K6" s="655"/>
      <c r="L6" s="656"/>
      <c r="M6" s="644"/>
      <c r="N6" s="653"/>
      <c r="O6" s="644"/>
      <c r="P6" s="653"/>
      <c r="Q6" s="644"/>
      <c r="R6" s="651"/>
      <c r="S6" s="993"/>
      <c r="T6" s="644"/>
    </row>
    <row r="7" spans="1:20" ht="29.25" customHeight="1">
      <c r="A7" s="657"/>
      <c r="B7" s="658"/>
      <c r="C7" s="658"/>
      <c r="D7" s="659"/>
      <c r="E7" s="660"/>
      <c r="F7" s="661" t="s">
        <v>102</v>
      </c>
      <c r="G7" s="662" t="s">
        <v>102</v>
      </c>
      <c r="H7" s="663" t="s">
        <v>102</v>
      </c>
      <c r="I7" s="660" t="s">
        <v>102</v>
      </c>
      <c r="J7" s="660" t="s">
        <v>102</v>
      </c>
      <c r="K7" s="664" t="s">
        <v>102</v>
      </c>
      <c r="L7" s="665" t="s">
        <v>102</v>
      </c>
      <c r="M7" s="663" t="s">
        <v>102</v>
      </c>
      <c r="N7" s="662" t="s">
        <v>102</v>
      </c>
      <c r="O7" s="663" t="s">
        <v>102</v>
      </c>
      <c r="P7" s="662" t="s">
        <v>102</v>
      </c>
      <c r="Q7" s="663" t="s">
        <v>102</v>
      </c>
      <c r="R7" s="666" t="s">
        <v>120</v>
      </c>
      <c r="S7" s="667"/>
      <c r="T7" s="644"/>
    </row>
    <row r="8" spans="1:20" ht="20.25" customHeight="1">
      <c r="A8" s="652"/>
      <c r="B8" s="644"/>
      <c r="C8" s="644"/>
      <c r="D8" s="654"/>
      <c r="E8" s="645"/>
      <c r="F8" s="668"/>
      <c r="G8" s="669"/>
      <c r="H8" s="644"/>
      <c r="I8" s="654"/>
      <c r="J8" s="654"/>
      <c r="K8" s="655"/>
      <c r="L8" s="668"/>
      <c r="M8" s="669"/>
      <c r="N8" s="644"/>
      <c r="O8" s="654"/>
      <c r="P8" s="654"/>
      <c r="Q8" s="655"/>
      <c r="R8" s="651"/>
      <c r="S8" s="651"/>
      <c r="T8" s="644"/>
    </row>
    <row r="9" spans="1:20" ht="20.25" customHeight="1">
      <c r="A9" s="652"/>
      <c r="B9" s="644"/>
      <c r="C9" s="644"/>
      <c r="D9" s="645"/>
      <c r="E9" s="645"/>
      <c r="F9" s="646"/>
      <c r="G9" s="647"/>
      <c r="H9" s="648"/>
      <c r="I9" s="645"/>
      <c r="J9" s="645"/>
      <c r="K9" s="649"/>
      <c r="L9" s="646"/>
      <c r="M9" s="647"/>
      <c r="N9" s="648"/>
      <c r="O9" s="645"/>
      <c r="P9" s="645"/>
      <c r="Q9" s="649"/>
      <c r="R9" s="651"/>
      <c r="S9" s="651"/>
      <c r="T9" s="644"/>
    </row>
    <row r="10" spans="1:20" ht="20.25" customHeight="1">
      <c r="A10" s="652"/>
      <c r="C10" s="644"/>
      <c r="D10" s="670"/>
      <c r="E10" s="671"/>
      <c r="F10" s="672"/>
      <c r="G10" s="673"/>
      <c r="H10" s="674"/>
      <c r="I10" s="673"/>
      <c r="J10" s="673"/>
      <c r="K10" s="675"/>
      <c r="L10" s="672"/>
      <c r="M10" s="670"/>
      <c r="N10" s="676"/>
      <c r="O10" s="670"/>
      <c r="P10" s="670"/>
      <c r="Q10" s="675"/>
      <c r="R10" s="677"/>
      <c r="S10" s="678"/>
      <c r="T10" s="644"/>
    </row>
    <row r="11" spans="1:20" ht="20.25" customHeight="1">
      <c r="A11" s="652"/>
      <c r="B11" s="648"/>
      <c r="C11" s="644"/>
      <c r="D11" s="645"/>
      <c r="E11" s="645"/>
      <c r="F11" s="679"/>
      <c r="G11" s="680"/>
      <c r="H11" s="653"/>
      <c r="I11" s="681"/>
      <c r="J11" s="682"/>
      <c r="K11" s="655"/>
      <c r="L11" s="679"/>
      <c r="M11" s="680"/>
      <c r="N11" s="644"/>
      <c r="O11" s="681"/>
      <c r="P11" s="683"/>
      <c r="Q11" s="655"/>
      <c r="R11" s="651"/>
      <c r="S11" s="684"/>
      <c r="T11" s="644"/>
    </row>
    <row r="12" spans="1:20" ht="20.25" customHeight="1">
      <c r="A12" s="652"/>
      <c r="B12" s="648"/>
      <c r="C12" s="644"/>
      <c r="D12" s="645"/>
      <c r="E12" s="645"/>
      <c r="F12" s="646"/>
      <c r="G12" s="647"/>
      <c r="H12" s="647"/>
      <c r="I12" s="647"/>
      <c r="J12" s="647"/>
      <c r="K12" s="649"/>
      <c r="L12" s="646"/>
      <c r="M12" s="647"/>
      <c r="N12" s="647"/>
      <c r="O12" s="645"/>
      <c r="P12" s="645"/>
      <c r="Q12" s="649"/>
      <c r="R12" s="651"/>
      <c r="S12" s="684"/>
      <c r="T12" s="644"/>
    </row>
    <row r="13" spans="1:20" ht="20.25" customHeight="1">
      <c r="A13" s="657"/>
      <c r="B13" s="663"/>
      <c r="C13" s="658"/>
      <c r="D13" s="660"/>
      <c r="E13" s="660"/>
      <c r="F13" s="752"/>
      <c r="G13" s="699"/>
      <c r="H13" s="662"/>
      <c r="I13" s="753"/>
      <c r="J13" s="699"/>
      <c r="K13" s="754"/>
      <c r="L13" s="752"/>
      <c r="M13" s="699"/>
      <c r="N13" s="662"/>
      <c r="O13" s="755"/>
      <c r="P13" s="659"/>
      <c r="Q13" s="754"/>
      <c r="R13" s="651"/>
      <c r="S13" s="756"/>
      <c r="T13" s="644"/>
    </row>
    <row r="14" spans="1:20" ht="20.25" customHeight="1">
      <c r="A14" s="652"/>
      <c r="B14" s="644"/>
      <c r="C14" s="644"/>
      <c r="D14" s="654"/>
      <c r="E14" s="645"/>
      <c r="F14" s="668"/>
      <c r="G14" s="669"/>
      <c r="H14" s="644"/>
      <c r="I14" s="654"/>
      <c r="J14" s="654"/>
      <c r="K14" s="655"/>
      <c r="L14" s="668"/>
      <c r="M14" s="669"/>
      <c r="N14" s="644"/>
      <c r="O14" s="654"/>
      <c r="P14" s="654"/>
      <c r="Q14" s="655"/>
      <c r="R14" s="651"/>
      <c r="S14" s="651"/>
      <c r="T14" s="644"/>
    </row>
    <row r="15" spans="1:20" ht="20.25" customHeight="1">
      <c r="A15" s="652"/>
      <c r="B15" s="644"/>
      <c r="C15" s="644"/>
      <c r="D15" s="645"/>
      <c r="E15" s="645"/>
      <c r="F15" s="646"/>
      <c r="G15" s="647"/>
      <c r="H15" s="648"/>
      <c r="I15" s="645"/>
      <c r="J15" s="645"/>
      <c r="K15" s="649"/>
      <c r="L15" s="646"/>
      <c r="M15" s="647"/>
      <c r="N15" s="648"/>
      <c r="O15" s="645"/>
      <c r="P15" s="645"/>
      <c r="Q15" s="649"/>
      <c r="R15" s="651"/>
      <c r="S15" s="651"/>
      <c r="T15" s="644"/>
    </row>
    <row r="16" spans="1:20" ht="20.25" customHeight="1">
      <c r="A16" s="652"/>
      <c r="C16" s="644"/>
      <c r="D16" s="670"/>
      <c r="E16" s="671"/>
      <c r="F16" s="672"/>
      <c r="G16" s="673"/>
      <c r="H16" s="674"/>
      <c r="I16" s="673"/>
      <c r="J16" s="673"/>
      <c r="K16" s="675"/>
      <c r="L16" s="672"/>
      <c r="M16" s="670"/>
      <c r="N16" s="676"/>
      <c r="O16" s="670"/>
      <c r="P16" s="670"/>
      <c r="Q16" s="675"/>
      <c r="R16" s="677"/>
      <c r="S16" s="678"/>
      <c r="T16" s="644"/>
    </row>
    <row r="17" spans="1:20" ht="20.25" customHeight="1">
      <c r="A17" s="652"/>
      <c r="B17" s="648"/>
      <c r="C17" s="644"/>
      <c r="D17" s="645"/>
      <c r="E17" s="645"/>
      <c r="F17" s="679"/>
      <c r="G17" s="680"/>
      <c r="H17" s="653"/>
      <c r="I17" s="681"/>
      <c r="J17" s="682"/>
      <c r="K17" s="655"/>
      <c r="L17" s="679"/>
      <c r="M17" s="680"/>
      <c r="N17" s="644"/>
      <c r="O17" s="681"/>
      <c r="P17" s="683"/>
      <c r="Q17" s="655"/>
      <c r="R17" s="651"/>
      <c r="S17" s="684"/>
      <c r="T17" s="644"/>
    </row>
    <row r="18" spans="1:20" ht="20.25" customHeight="1">
      <c r="A18" s="652"/>
      <c r="B18" s="648"/>
      <c r="C18" s="644"/>
      <c r="D18" s="645"/>
      <c r="E18" s="645"/>
      <c r="F18" s="646"/>
      <c r="G18" s="647"/>
      <c r="H18" s="647"/>
      <c r="I18" s="647"/>
      <c r="J18" s="647"/>
      <c r="K18" s="649"/>
      <c r="L18" s="646"/>
      <c r="M18" s="647"/>
      <c r="N18" s="647"/>
      <c r="O18" s="645"/>
      <c r="P18" s="645"/>
      <c r="Q18" s="649"/>
      <c r="R18" s="651"/>
      <c r="S18" s="684"/>
      <c r="T18" s="644"/>
    </row>
    <row r="19" spans="1:20" ht="20.25" customHeight="1">
      <c r="A19" s="657"/>
      <c r="B19" s="663"/>
      <c r="C19" s="658"/>
      <c r="D19" s="660"/>
      <c r="E19" s="660"/>
      <c r="F19" s="752"/>
      <c r="G19" s="699"/>
      <c r="H19" s="662"/>
      <c r="I19" s="753"/>
      <c r="J19" s="699"/>
      <c r="K19" s="754"/>
      <c r="L19" s="752"/>
      <c r="M19" s="699"/>
      <c r="N19" s="662"/>
      <c r="O19" s="755"/>
      <c r="P19" s="659"/>
      <c r="Q19" s="754"/>
      <c r="R19" s="651"/>
      <c r="S19" s="756"/>
      <c r="T19" s="644"/>
    </row>
    <row r="20" spans="1:20" ht="20.25" customHeight="1">
      <c r="A20" s="652"/>
      <c r="B20" s="644"/>
      <c r="C20" s="644"/>
      <c r="D20" s="654"/>
      <c r="E20" s="645"/>
      <c r="F20" s="668"/>
      <c r="G20" s="669"/>
      <c r="H20" s="644"/>
      <c r="I20" s="654"/>
      <c r="J20" s="654"/>
      <c r="K20" s="655"/>
      <c r="L20" s="668"/>
      <c r="M20" s="669"/>
      <c r="N20" s="644"/>
      <c r="O20" s="654"/>
      <c r="P20" s="654"/>
      <c r="Q20" s="655"/>
      <c r="R20" s="651"/>
      <c r="S20" s="651"/>
      <c r="T20" s="644"/>
    </row>
    <row r="21" spans="1:20" ht="20.25" customHeight="1">
      <c r="A21" s="652"/>
      <c r="B21" s="644"/>
      <c r="C21" s="644"/>
      <c r="D21" s="645"/>
      <c r="E21" s="645"/>
      <c r="F21" s="646"/>
      <c r="G21" s="647"/>
      <c r="H21" s="648"/>
      <c r="I21" s="645"/>
      <c r="J21" s="645"/>
      <c r="K21" s="649"/>
      <c r="L21" s="646"/>
      <c r="M21" s="647"/>
      <c r="N21" s="648"/>
      <c r="O21" s="645"/>
      <c r="P21" s="645"/>
      <c r="Q21" s="649"/>
      <c r="R21" s="651"/>
      <c r="S21" s="651"/>
      <c r="T21" s="644"/>
    </row>
    <row r="22" spans="1:20" ht="20.25" customHeight="1">
      <c r="A22" s="652"/>
      <c r="C22" s="644"/>
      <c r="D22" s="670"/>
      <c r="E22" s="671"/>
      <c r="F22" s="672"/>
      <c r="G22" s="673"/>
      <c r="H22" s="674"/>
      <c r="I22" s="673"/>
      <c r="J22" s="673"/>
      <c r="K22" s="675"/>
      <c r="L22" s="672"/>
      <c r="M22" s="670"/>
      <c r="N22" s="676"/>
      <c r="O22" s="670"/>
      <c r="P22" s="670"/>
      <c r="Q22" s="675"/>
      <c r="R22" s="677"/>
      <c r="S22" s="678"/>
      <c r="T22" s="644"/>
    </row>
    <row r="23" spans="1:20" ht="20.25" customHeight="1">
      <c r="A23" s="652"/>
      <c r="B23" s="648"/>
      <c r="C23" s="644"/>
      <c r="D23" s="645"/>
      <c r="E23" s="645"/>
      <c r="F23" s="679"/>
      <c r="G23" s="680"/>
      <c r="H23" s="653"/>
      <c r="I23" s="681"/>
      <c r="J23" s="682"/>
      <c r="K23" s="655"/>
      <c r="L23" s="679"/>
      <c r="M23" s="680"/>
      <c r="N23" s="644"/>
      <c r="O23" s="681"/>
      <c r="P23" s="683"/>
      <c r="Q23" s="655"/>
      <c r="R23" s="651"/>
      <c r="S23" s="684"/>
      <c r="T23" s="644"/>
    </row>
    <row r="24" spans="1:20" ht="20.25" customHeight="1">
      <c r="A24" s="652"/>
      <c r="B24" s="648"/>
      <c r="C24" s="644"/>
      <c r="D24" s="645"/>
      <c r="E24" s="645"/>
      <c r="F24" s="646"/>
      <c r="G24" s="647"/>
      <c r="H24" s="647"/>
      <c r="I24" s="647"/>
      <c r="J24" s="647"/>
      <c r="K24" s="649"/>
      <c r="L24" s="646"/>
      <c r="M24" s="647"/>
      <c r="N24" s="647"/>
      <c r="O24" s="645"/>
      <c r="P24" s="645"/>
      <c r="Q24" s="649"/>
      <c r="R24" s="651"/>
      <c r="S24" s="684"/>
      <c r="T24" s="644"/>
    </row>
    <row r="25" spans="1:20" ht="20.25" customHeight="1">
      <c r="A25" s="657"/>
      <c r="B25" s="663"/>
      <c r="C25" s="658"/>
      <c r="D25" s="660"/>
      <c r="E25" s="660"/>
      <c r="F25" s="752"/>
      <c r="G25" s="699"/>
      <c r="H25" s="662"/>
      <c r="I25" s="753"/>
      <c r="J25" s="699"/>
      <c r="K25" s="754"/>
      <c r="L25" s="752"/>
      <c r="M25" s="699"/>
      <c r="N25" s="662"/>
      <c r="O25" s="755"/>
      <c r="P25" s="659"/>
      <c r="Q25" s="754"/>
      <c r="R25" s="651"/>
      <c r="S25" s="756"/>
      <c r="T25" s="644"/>
    </row>
    <row r="26" spans="1:20" ht="20.25" customHeight="1">
      <c r="A26" s="652"/>
      <c r="C26" s="644"/>
      <c r="D26" s="645"/>
      <c r="E26" s="645"/>
      <c r="F26" s="685"/>
      <c r="G26" s="751"/>
      <c r="H26" s="653"/>
      <c r="I26" s="653"/>
      <c r="J26" s="653"/>
      <c r="K26" s="655"/>
      <c r="L26" s="685"/>
      <c r="M26" s="751"/>
      <c r="N26" s="644"/>
      <c r="O26" s="654"/>
      <c r="P26" s="654"/>
      <c r="Q26" s="655"/>
      <c r="R26" s="651"/>
      <c r="S26" s="684"/>
      <c r="T26" s="644"/>
    </row>
    <row r="27" spans="1:20" ht="20.25" customHeight="1">
      <c r="A27" s="652"/>
      <c r="B27" s="648"/>
      <c r="C27" s="644"/>
      <c r="D27" s="645"/>
      <c r="E27" s="645"/>
      <c r="F27" s="646"/>
      <c r="G27" s="647"/>
      <c r="H27" s="647"/>
      <c r="I27" s="647"/>
      <c r="J27" s="647"/>
      <c r="K27" s="649"/>
      <c r="L27" s="646"/>
      <c r="M27" s="647"/>
      <c r="N27" s="648"/>
      <c r="O27" s="645"/>
      <c r="P27" s="645"/>
      <c r="Q27" s="649"/>
      <c r="R27" s="651"/>
      <c r="S27" s="651"/>
      <c r="T27" s="644"/>
    </row>
    <row r="28" spans="1:20" ht="20.25" customHeight="1">
      <c r="A28" s="646"/>
      <c r="C28" s="644"/>
      <c r="D28" s="671"/>
      <c r="E28" s="671"/>
      <c r="F28" s="668"/>
      <c r="G28" s="686"/>
      <c r="H28" s="687"/>
      <c r="I28" s="688"/>
      <c r="J28" s="688"/>
      <c r="K28" s="689"/>
      <c r="L28" s="690"/>
      <c r="M28" s="686"/>
      <c r="N28" s="687"/>
      <c r="O28" s="691"/>
      <c r="P28" s="691"/>
      <c r="Q28" s="689"/>
      <c r="R28" s="677"/>
      <c r="S28" s="678"/>
      <c r="T28" s="644"/>
    </row>
    <row r="29" spans="1:20" ht="20.25" customHeight="1">
      <c r="A29" s="646"/>
      <c r="C29" s="644"/>
      <c r="D29" s="645"/>
      <c r="E29" s="645"/>
      <c r="F29" s="692"/>
      <c r="G29" s="693"/>
      <c r="H29" s="653"/>
      <c r="I29" s="653"/>
      <c r="J29" s="653"/>
      <c r="K29" s="655"/>
      <c r="L29" s="692"/>
      <c r="M29" s="693"/>
      <c r="N29" s="644"/>
      <c r="O29" s="654"/>
      <c r="P29" s="654"/>
      <c r="Q29" s="655"/>
      <c r="R29" s="651"/>
      <c r="S29" s="684"/>
      <c r="T29" s="644"/>
    </row>
    <row r="30" spans="1:20" ht="20.25" customHeight="1">
      <c r="A30" s="646"/>
      <c r="B30" s="644"/>
      <c r="C30" s="644"/>
      <c r="D30" s="645"/>
      <c r="E30" s="645"/>
      <c r="F30" s="646"/>
      <c r="G30" s="647"/>
      <c r="H30" s="647"/>
      <c r="I30" s="647"/>
      <c r="J30" s="647"/>
      <c r="K30" s="649"/>
      <c r="L30" s="646"/>
      <c r="M30" s="647"/>
      <c r="N30" s="648"/>
      <c r="O30" s="645"/>
      <c r="P30" s="645"/>
      <c r="Q30" s="649"/>
      <c r="R30" s="677"/>
      <c r="S30" s="684"/>
      <c r="T30" s="644"/>
    </row>
    <row r="31" spans="1:20" ht="20.25" customHeight="1">
      <c r="A31" s="661"/>
      <c r="B31" s="658"/>
      <c r="C31" s="694"/>
      <c r="D31" s="660"/>
      <c r="E31" s="695"/>
      <c r="F31" s="696"/>
      <c r="G31" s="697"/>
      <c r="H31" s="698"/>
      <c r="I31" s="699"/>
      <c r="J31" s="699"/>
      <c r="K31" s="700"/>
      <c r="L31" s="696"/>
      <c r="M31" s="697"/>
      <c r="N31" s="701"/>
      <c r="O31" s="659"/>
      <c r="P31" s="659"/>
      <c r="Q31" s="700"/>
      <c r="R31" s="702"/>
      <c r="S31" s="703"/>
      <c r="T31" s="644"/>
    </row>
    <row r="32" spans="1:20" ht="20.25" customHeight="1">
      <c r="A32" s="652"/>
      <c r="B32" s="654"/>
      <c r="C32" s="644"/>
      <c r="D32" s="644"/>
      <c r="E32" s="648"/>
      <c r="F32" s="704"/>
      <c r="G32" s="705"/>
      <c r="H32" s="706"/>
      <c r="I32" s="707"/>
      <c r="J32" s="707"/>
      <c r="K32" s="708"/>
      <c r="L32" s="709"/>
      <c r="M32" s="706"/>
      <c r="N32" s="705"/>
      <c r="O32" s="706"/>
      <c r="P32" s="705"/>
      <c r="Q32" s="706"/>
      <c r="R32" s="710"/>
      <c r="S32" s="684"/>
      <c r="T32" s="644"/>
    </row>
    <row r="33" spans="1:21" ht="20.25" customHeight="1">
      <c r="A33" s="652"/>
      <c r="B33" s="654"/>
      <c r="C33" s="644" t="s">
        <v>433</v>
      </c>
      <c r="D33" s="644"/>
      <c r="E33" s="648"/>
      <c r="F33" s="711"/>
      <c r="G33" s="712"/>
      <c r="H33" s="713"/>
      <c r="I33" s="714"/>
      <c r="J33" s="714"/>
      <c r="K33" s="715"/>
      <c r="L33" s="716"/>
      <c r="M33" s="713"/>
      <c r="N33" s="712"/>
      <c r="O33" s="713"/>
      <c r="P33" s="712"/>
      <c r="Q33" s="713"/>
      <c r="R33" s="710"/>
      <c r="S33" s="684"/>
      <c r="T33" s="644"/>
    </row>
    <row r="34" spans="1:21" ht="20.25" customHeight="1">
      <c r="A34" s="652"/>
      <c r="B34" s="670"/>
      <c r="C34" s="717"/>
      <c r="D34" s="717" t="s">
        <v>434</v>
      </c>
      <c r="E34" s="718"/>
      <c r="F34" s="719"/>
      <c r="G34" s="720"/>
      <c r="H34" s="721"/>
      <c r="I34" s="722"/>
      <c r="J34" s="722"/>
      <c r="K34" s="723"/>
      <c r="L34" s="724"/>
      <c r="M34" s="721"/>
      <c r="N34" s="720"/>
      <c r="O34" s="721"/>
      <c r="P34" s="720"/>
      <c r="Q34" s="721"/>
      <c r="R34" s="725"/>
      <c r="S34" s="684"/>
      <c r="T34" s="644"/>
    </row>
    <row r="35" spans="1:21" ht="20.25" customHeight="1">
      <c r="A35" s="646" t="s">
        <v>116</v>
      </c>
      <c r="B35" s="654"/>
      <c r="C35" s="644"/>
      <c r="D35" s="644"/>
      <c r="E35" s="648"/>
      <c r="F35" s="704"/>
      <c r="G35" s="705"/>
      <c r="H35" s="706"/>
      <c r="I35" s="707"/>
      <c r="J35" s="707"/>
      <c r="K35" s="708"/>
      <c r="L35" s="709"/>
      <c r="M35" s="706"/>
      <c r="N35" s="705"/>
      <c r="O35" s="706"/>
      <c r="P35" s="705"/>
      <c r="Q35" s="706"/>
      <c r="R35" s="710"/>
      <c r="S35" s="684"/>
      <c r="T35" s="644"/>
    </row>
    <row r="36" spans="1:21" ht="20.25" customHeight="1">
      <c r="A36" s="646"/>
      <c r="B36" s="654" t="s">
        <v>435</v>
      </c>
      <c r="C36" s="644"/>
      <c r="D36" s="644"/>
      <c r="E36" s="648"/>
      <c r="F36" s="726"/>
      <c r="G36" s="727"/>
      <c r="H36" s="728"/>
      <c r="I36" s="727"/>
      <c r="J36" s="728"/>
      <c r="K36" s="729"/>
      <c r="L36" s="730"/>
      <c r="M36" s="728"/>
      <c r="N36" s="727"/>
      <c r="O36" s="727"/>
      <c r="P36" s="727"/>
      <c r="Q36" s="728"/>
      <c r="R36" s="710"/>
      <c r="S36" s="684"/>
      <c r="T36" s="644"/>
    </row>
    <row r="37" spans="1:21" ht="20.25" customHeight="1">
      <c r="A37" s="646"/>
      <c r="B37" s="670"/>
      <c r="C37" s="717"/>
      <c r="D37" s="717" t="s">
        <v>434</v>
      </c>
      <c r="E37" s="718"/>
      <c r="F37" s="719"/>
      <c r="G37" s="720"/>
      <c r="H37" s="721"/>
      <c r="I37" s="722"/>
      <c r="J37" s="722"/>
      <c r="K37" s="723"/>
      <c r="L37" s="724"/>
      <c r="M37" s="721"/>
      <c r="N37" s="720"/>
      <c r="O37" s="721"/>
      <c r="P37" s="720"/>
      <c r="Q37" s="721"/>
      <c r="R37" s="725"/>
      <c r="S37" s="684"/>
      <c r="T37" s="644"/>
    </row>
    <row r="38" spans="1:21" ht="20.25" customHeight="1">
      <c r="A38" s="646"/>
      <c r="B38" s="654"/>
      <c r="C38" s="644"/>
      <c r="D38" s="644"/>
      <c r="E38" s="648"/>
      <c r="F38" s="704"/>
      <c r="G38" s="705"/>
      <c r="H38" s="706"/>
      <c r="I38" s="707"/>
      <c r="J38" s="707"/>
      <c r="K38" s="708"/>
      <c r="L38" s="709"/>
      <c r="M38" s="706"/>
      <c r="N38" s="705"/>
      <c r="O38" s="706"/>
      <c r="P38" s="705"/>
      <c r="Q38" s="706"/>
      <c r="R38" s="710"/>
      <c r="S38" s="684"/>
      <c r="T38" s="644"/>
    </row>
    <row r="39" spans="1:21" ht="20.25" customHeight="1">
      <c r="A39" s="646"/>
      <c r="B39" s="654"/>
      <c r="C39" s="644" t="s">
        <v>436</v>
      </c>
      <c r="D39" s="644"/>
      <c r="E39" s="648"/>
      <c r="F39" s="731"/>
      <c r="G39" s="732"/>
      <c r="H39" s="732"/>
      <c r="I39" s="732"/>
      <c r="J39" s="732"/>
      <c r="K39" s="733"/>
      <c r="L39" s="734"/>
      <c r="M39" s="735"/>
      <c r="N39" s="736"/>
      <c r="O39" s="735"/>
      <c r="P39" s="736"/>
      <c r="Q39" s="735"/>
      <c r="R39" s="710"/>
      <c r="S39" s="684"/>
      <c r="T39" s="644"/>
    </row>
    <row r="40" spans="1:21" ht="20.25" customHeight="1">
      <c r="A40" s="646" t="s">
        <v>120</v>
      </c>
      <c r="B40" s="670"/>
      <c r="C40" s="717"/>
      <c r="D40" s="717" t="s">
        <v>434</v>
      </c>
      <c r="E40" s="718"/>
      <c r="F40" s="719"/>
      <c r="G40" s="720"/>
      <c r="H40" s="721"/>
      <c r="I40" s="722"/>
      <c r="J40" s="722"/>
      <c r="K40" s="723"/>
      <c r="L40" s="724"/>
      <c r="M40" s="721"/>
      <c r="N40" s="720"/>
      <c r="O40" s="721"/>
      <c r="P40" s="720"/>
      <c r="Q40" s="721"/>
      <c r="R40" s="725"/>
      <c r="S40" s="684"/>
      <c r="T40" s="644"/>
    </row>
    <row r="41" spans="1:21" ht="20.25" customHeight="1">
      <c r="A41" s="652"/>
      <c r="B41" s="654"/>
      <c r="C41" s="644"/>
      <c r="D41" s="644"/>
      <c r="E41" s="648"/>
      <c r="F41" s="704"/>
      <c r="G41" s="705"/>
      <c r="H41" s="706"/>
      <c r="I41" s="707"/>
      <c r="J41" s="707"/>
      <c r="K41" s="708"/>
      <c r="L41" s="709"/>
      <c r="M41" s="706"/>
      <c r="N41" s="705"/>
      <c r="O41" s="706"/>
      <c r="P41" s="705"/>
      <c r="Q41" s="706"/>
      <c r="R41" s="737"/>
      <c r="S41" s="684"/>
      <c r="T41" s="644"/>
    </row>
    <row r="42" spans="1:21" ht="20.25" customHeight="1">
      <c r="A42" s="652"/>
      <c r="B42" s="654"/>
      <c r="C42" s="644" t="s">
        <v>437</v>
      </c>
      <c r="D42" s="644"/>
      <c r="E42" s="648"/>
      <c r="F42" s="745"/>
      <c r="G42" s="746"/>
      <c r="H42" s="746"/>
      <c r="I42" s="746"/>
      <c r="J42" s="746"/>
      <c r="K42" s="747"/>
      <c r="L42" s="748"/>
      <c r="M42" s="749"/>
      <c r="N42" s="750"/>
      <c r="O42" s="749"/>
      <c r="P42" s="750"/>
      <c r="Q42" s="749"/>
      <c r="R42" s="757">
        <f>SUM(F42:Q42)</f>
        <v>0</v>
      </c>
      <c r="S42" s="684"/>
      <c r="T42" s="644"/>
      <c r="U42" s="738" t="s">
        <v>444</v>
      </c>
    </row>
    <row r="43" spans="1:21" ht="20.25" customHeight="1">
      <c r="A43" s="657"/>
      <c r="B43" s="659"/>
      <c r="C43" s="658"/>
      <c r="D43" s="658" t="s">
        <v>438</v>
      </c>
      <c r="E43" s="663"/>
      <c r="F43" s="739"/>
      <c r="G43" s="740"/>
      <c r="H43" s="741"/>
      <c r="I43" s="742"/>
      <c r="J43" s="742"/>
      <c r="K43" s="743"/>
      <c r="L43" s="744"/>
      <c r="M43" s="741"/>
      <c r="N43" s="740"/>
      <c r="O43" s="741"/>
      <c r="P43" s="740"/>
      <c r="Q43" s="741"/>
      <c r="R43" s="758">
        <f>SUM(F43:Q43)</f>
        <v>0</v>
      </c>
      <c r="S43" s="703"/>
      <c r="T43" s="644"/>
      <c r="U43" s="738" t="s">
        <v>444</v>
      </c>
    </row>
    <row r="44" spans="1:21" ht="29.25" customHeight="1">
      <c r="A44" s="635" t="s">
        <v>181</v>
      </c>
      <c r="C44" s="635" t="s">
        <v>439</v>
      </c>
    </row>
  </sheetData>
  <sheetProtection password="85EE" sheet="1" scenarios="1" formatColumns="0" formatRows="0" insertColumns="0" insertRows="0"/>
  <mergeCells count="3">
    <mergeCell ref="F4:Q4"/>
    <mergeCell ref="S5:S6"/>
    <mergeCell ref="A5:C5"/>
  </mergeCells>
  <phoneticPr fontId="1"/>
  <pageMargins left="0.70866141732283472" right="0.70866141732283472" top="0.74803149606299213" bottom="0.74803149606299213" header="0.31496062992125984" footer="0.31496062992125984"/>
  <pageSetup paperSize="9" scale="79" fitToWidth="2" pageOrder="overThenDown"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1"/>
  <sheetViews>
    <sheetView view="pageBreakPreview" zoomScale="60" zoomScaleNormal="60" workbookViewId="0">
      <selection activeCell="G24" sqref="G24"/>
    </sheetView>
  </sheetViews>
  <sheetFormatPr defaultColWidth="13.25" defaultRowHeight="17.25"/>
  <cols>
    <col min="1" max="1" width="3.625" style="481" customWidth="1"/>
    <col min="2" max="2" width="40.375" style="481" customWidth="1"/>
    <col min="3" max="10" width="18.25" style="481" customWidth="1"/>
    <col min="11" max="11" width="20.75" style="482" customWidth="1"/>
    <col min="12" max="255" width="13.25" style="481"/>
    <col min="256" max="256" width="7" style="481" customWidth="1"/>
    <col min="257" max="257" width="40.375" style="481" customWidth="1"/>
    <col min="258" max="260" width="18.25" style="481" customWidth="1"/>
    <col min="261" max="261" width="5.75" style="481" customWidth="1"/>
    <col min="262" max="266" width="18.25" style="481" customWidth="1"/>
    <col min="267" max="267" width="20.75" style="481" customWidth="1"/>
    <col min="268" max="511" width="13.25" style="481"/>
    <col min="512" max="512" width="7" style="481" customWidth="1"/>
    <col min="513" max="513" width="40.375" style="481" customWidth="1"/>
    <col min="514" max="516" width="18.25" style="481" customWidth="1"/>
    <col min="517" max="517" width="5.75" style="481" customWidth="1"/>
    <col min="518" max="522" width="18.25" style="481" customWidth="1"/>
    <col min="523" max="523" width="20.75" style="481" customWidth="1"/>
    <col min="524" max="767" width="13.25" style="481"/>
    <col min="768" max="768" width="7" style="481" customWidth="1"/>
    <col min="769" max="769" width="40.375" style="481" customWidth="1"/>
    <col min="770" max="772" width="18.25" style="481" customWidth="1"/>
    <col min="773" max="773" width="5.75" style="481" customWidth="1"/>
    <col min="774" max="778" width="18.25" style="481" customWidth="1"/>
    <col min="779" max="779" width="20.75" style="481" customWidth="1"/>
    <col min="780" max="1023" width="13.25" style="481"/>
    <col min="1024" max="1024" width="7" style="481" customWidth="1"/>
    <col min="1025" max="1025" width="40.375" style="481" customWidth="1"/>
    <col min="1026" max="1028" width="18.25" style="481" customWidth="1"/>
    <col min="1029" max="1029" width="5.75" style="481" customWidth="1"/>
    <col min="1030" max="1034" width="18.25" style="481" customWidth="1"/>
    <col min="1035" max="1035" width="20.75" style="481" customWidth="1"/>
    <col min="1036" max="1279" width="13.25" style="481"/>
    <col min="1280" max="1280" width="7" style="481" customWidth="1"/>
    <col min="1281" max="1281" width="40.375" style="481" customWidth="1"/>
    <col min="1282" max="1284" width="18.25" style="481" customWidth="1"/>
    <col min="1285" max="1285" width="5.75" style="481" customWidth="1"/>
    <col min="1286" max="1290" width="18.25" style="481" customWidth="1"/>
    <col min="1291" max="1291" width="20.75" style="481" customWidth="1"/>
    <col min="1292" max="1535" width="13.25" style="481"/>
    <col min="1536" max="1536" width="7" style="481" customWidth="1"/>
    <col min="1537" max="1537" width="40.375" style="481" customWidth="1"/>
    <col min="1538" max="1540" width="18.25" style="481" customWidth="1"/>
    <col min="1541" max="1541" width="5.75" style="481" customWidth="1"/>
    <col min="1542" max="1546" width="18.25" style="481" customWidth="1"/>
    <col min="1547" max="1547" width="20.75" style="481" customWidth="1"/>
    <col min="1548" max="1791" width="13.25" style="481"/>
    <col min="1792" max="1792" width="7" style="481" customWidth="1"/>
    <col min="1793" max="1793" width="40.375" style="481" customWidth="1"/>
    <col min="1794" max="1796" width="18.25" style="481" customWidth="1"/>
    <col min="1797" max="1797" width="5.75" style="481" customWidth="1"/>
    <col min="1798" max="1802" width="18.25" style="481" customWidth="1"/>
    <col min="1803" max="1803" width="20.75" style="481" customWidth="1"/>
    <col min="1804" max="2047" width="13.25" style="481"/>
    <col min="2048" max="2048" width="7" style="481" customWidth="1"/>
    <col min="2049" max="2049" width="40.375" style="481" customWidth="1"/>
    <col min="2050" max="2052" width="18.25" style="481" customWidth="1"/>
    <col min="2053" max="2053" width="5.75" style="481" customWidth="1"/>
    <col min="2054" max="2058" width="18.25" style="481" customWidth="1"/>
    <col min="2059" max="2059" width="20.75" style="481" customWidth="1"/>
    <col min="2060" max="2303" width="13.25" style="481"/>
    <col min="2304" max="2304" width="7" style="481" customWidth="1"/>
    <col min="2305" max="2305" width="40.375" style="481" customWidth="1"/>
    <col min="2306" max="2308" width="18.25" style="481" customWidth="1"/>
    <col min="2309" max="2309" width="5.75" style="481" customWidth="1"/>
    <col min="2310" max="2314" width="18.25" style="481" customWidth="1"/>
    <col min="2315" max="2315" width="20.75" style="481" customWidth="1"/>
    <col min="2316" max="2559" width="13.25" style="481"/>
    <col min="2560" max="2560" width="7" style="481" customWidth="1"/>
    <col min="2561" max="2561" width="40.375" style="481" customWidth="1"/>
    <col min="2562" max="2564" width="18.25" style="481" customWidth="1"/>
    <col min="2565" max="2565" width="5.75" style="481" customWidth="1"/>
    <col min="2566" max="2570" width="18.25" style="481" customWidth="1"/>
    <col min="2571" max="2571" width="20.75" style="481" customWidth="1"/>
    <col min="2572" max="2815" width="13.25" style="481"/>
    <col min="2816" max="2816" width="7" style="481" customWidth="1"/>
    <col min="2817" max="2817" width="40.375" style="481" customWidth="1"/>
    <col min="2818" max="2820" width="18.25" style="481" customWidth="1"/>
    <col min="2821" max="2821" width="5.75" style="481" customWidth="1"/>
    <col min="2822" max="2826" width="18.25" style="481" customWidth="1"/>
    <col min="2827" max="2827" width="20.75" style="481" customWidth="1"/>
    <col min="2828" max="3071" width="13.25" style="481"/>
    <col min="3072" max="3072" width="7" style="481" customWidth="1"/>
    <col min="3073" max="3073" width="40.375" style="481" customWidth="1"/>
    <col min="3074" max="3076" width="18.25" style="481" customWidth="1"/>
    <col min="3077" max="3077" width="5.75" style="481" customWidth="1"/>
    <col min="3078" max="3082" width="18.25" style="481" customWidth="1"/>
    <col min="3083" max="3083" width="20.75" style="481" customWidth="1"/>
    <col min="3084" max="3327" width="13.25" style="481"/>
    <col min="3328" max="3328" width="7" style="481" customWidth="1"/>
    <col min="3329" max="3329" width="40.375" style="481" customWidth="1"/>
    <col min="3330" max="3332" width="18.25" style="481" customWidth="1"/>
    <col min="3333" max="3333" width="5.75" style="481" customWidth="1"/>
    <col min="3334" max="3338" width="18.25" style="481" customWidth="1"/>
    <col min="3339" max="3339" width="20.75" style="481" customWidth="1"/>
    <col min="3340" max="3583" width="13.25" style="481"/>
    <col min="3584" max="3584" width="7" style="481" customWidth="1"/>
    <col min="3585" max="3585" width="40.375" style="481" customWidth="1"/>
    <col min="3586" max="3588" width="18.25" style="481" customWidth="1"/>
    <col min="3589" max="3589" width="5.75" style="481" customWidth="1"/>
    <col min="3590" max="3594" width="18.25" style="481" customWidth="1"/>
    <col min="3595" max="3595" width="20.75" style="481" customWidth="1"/>
    <col min="3596" max="3839" width="13.25" style="481"/>
    <col min="3840" max="3840" width="7" style="481" customWidth="1"/>
    <col min="3841" max="3841" width="40.375" style="481" customWidth="1"/>
    <col min="3842" max="3844" width="18.25" style="481" customWidth="1"/>
    <col min="3845" max="3845" width="5.75" style="481" customWidth="1"/>
    <col min="3846" max="3850" width="18.25" style="481" customWidth="1"/>
    <col min="3851" max="3851" width="20.75" style="481" customWidth="1"/>
    <col min="3852" max="4095" width="13.25" style="481"/>
    <col min="4096" max="4096" width="7" style="481" customWidth="1"/>
    <col min="4097" max="4097" width="40.375" style="481" customWidth="1"/>
    <col min="4098" max="4100" width="18.25" style="481" customWidth="1"/>
    <col min="4101" max="4101" width="5.75" style="481" customWidth="1"/>
    <col min="4102" max="4106" width="18.25" style="481" customWidth="1"/>
    <col min="4107" max="4107" width="20.75" style="481" customWidth="1"/>
    <col min="4108" max="4351" width="13.25" style="481"/>
    <col min="4352" max="4352" width="7" style="481" customWidth="1"/>
    <col min="4353" max="4353" width="40.375" style="481" customWidth="1"/>
    <col min="4354" max="4356" width="18.25" style="481" customWidth="1"/>
    <col min="4357" max="4357" width="5.75" style="481" customWidth="1"/>
    <col min="4358" max="4362" width="18.25" style="481" customWidth="1"/>
    <col min="4363" max="4363" width="20.75" style="481" customWidth="1"/>
    <col min="4364" max="4607" width="13.25" style="481"/>
    <col min="4608" max="4608" width="7" style="481" customWidth="1"/>
    <col min="4609" max="4609" width="40.375" style="481" customWidth="1"/>
    <col min="4610" max="4612" width="18.25" style="481" customWidth="1"/>
    <col min="4613" max="4613" width="5.75" style="481" customWidth="1"/>
    <col min="4614" max="4618" width="18.25" style="481" customWidth="1"/>
    <col min="4619" max="4619" width="20.75" style="481" customWidth="1"/>
    <col min="4620" max="4863" width="13.25" style="481"/>
    <col min="4864" max="4864" width="7" style="481" customWidth="1"/>
    <col min="4865" max="4865" width="40.375" style="481" customWidth="1"/>
    <col min="4866" max="4868" width="18.25" style="481" customWidth="1"/>
    <col min="4869" max="4869" width="5.75" style="481" customWidth="1"/>
    <col min="4870" max="4874" width="18.25" style="481" customWidth="1"/>
    <col min="4875" max="4875" width="20.75" style="481" customWidth="1"/>
    <col min="4876" max="5119" width="13.25" style="481"/>
    <col min="5120" max="5120" width="7" style="481" customWidth="1"/>
    <col min="5121" max="5121" width="40.375" style="481" customWidth="1"/>
    <col min="5122" max="5124" width="18.25" style="481" customWidth="1"/>
    <col min="5125" max="5125" width="5.75" style="481" customWidth="1"/>
    <col min="5126" max="5130" width="18.25" style="481" customWidth="1"/>
    <col min="5131" max="5131" width="20.75" style="481" customWidth="1"/>
    <col min="5132" max="5375" width="13.25" style="481"/>
    <col min="5376" max="5376" width="7" style="481" customWidth="1"/>
    <col min="5377" max="5377" width="40.375" style="481" customWidth="1"/>
    <col min="5378" max="5380" width="18.25" style="481" customWidth="1"/>
    <col min="5381" max="5381" width="5.75" style="481" customWidth="1"/>
    <col min="5382" max="5386" width="18.25" style="481" customWidth="1"/>
    <col min="5387" max="5387" width="20.75" style="481" customWidth="1"/>
    <col min="5388" max="5631" width="13.25" style="481"/>
    <col min="5632" max="5632" width="7" style="481" customWidth="1"/>
    <col min="5633" max="5633" width="40.375" style="481" customWidth="1"/>
    <col min="5634" max="5636" width="18.25" style="481" customWidth="1"/>
    <col min="5637" max="5637" width="5.75" style="481" customWidth="1"/>
    <col min="5638" max="5642" width="18.25" style="481" customWidth="1"/>
    <col min="5643" max="5643" width="20.75" style="481" customWidth="1"/>
    <col min="5644" max="5887" width="13.25" style="481"/>
    <col min="5888" max="5888" width="7" style="481" customWidth="1"/>
    <col min="5889" max="5889" width="40.375" style="481" customWidth="1"/>
    <col min="5890" max="5892" width="18.25" style="481" customWidth="1"/>
    <col min="5893" max="5893" width="5.75" style="481" customWidth="1"/>
    <col min="5894" max="5898" width="18.25" style="481" customWidth="1"/>
    <col min="5899" max="5899" width="20.75" style="481" customWidth="1"/>
    <col min="5900" max="6143" width="13.25" style="481"/>
    <col min="6144" max="6144" width="7" style="481" customWidth="1"/>
    <col min="6145" max="6145" width="40.375" style="481" customWidth="1"/>
    <col min="6146" max="6148" width="18.25" style="481" customWidth="1"/>
    <col min="6149" max="6149" width="5.75" style="481" customWidth="1"/>
    <col min="6150" max="6154" width="18.25" style="481" customWidth="1"/>
    <col min="6155" max="6155" width="20.75" style="481" customWidth="1"/>
    <col min="6156" max="6399" width="13.25" style="481"/>
    <col min="6400" max="6400" width="7" style="481" customWidth="1"/>
    <col min="6401" max="6401" width="40.375" style="481" customWidth="1"/>
    <col min="6402" max="6404" width="18.25" style="481" customWidth="1"/>
    <col min="6405" max="6405" width="5.75" style="481" customWidth="1"/>
    <col min="6406" max="6410" width="18.25" style="481" customWidth="1"/>
    <col min="6411" max="6411" width="20.75" style="481" customWidth="1"/>
    <col min="6412" max="6655" width="13.25" style="481"/>
    <col min="6656" max="6656" width="7" style="481" customWidth="1"/>
    <col min="6657" max="6657" width="40.375" style="481" customWidth="1"/>
    <col min="6658" max="6660" width="18.25" style="481" customWidth="1"/>
    <col min="6661" max="6661" width="5.75" style="481" customWidth="1"/>
    <col min="6662" max="6666" width="18.25" style="481" customWidth="1"/>
    <col min="6667" max="6667" width="20.75" style="481" customWidth="1"/>
    <col min="6668" max="6911" width="13.25" style="481"/>
    <col min="6912" max="6912" width="7" style="481" customWidth="1"/>
    <col min="6913" max="6913" width="40.375" style="481" customWidth="1"/>
    <col min="6914" max="6916" width="18.25" style="481" customWidth="1"/>
    <col min="6917" max="6917" width="5.75" style="481" customWidth="1"/>
    <col min="6918" max="6922" width="18.25" style="481" customWidth="1"/>
    <col min="6923" max="6923" width="20.75" style="481" customWidth="1"/>
    <col min="6924" max="7167" width="13.25" style="481"/>
    <col min="7168" max="7168" width="7" style="481" customWidth="1"/>
    <col min="7169" max="7169" width="40.375" style="481" customWidth="1"/>
    <col min="7170" max="7172" width="18.25" style="481" customWidth="1"/>
    <col min="7173" max="7173" width="5.75" style="481" customWidth="1"/>
    <col min="7174" max="7178" width="18.25" style="481" customWidth="1"/>
    <col min="7179" max="7179" width="20.75" style="481" customWidth="1"/>
    <col min="7180" max="7423" width="13.25" style="481"/>
    <col min="7424" max="7424" width="7" style="481" customWidth="1"/>
    <col min="7425" max="7425" width="40.375" style="481" customWidth="1"/>
    <col min="7426" max="7428" width="18.25" style="481" customWidth="1"/>
    <col min="7429" max="7429" width="5.75" style="481" customWidth="1"/>
    <col min="7430" max="7434" width="18.25" style="481" customWidth="1"/>
    <col min="7435" max="7435" width="20.75" style="481" customWidth="1"/>
    <col min="7436" max="7679" width="13.25" style="481"/>
    <col min="7680" max="7680" width="7" style="481" customWidth="1"/>
    <col min="7681" max="7681" width="40.375" style="481" customWidth="1"/>
    <col min="7682" max="7684" width="18.25" style="481" customWidth="1"/>
    <col min="7685" max="7685" width="5.75" style="481" customWidth="1"/>
    <col min="7686" max="7690" width="18.25" style="481" customWidth="1"/>
    <col min="7691" max="7691" width="20.75" style="481" customWidth="1"/>
    <col min="7692" max="7935" width="13.25" style="481"/>
    <col min="7936" max="7936" width="7" style="481" customWidth="1"/>
    <col min="7937" max="7937" width="40.375" style="481" customWidth="1"/>
    <col min="7938" max="7940" width="18.25" style="481" customWidth="1"/>
    <col min="7941" max="7941" width="5.75" style="481" customWidth="1"/>
    <col min="7942" max="7946" width="18.25" style="481" customWidth="1"/>
    <col min="7947" max="7947" width="20.75" style="481" customWidth="1"/>
    <col min="7948" max="8191" width="13.25" style="481"/>
    <col min="8192" max="8192" width="7" style="481" customWidth="1"/>
    <col min="8193" max="8193" width="40.375" style="481" customWidth="1"/>
    <col min="8194" max="8196" width="18.25" style="481" customWidth="1"/>
    <col min="8197" max="8197" width="5.75" style="481" customWidth="1"/>
    <col min="8198" max="8202" width="18.25" style="481" customWidth="1"/>
    <col min="8203" max="8203" width="20.75" style="481" customWidth="1"/>
    <col min="8204" max="8447" width="13.25" style="481"/>
    <col min="8448" max="8448" width="7" style="481" customWidth="1"/>
    <col min="8449" max="8449" width="40.375" style="481" customWidth="1"/>
    <col min="8450" max="8452" width="18.25" style="481" customWidth="1"/>
    <col min="8453" max="8453" width="5.75" style="481" customWidth="1"/>
    <col min="8454" max="8458" width="18.25" style="481" customWidth="1"/>
    <col min="8459" max="8459" width="20.75" style="481" customWidth="1"/>
    <col min="8460" max="8703" width="13.25" style="481"/>
    <col min="8704" max="8704" width="7" style="481" customWidth="1"/>
    <col min="8705" max="8705" width="40.375" style="481" customWidth="1"/>
    <col min="8706" max="8708" width="18.25" style="481" customWidth="1"/>
    <col min="8709" max="8709" width="5.75" style="481" customWidth="1"/>
    <col min="8710" max="8714" width="18.25" style="481" customWidth="1"/>
    <col min="8715" max="8715" width="20.75" style="481" customWidth="1"/>
    <col min="8716" max="8959" width="13.25" style="481"/>
    <col min="8960" max="8960" width="7" style="481" customWidth="1"/>
    <col min="8961" max="8961" width="40.375" style="481" customWidth="1"/>
    <col min="8962" max="8964" width="18.25" style="481" customWidth="1"/>
    <col min="8965" max="8965" width="5.75" style="481" customWidth="1"/>
    <col min="8966" max="8970" width="18.25" style="481" customWidth="1"/>
    <col min="8971" max="8971" width="20.75" style="481" customWidth="1"/>
    <col min="8972" max="9215" width="13.25" style="481"/>
    <col min="9216" max="9216" width="7" style="481" customWidth="1"/>
    <col min="9217" max="9217" width="40.375" style="481" customWidth="1"/>
    <col min="9218" max="9220" width="18.25" style="481" customWidth="1"/>
    <col min="9221" max="9221" width="5.75" style="481" customWidth="1"/>
    <col min="9222" max="9226" width="18.25" style="481" customWidth="1"/>
    <col min="9227" max="9227" width="20.75" style="481" customWidth="1"/>
    <col min="9228" max="9471" width="13.25" style="481"/>
    <col min="9472" max="9472" width="7" style="481" customWidth="1"/>
    <col min="9473" max="9473" width="40.375" style="481" customWidth="1"/>
    <col min="9474" max="9476" width="18.25" style="481" customWidth="1"/>
    <col min="9477" max="9477" width="5.75" style="481" customWidth="1"/>
    <col min="9478" max="9482" width="18.25" style="481" customWidth="1"/>
    <col min="9483" max="9483" width="20.75" style="481" customWidth="1"/>
    <col min="9484" max="9727" width="13.25" style="481"/>
    <col min="9728" max="9728" width="7" style="481" customWidth="1"/>
    <col min="9729" max="9729" width="40.375" style="481" customWidth="1"/>
    <col min="9730" max="9732" width="18.25" style="481" customWidth="1"/>
    <col min="9733" max="9733" width="5.75" style="481" customWidth="1"/>
    <col min="9734" max="9738" width="18.25" style="481" customWidth="1"/>
    <col min="9739" max="9739" width="20.75" style="481" customWidth="1"/>
    <col min="9740" max="9983" width="13.25" style="481"/>
    <col min="9984" max="9984" width="7" style="481" customWidth="1"/>
    <col min="9985" max="9985" width="40.375" style="481" customWidth="1"/>
    <col min="9986" max="9988" width="18.25" style="481" customWidth="1"/>
    <col min="9989" max="9989" width="5.75" style="481" customWidth="1"/>
    <col min="9990" max="9994" width="18.25" style="481" customWidth="1"/>
    <col min="9995" max="9995" width="20.75" style="481" customWidth="1"/>
    <col min="9996" max="10239" width="13.25" style="481"/>
    <col min="10240" max="10240" width="7" style="481" customWidth="1"/>
    <col min="10241" max="10241" width="40.375" style="481" customWidth="1"/>
    <col min="10242" max="10244" width="18.25" style="481" customWidth="1"/>
    <col min="10245" max="10245" width="5.75" style="481" customWidth="1"/>
    <col min="10246" max="10250" width="18.25" style="481" customWidth="1"/>
    <col min="10251" max="10251" width="20.75" style="481" customWidth="1"/>
    <col min="10252" max="10495" width="13.25" style="481"/>
    <col min="10496" max="10496" width="7" style="481" customWidth="1"/>
    <col min="10497" max="10497" width="40.375" style="481" customWidth="1"/>
    <col min="10498" max="10500" width="18.25" style="481" customWidth="1"/>
    <col min="10501" max="10501" width="5.75" style="481" customWidth="1"/>
    <col min="10502" max="10506" width="18.25" style="481" customWidth="1"/>
    <col min="10507" max="10507" width="20.75" style="481" customWidth="1"/>
    <col min="10508" max="10751" width="13.25" style="481"/>
    <col min="10752" max="10752" width="7" style="481" customWidth="1"/>
    <col min="10753" max="10753" width="40.375" style="481" customWidth="1"/>
    <col min="10754" max="10756" width="18.25" style="481" customWidth="1"/>
    <col min="10757" max="10757" width="5.75" style="481" customWidth="1"/>
    <col min="10758" max="10762" width="18.25" style="481" customWidth="1"/>
    <col min="10763" max="10763" width="20.75" style="481" customWidth="1"/>
    <col min="10764" max="11007" width="13.25" style="481"/>
    <col min="11008" max="11008" width="7" style="481" customWidth="1"/>
    <col min="11009" max="11009" width="40.375" style="481" customWidth="1"/>
    <col min="11010" max="11012" width="18.25" style="481" customWidth="1"/>
    <col min="11013" max="11013" width="5.75" style="481" customWidth="1"/>
    <col min="11014" max="11018" width="18.25" style="481" customWidth="1"/>
    <col min="11019" max="11019" width="20.75" style="481" customWidth="1"/>
    <col min="11020" max="11263" width="13.25" style="481"/>
    <col min="11264" max="11264" width="7" style="481" customWidth="1"/>
    <col min="11265" max="11265" width="40.375" style="481" customWidth="1"/>
    <col min="11266" max="11268" width="18.25" style="481" customWidth="1"/>
    <col min="11269" max="11269" width="5.75" style="481" customWidth="1"/>
    <col min="11270" max="11274" width="18.25" style="481" customWidth="1"/>
    <col min="11275" max="11275" width="20.75" style="481" customWidth="1"/>
    <col min="11276" max="11519" width="13.25" style="481"/>
    <col min="11520" max="11520" width="7" style="481" customWidth="1"/>
    <col min="11521" max="11521" width="40.375" style="481" customWidth="1"/>
    <col min="11522" max="11524" width="18.25" style="481" customWidth="1"/>
    <col min="11525" max="11525" width="5.75" style="481" customWidth="1"/>
    <col min="11526" max="11530" width="18.25" style="481" customWidth="1"/>
    <col min="11531" max="11531" width="20.75" style="481" customWidth="1"/>
    <col min="11532" max="11775" width="13.25" style="481"/>
    <col min="11776" max="11776" width="7" style="481" customWidth="1"/>
    <col min="11777" max="11777" width="40.375" style="481" customWidth="1"/>
    <col min="11778" max="11780" width="18.25" style="481" customWidth="1"/>
    <col min="11781" max="11781" width="5.75" style="481" customWidth="1"/>
    <col min="11782" max="11786" width="18.25" style="481" customWidth="1"/>
    <col min="11787" max="11787" width="20.75" style="481" customWidth="1"/>
    <col min="11788" max="12031" width="13.25" style="481"/>
    <col min="12032" max="12032" width="7" style="481" customWidth="1"/>
    <col min="12033" max="12033" width="40.375" style="481" customWidth="1"/>
    <col min="12034" max="12036" width="18.25" style="481" customWidth="1"/>
    <col min="12037" max="12037" width="5.75" style="481" customWidth="1"/>
    <col min="12038" max="12042" width="18.25" style="481" customWidth="1"/>
    <col min="12043" max="12043" width="20.75" style="481" customWidth="1"/>
    <col min="12044" max="12287" width="13.25" style="481"/>
    <col min="12288" max="12288" width="7" style="481" customWidth="1"/>
    <col min="12289" max="12289" width="40.375" style="481" customWidth="1"/>
    <col min="12290" max="12292" width="18.25" style="481" customWidth="1"/>
    <col min="12293" max="12293" width="5.75" style="481" customWidth="1"/>
    <col min="12294" max="12298" width="18.25" style="481" customWidth="1"/>
    <col min="12299" max="12299" width="20.75" style="481" customWidth="1"/>
    <col min="12300" max="12543" width="13.25" style="481"/>
    <col min="12544" max="12544" width="7" style="481" customWidth="1"/>
    <col min="12545" max="12545" width="40.375" style="481" customWidth="1"/>
    <col min="12546" max="12548" width="18.25" style="481" customWidth="1"/>
    <col min="12549" max="12549" width="5.75" style="481" customWidth="1"/>
    <col min="12550" max="12554" width="18.25" style="481" customWidth="1"/>
    <col min="12555" max="12555" width="20.75" style="481" customWidth="1"/>
    <col min="12556" max="12799" width="13.25" style="481"/>
    <col min="12800" max="12800" width="7" style="481" customWidth="1"/>
    <col min="12801" max="12801" width="40.375" style="481" customWidth="1"/>
    <col min="12802" max="12804" width="18.25" style="481" customWidth="1"/>
    <col min="12805" max="12805" width="5.75" style="481" customWidth="1"/>
    <col min="12806" max="12810" width="18.25" style="481" customWidth="1"/>
    <col min="12811" max="12811" width="20.75" style="481" customWidth="1"/>
    <col min="12812" max="13055" width="13.25" style="481"/>
    <col min="13056" max="13056" width="7" style="481" customWidth="1"/>
    <col min="13057" max="13057" width="40.375" style="481" customWidth="1"/>
    <col min="13058" max="13060" width="18.25" style="481" customWidth="1"/>
    <col min="13061" max="13061" width="5.75" style="481" customWidth="1"/>
    <col min="13062" max="13066" width="18.25" style="481" customWidth="1"/>
    <col min="13067" max="13067" width="20.75" style="481" customWidth="1"/>
    <col min="13068" max="13311" width="13.25" style="481"/>
    <col min="13312" max="13312" width="7" style="481" customWidth="1"/>
    <col min="13313" max="13313" width="40.375" style="481" customWidth="1"/>
    <col min="13314" max="13316" width="18.25" style="481" customWidth="1"/>
    <col min="13317" max="13317" width="5.75" style="481" customWidth="1"/>
    <col min="13318" max="13322" width="18.25" style="481" customWidth="1"/>
    <col min="13323" max="13323" width="20.75" style="481" customWidth="1"/>
    <col min="13324" max="13567" width="13.25" style="481"/>
    <col min="13568" max="13568" width="7" style="481" customWidth="1"/>
    <col min="13569" max="13569" width="40.375" style="481" customWidth="1"/>
    <col min="13570" max="13572" width="18.25" style="481" customWidth="1"/>
    <col min="13573" max="13573" width="5.75" style="481" customWidth="1"/>
    <col min="13574" max="13578" width="18.25" style="481" customWidth="1"/>
    <col min="13579" max="13579" width="20.75" style="481" customWidth="1"/>
    <col min="13580" max="13823" width="13.25" style="481"/>
    <col min="13824" max="13824" width="7" style="481" customWidth="1"/>
    <col min="13825" max="13825" width="40.375" style="481" customWidth="1"/>
    <col min="13826" max="13828" width="18.25" style="481" customWidth="1"/>
    <col min="13829" max="13829" width="5.75" style="481" customWidth="1"/>
    <col min="13830" max="13834" width="18.25" style="481" customWidth="1"/>
    <col min="13835" max="13835" width="20.75" style="481" customWidth="1"/>
    <col min="13836" max="14079" width="13.25" style="481"/>
    <col min="14080" max="14080" width="7" style="481" customWidth="1"/>
    <col min="14081" max="14081" width="40.375" style="481" customWidth="1"/>
    <col min="14082" max="14084" width="18.25" style="481" customWidth="1"/>
    <col min="14085" max="14085" width="5.75" style="481" customWidth="1"/>
    <col min="14086" max="14090" width="18.25" style="481" customWidth="1"/>
    <col min="14091" max="14091" width="20.75" style="481" customWidth="1"/>
    <col min="14092" max="14335" width="13.25" style="481"/>
    <col min="14336" max="14336" width="7" style="481" customWidth="1"/>
    <col min="14337" max="14337" width="40.375" style="481" customWidth="1"/>
    <col min="14338" max="14340" width="18.25" style="481" customWidth="1"/>
    <col min="14341" max="14341" width="5.75" style="481" customWidth="1"/>
    <col min="14342" max="14346" width="18.25" style="481" customWidth="1"/>
    <col min="14347" max="14347" width="20.75" style="481" customWidth="1"/>
    <col min="14348" max="14591" width="13.25" style="481"/>
    <col min="14592" max="14592" width="7" style="481" customWidth="1"/>
    <col min="14593" max="14593" width="40.375" style="481" customWidth="1"/>
    <col min="14594" max="14596" width="18.25" style="481" customWidth="1"/>
    <col min="14597" max="14597" width="5.75" style="481" customWidth="1"/>
    <col min="14598" max="14602" width="18.25" style="481" customWidth="1"/>
    <col min="14603" max="14603" width="20.75" style="481" customWidth="1"/>
    <col min="14604" max="14847" width="13.25" style="481"/>
    <col min="14848" max="14848" width="7" style="481" customWidth="1"/>
    <col min="14849" max="14849" width="40.375" style="481" customWidth="1"/>
    <col min="14850" max="14852" width="18.25" style="481" customWidth="1"/>
    <col min="14853" max="14853" width="5.75" style="481" customWidth="1"/>
    <col min="14854" max="14858" width="18.25" style="481" customWidth="1"/>
    <col min="14859" max="14859" width="20.75" style="481" customWidth="1"/>
    <col min="14860" max="15103" width="13.25" style="481"/>
    <col min="15104" max="15104" width="7" style="481" customWidth="1"/>
    <col min="15105" max="15105" width="40.375" style="481" customWidth="1"/>
    <col min="15106" max="15108" width="18.25" style="481" customWidth="1"/>
    <col min="15109" max="15109" width="5.75" style="481" customWidth="1"/>
    <col min="15110" max="15114" width="18.25" style="481" customWidth="1"/>
    <col min="15115" max="15115" width="20.75" style="481" customWidth="1"/>
    <col min="15116" max="15359" width="13.25" style="481"/>
    <col min="15360" max="15360" width="7" style="481" customWidth="1"/>
    <col min="15361" max="15361" width="40.375" style="481" customWidth="1"/>
    <col min="15362" max="15364" width="18.25" style="481" customWidth="1"/>
    <col min="15365" max="15365" width="5.75" style="481" customWidth="1"/>
    <col min="15366" max="15370" width="18.25" style="481" customWidth="1"/>
    <col min="15371" max="15371" width="20.75" style="481" customWidth="1"/>
    <col min="15372" max="15615" width="13.25" style="481"/>
    <col min="15616" max="15616" width="7" style="481" customWidth="1"/>
    <col min="15617" max="15617" width="40.375" style="481" customWidth="1"/>
    <col min="15618" max="15620" width="18.25" style="481" customWidth="1"/>
    <col min="15621" max="15621" width="5.75" style="481" customWidth="1"/>
    <col min="15622" max="15626" width="18.25" style="481" customWidth="1"/>
    <col min="15627" max="15627" width="20.75" style="481" customWidth="1"/>
    <col min="15628" max="15871" width="13.25" style="481"/>
    <col min="15872" max="15872" width="7" style="481" customWidth="1"/>
    <col min="15873" max="15873" width="40.375" style="481" customWidth="1"/>
    <col min="15874" max="15876" width="18.25" style="481" customWidth="1"/>
    <col min="15877" max="15877" width="5.75" style="481" customWidth="1"/>
    <col min="15878" max="15882" width="18.25" style="481" customWidth="1"/>
    <col min="15883" max="15883" width="20.75" style="481" customWidth="1"/>
    <col min="15884" max="16127" width="13.25" style="481"/>
    <col min="16128" max="16128" width="7" style="481" customWidth="1"/>
    <col min="16129" max="16129" width="40.375" style="481" customWidth="1"/>
    <col min="16130" max="16132" width="18.25" style="481" customWidth="1"/>
    <col min="16133" max="16133" width="5.75" style="481" customWidth="1"/>
    <col min="16134" max="16138" width="18.25" style="481" customWidth="1"/>
    <col min="16139" max="16139" width="20.75" style="481" customWidth="1"/>
    <col min="16140" max="16384" width="13.25" style="481"/>
  </cols>
  <sheetData>
    <row r="1" spans="1:11" ht="24" customHeight="1">
      <c r="B1" s="481" t="s">
        <v>394</v>
      </c>
    </row>
    <row r="2" spans="1:11" ht="24" customHeight="1">
      <c r="B2" s="481" t="s">
        <v>395</v>
      </c>
    </row>
    <row r="3" spans="1:11" ht="24" customHeight="1">
      <c r="B3" s="483" t="s">
        <v>223</v>
      </c>
      <c r="C3" s="484"/>
      <c r="D3" s="484"/>
      <c r="E3" s="484"/>
    </row>
    <row r="4" spans="1:11" ht="24" customHeight="1">
      <c r="B4" s="487"/>
      <c r="C4" s="759"/>
      <c r="D4" s="488"/>
      <c r="E4" s="501"/>
      <c r="F4" s="487"/>
      <c r="G4" s="488"/>
      <c r="H4" s="488"/>
      <c r="I4" s="487"/>
      <c r="J4" s="501"/>
      <c r="K4" s="760"/>
    </row>
    <row r="5" spans="1:11" ht="24" customHeight="1">
      <c r="A5" s="761"/>
      <c r="B5" s="762" t="s">
        <v>224</v>
      </c>
      <c r="C5" s="763" t="s">
        <v>225</v>
      </c>
      <c r="D5" s="507"/>
      <c r="E5" s="503"/>
      <c r="F5" s="502" t="s">
        <v>226</v>
      </c>
      <c r="G5" s="507"/>
      <c r="H5" s="507"/>
      <c r="I5" s="502" t="s">
        <v>227</v>
      </c>
      <c r="J5" s="503"/>
      <c r="K5" s="760"/>
    </row>
    <row r="6" spans="1:11" ht="24" customHeight="1">
      <c r="B6" s="504"/>
      <c r="C6" s="764"/>
      <c r="D6" s="765"/>
      <c r="E6" s="766"/>
      <c r="F6" s="767"/>
      <c r="G6" s="765"/>
      <c r="H6" s="765"/>
      <c r="I6" s="767"/>
      <c r="J6" s="766"/>
      <c r="K6" s="760"/>
    </row>
    <row r="7" spans="1:11" ht="24" customHeight="1">
      <c r="B7" s="504"/>
      <c r="C7" s="768"/>
      <c r="D7" s="505"/>
      <c r="E7" s="769"/>
      <c r="F7" s="770"/>
      <c r="G7" s="505"/>
      <c r="H7" s="768"/>
      <c r="I7" s="504"/>
      <c r="J7" s="769"/>
      <c r="K7" s="760"/>
    </row>
    <row r="8" spans="1:11" ht="24" customHeight="1">
      <c r="B8" s="504"/>
      <c r="C8" s="771" t="s">
        <v>228</v>
      </c>
      <c r="D8" s="772" t="s">
        <v>229</v>
      </c>
      <c r="E8" s="773" t="s">
        <v>230</v>
      </c>
      <c r="F8" s="774" t="s">
        <v>228</v>
      </c>
      <c r="G8" s="772" t="s">
        <v>229</v>
      </c>
      <c r="H8" s="771" t="s">
        <v>230</v>
      </c>
      <c r="I8" s="775" t="s">
        <v>228</v>
      </c>
      <c r="J8" s="773" t="s">
        <v>229</v>
      </c>
      <c r="K8" s="760"/>
    </row>
    <row r="9" spans="1:11" ht="24" customHeight="1">
      <c r="B9" s="504" t="s">
        <v>231</v>
      </c>
      <c r="C9" s="771"/>
      <c r="D9" s="772" t="s">
        <v>232</v>
      </c>
      <c r="E9" s="773"/>
      <c r="F9" s="774"/>
      <c r="G9" s="772" t="s">
        <v>232</v>
      </c>
      <c r="H9" s="771"/>
      <c r="I9" s="775"/>
      <c r="J9" s="773" t="s">
        <v>232</v>
      </c>
      <c r="K9" s="760"/>
    </row>
    <row r="10" spans="1:11" ht="24" customHeight="1">
      <c r="B10" s="767"/>
      <c r="C10" s="776"/>
      <c r="D10" s="765"/>
      <c r="E10" s="777"/>
      <c r="F10" s="778"/>
      <c r="G10" s="765"/>
      <c r="H10" s="776"/>
      <c r="I10" s="767"/>
      <c r="J10" s="777"/>
      <c r="K10" s="760"/>
    </row>
    <row r="11" spans="1:11" ht="24" customHeight="1">
      <c r="B11" s="504"/>
      <c r="C11" s="779"/>
      <c r="D11" s="780"/>
      <c r="E11" s="781"/>
      <c r="F11" s="782"/>
      <c r="G11" s="780"/>
      <c r="H11" s="783"/>
      <c r="I11" s="808">
        <f t="shared" ref="I11:J13" si="0">SUM(C11,F11)</f>
        <v>0</v>
      </c>
      <c r="J11" s="809">
        <f t="shared" si="0"/>
        <v>0</v>
      </c>
      <c r="K11" s="760" t="s">
        <v>444</v>
      </c>
    </row>
    <row r="12" spans="1:11" ht="24" customHeight="1">
      <c r="B12" s="504" t="s">
        <v>233</v>
      </c>
      <c r="C12" s="784"/>
      <c r="D12" s="785"/>
      <c r="E12" s="786"/>
      <c r="F12" s="787"/>
      <c r="G12" s="785"/>
      <c r="H12" s="786"/>
      <c r="I12" s="810">
        <f t="shared" si="0"/>
        <v>0</v>
      </c>
      <c r="J12" s="811">
        <f t="shared" si="0"/>
        <v>0</v>
      </c>
      <c r="K12" s="760" t="s">
        <v>444</v>
      </c>
    </row>
    <row r="13" spans="1:11" ht="24" customHeight="1">
      <c r="B13" s="504" t="s">
        <v>234</v>
      </c>
      <c r="C13" s="790"/>
      <c r="D13" s="791"/>
      <c r="E13" s="792"/>
      <c r="F13" s="793"/>
      <c r="G13" s="791"/>
      <c r="H13" s="794"/>
      <c r="I13" s="810">
        <f t="shared" si="0"/>
        <v>0</v>
      </c>
      <c r="J13" s="811">
        <f t="shared" si="0"/>
        <v>0</v>
      </c>
      <c r="K13" s="760"/>
    </row>
    <row r="14" spans="1:11" ht="24" customHeight="1">
      <c r="B14" s="767"/>
      <c r="C14" s="795"/>
      <c r="D14" s="796"/>
      <c r="E14" s="797"/>
      <c r="F14" s="798"/>
      <c r="G14" s="796"/>
      <c r="H14" s="795"/>
      <c r="I14" s="799"/>
      <c r="J14" s="800"/>
      <c r="K14" s="760"/>
    </row>
    <row r="15" spans="1:11" ht="24" customHeight="1">
      <c r="B15" s="504"/>
      <c r="C15" s="790"/>
      <c r="D15" s="791"/>
      <c r="E15" s="792"/>
      <c r="F15" s="793"/>
      <c r="G15" s="791"/>
      <c r="H15" s="790"/>
      <c r="I15" s="788"/>
      <c r="J15" s="789"/>
      <c r="K15" s="760"/>
    </row>
    <row r="16" spans="1:11" ht="24" customHeight="1">
      <c r="B16" s="504" t="s">
        <v>235</v>
      </c>
      <c r="C16" s="784"/>
      <c r="D16" s="785"/>
      <c r="E16" s="786"/>
      <c r="F16" s="787"/>
      <c r="G16" s="785"/>
      <c r="H16" s="784"/>
      <c r="I16" s="810">
        <f>SUM(C16,F16)</f>
        <v>0</v>
      </c>
      <c r="J16" s="811">
        <f>SUM(D16,G16)</f>
        <v>0</v>
      </c>
      <c r="K16" s="760" t="s">
        <v>444</v>
      </c>
    </row>
    <row r="17" spans="2:11" ht="24" customHeight="1">
      <c r="B17" s="504" t="s">
        <v>236</v>
      </c>
      <c r="C17" s="790"/>
      <c r="D17" s="791"/>
      <c r="E17" s="792"/>
      <c r="F17" s="793"/>
      <c r="G17" s="791"/>
      <c r="H17" s="790"/>
      <c r="I17" s="810">
        <f>SUM(C17,F17)</f>
        <v>0</v>
      </c>
      <c r="J17" s="811">
        <f>SUM(D17,G17)</f>
        <v>0</v>
      </c>
      <c r="K17" s="760"/>
    </row>
    <row r="18" spans="2:11" ht="24" customHeight="1">
      <c r="B18" s="767"/>
      <c r="C18" s="795"/>
      <c r="D18" s="796"/>
      <c r="E18" s="797"/>
      <c r="F18" s="798"/>
      <c r="G18" s="796"/>
      <c r="H18" s="795"/>
      <c r="I18" s="799"/>
      <c r="J18" s="800"/>
      <c r="K18" s="760"/>
    </row>
    <row r="19" spans="2:11" ht="24" customHeight="1">
      <c r="B19" s="504"/>
      <c r="C19" s="790"/>
      <c r="D19" s="791"/>
      <c r="E19" s="792"/>
      <c r="F19" s="793"/>
      <c r="G19" s="791"/>
      <c r="H19" s="790"/>
      <c r="I19" s="788"/>
      <c r="J19" s="789"/>
      <c r="K19" s="760"/>
    </row>
    <row r="20" spans="2:11" ht="24" customHeight="1">
      <c r="B20" s="504" t="s">
        <v>237</v>
      </c>
      <c r="C20" s="784"/>
      <c r="D20" s="785"/>
      <c r="E20" s="786"/>
      <c r="F20" s="787"/>
      <c r="G20" s="785"/>
      <c r="H20" s="784"/>
      <c r="I20" s="810">
        <f>SUM(C20,F20)</f>
        <v>0</v>
      </c>
      <c r="J20" s="811">
        <f>SUM(D20,G20)</f>
        <v>0</v>
      </c>
      <c r="K20" s="760" t="s">
        <v>444</v>
      </c>
    </row>
    <row r="21" spans="2:11" ht="24" customHeight="1">
      <c r="B21" s="504" t="s">
        <v>236</v>
      </c>
      <c r="C21" s="790"/>
      <c r="D21" s="791"/>
      <c r="E21" s="792"/>
      <c r="F21" s="793"/>
      <c r="G21" s="791"/>
      <c r="H21" s="790"/>
      <c r="I21" s="810">
        <f>SUM(C21,F21)</f>
        <v>0</v>
      </c>
      <c r="J21" s="811">
        <f>SUM(D21,G21)</f>
        <v>0</v>
      </c>
      <c r="K21" s="760"/>
    </row>
    <row r="22" spans="2:11" ht="24" customHeight="1">
      <c r="B22" s="767"/>
      <c r="C22" s="795"/>
      <c r="D22" s="796"/>
      <c r="E22" s="797"/>
      <c r="F22" s="798"/>
      <c r="G22" s="796"/>
      <c r="H22" s="795"/>
      <c r="I22" s="799"/>
      <c r="J22" s="800"/>
      <c r="K22" s="760"/>
    </row>
    <row r="23" spans="2:11" ht="24" customHeight="1">
      <c r="B23" s="504"/>
      <c r="C23" s="790"/>
      <c r="D23" s="791"/>
      <c r="E23" s="792"/>
      <c r="F23" s="793"/>
      <c r="G23" s="791"/>
      <c r="H23" s="790"/>
      <c r="I23" s="788"/>
      <c r="J23" s="789"/>
      <c r="K23" s="760"/>
    </row>
    <row r="24" spans="2:11" ht="24" customHeight="1">
      <c r="B24" s="504" t="s">
        <v>477</v>
      </c>
      <c r="C24" s="784"/>
      <c r="D24" s="785"/>
      <c r="E24" s="786"/>
      <c r="F24" s="787"/>
      <c r="G24" s="785"/>
      <c r="H24" s="784"/>
      <c r="I24" s="810">
        <f t="shared" ref="I24:J25" si="1">SUM(C24,F24)</f>
        <v>0</v>
      </c>
      <c r="J24" s="811">
        <f t="shared" si="1"/>
        <v>0</v>
      </c>
      <c r="K24" s="760"/>
    </row>
    <row r="25" spans="2:11" ht="24" customHeight="1">
      <c r="B25" s="504" t="s">
        <v>236</v>
      </c>
      <c r="C25" s="790"/>
      <c r="D25" s="791"/>
      <c r="E25" s="792"/>
      <c r="F25" s="793"/>
      <c r="G25" s="791"/>
      <c r="H25" s="790"/>
      <c r="I25" s="810">
        <f t="shared" si="1"/>
        <v>0</v>
      </c>
      <c r="J25" s="811">
        <f t="shared" si="1"/>
        <v>0</v>
      </c>
      <c r="K25" s="760"/>
    </row>
    <row r="26" spans="2:11" ht="24" customHeight="1">
      <c r="B26" s="767"/>
      <c r="C26" s="795"/>
      <c r="D26" s="796"/>
      <c r="E26" s="797"/>
      <c r="F26" s="798"/>
      <c r="G26" s="796"/>
      <c r="H26" s="795"/>
      <c r="I26" s="799"/>
      <c r="J26" s="800"/>
      <c r="K26" s="760"/>
    </row>
    <row r="27" spans="2:11" ht="24" customHeight="1">
      <c r="B27" s="504"/>
      <c r="C27" s="790"/>
      <c r="D27" s="791"/>
      <c r="E27" s="792"/>
      <c r="F27" s="793"/>
      <c r="G27" s="791"/>
      <c r="H27" s="790"/>
      <c r="I27" s="788"/>
      <c r="J27" s="789"/>
      <c r="K27" s="760"/>
    </row>
    <row r="28" spans="2:11" ht="24" customHeight="1">
      <c r="B28" s="504" t="s">
        <v>478</v>
      </c>
      <c r="C28" s="784"/>
      <c r="D28" s="785"/>
      <c r="E28" s="786"/>
      <c r="F28" s="787"/>
      <c r="G28" s="785"/>
      <c r="H28" s="784"/>
      <c r="I28" s="810">
        <f>SUM(C28,F28)</f>
        <v>0</v>
      </c>
      <c r="J28" s="811">
        <f>SUM(D28,G28)</f>
        <v>0</v>
      </c>
      <c r="K28" s="760" t="s">
        <v>444</v>
      </c>
    </row>
    <row r="29" spans="2:11" ht="24" customHeight="1">
      <c r="B29" s="504" t="s">
        <v>236</v>
      </c>
      <c r="C29" s="790"/>
      <c r="D29" s="791"/>
      <c r="E29" s="792"/>
      <c r="F29" s="793"/>
      <c r="G29" s="791"/>
      <c r="H29" s="790"/>
      <c r="I29" s="810">
        <f>SUM(C29,F29)</f>
        <v>0</v>
      </c>
      <c r="J29" s="811">
        <f>SUM(D29,G29)</f>
        <v>0</v>
      </c>
      <c r="K29" s="760"/>
    </row>
    <row r="30" spans="2:11" ht="24" customHeight="1">
      <c r="B30" s="767"/>
      <c r="C30" s="795"/>
      <c r="D30" s="796"/>
      <c r="E30" s="797"/>
      <c r="F30" s="798"/>
      <c r="G30" s="796"/>
      <c r="H30" s="795"/>
      <c r="I30" s="799"/>
      <c r="J30" s="800"/>
      <c r="K30" s="760"/>
    </row>
    <row r="31" spans="2:11" ht="24" customHeight="1">
      <c r="B31" s="504"/>
      <c r="C31" s="790"/>
      <c r="D31" s="791"/>
      <c r="E31" s="801"/>
      <c r="F31" s="793"/>
      <c r="G31" s="791"/>
      <c r="H31" s="790"/>
      <c r="I31" s="788"/>
      <c r="J31" s="789"/>
      <c r="K31" s="760"/>
    </row>
    <row r="32" spans="2:11" ht="24" customHeight="1">
      <c r="B32" s="504" t="s">
        <v>238</v>
      </c>
      <c r="C32" s="784"/>
      <c r="D32" s="785"/>
      <c r="E32" s="786"/>
      <c r="F32" s="787"/>
      <c r="G32" s="785"/>
      <c r="H32" s="784"/>
      <c r="I32" s="810">
        <f>SUM(C32,F32)</f>
        <v>0</v>
      </c>
      <c r="J32" s="811">
        <f>SUM(D32,G32)</f>
        <v>0</v>
      </c>
      <c r="K32" s="760" t="s">
        <v>444</v>
      </c>
    </row>
    <row r="33" spans="2:11" ht="24" customHeight="1">
      <c r="B33" s="504" t="s">
        <v>239</v>
      </c>
      <c r="C33" s="790"/>
      <c r="D33" s="791"/>
      <c r="E33" s="792"/>
      <c r="F33" s="793"/>
      <c r="G33" s="791"/>
      <c r="H33" s="790"/>
      <c r="I33" s="810">
        <f>SUM(C33,F33)</f>
        <v>0</v>
      </c>
      <c r="J33" s="811">
        <f>SUM(D33,G33)</f>
        <v>0</v>
      </c>
      <c r="K33" s="760"/>
    </row>
    <row r="34" spans="2:11" ht="24" customHeight="1">
      <c r="B34" s="767"/>
      <c r="C34" s="795"/>
      <c r="D34" s="796"/>
      <c r="E34" s="797"/>
      <c r="F34" s="798"/>
      <c r="G34" s="796"/>
      <c r="H34" s="795"/>
      <c r="I34" s="799"/>
      <c r="J34" s="800"/>
      <c r="K34" s="760"/>
    </row>
    <row r="35" spans="2:11" ht="24" customHeight="1">
      <c r="B35" s="504" t="s">
        <v>240</v>
      </c>
      <c r="C35" s="790"/>
      <c r="D35" s="791"/>
      <c r="E35" s="792"/>
      <c r="F35" s="793"/>
      <c r="G35" s="791"/>
      <c r="H35" s="790"/>
      <c r="I35" s="788"/>
      <c r="J35" s="789"/>
      <c r="K35" s="760"/>
    </row>
    <row r="36" spans="2:11" ht="24" customHeight="1">
      <c r="B36" s="504" t="s">
        <v>479</v>
      </c>
      <c r="C36" s="784"/>
      <c r="D36" s="785"/>
      <c r="E36" s="786"/>
      <c r="F36" s="787"/>
      <c r="G36" s="785"/>
      <c r="H36" s="784"/>
      <c r="I36" s="810">
        <f>SUM(C36,F36)</f>
        <v>0</v>
      </c>
      <c r="J36" s="811">
        <f>SUM(D36,G36)</f>
        <v>0</v>
      </c>
      <c r="K36" s="760"/>
    </row>
    <row r="37" spans="2:11" ht="24" customHeight="1">
      <c r="B37" s="504" t="s">
        <v>480</v>
      </c>
      <c r="C37" s="790"/>
      <c r="D37" s="791"/>
      <c r="E37" s="792"/>
      <c r="F37" s="793"/>
      <c r="G37" s="791"/>
      <c r="H37" s="790"/>
      <c r="I37" s="810">
        <f>SUM(C37,F37)</f>
        <v>0</v>
      </c>
      <c r="J37" s="811">
        <f>SUM(D37,G37)</f>
        <v>0</v>
      </c>
      <c r="K37" s="760"/>
    </row>
    <row r="38" spans="2:11" ht="24" customHeight="1">
      <c r="B38" s="767"/>
      <c r="C38" s="795"/>
      <c r="D38" s="796"/>
      <c r="E38" s="797"/>
      <c r="F38" s="798"/>
      <c r="G38" s="796"/>
      <c r="H38" s="795"/>
      <c r="I38" s="799"/>
      <c r="J38" s="800"/>
      <c r="K38" s="760"/>
    </row>
    <row r="39" spans="2:11" ht="23.25" customHeight="1">
      <c r="B39" s="504" t="s">
        <v>240</v>
      </c>
      <c r="C39" s="790"/>
      <c r="D39" s="791"/>
      <c r="E39" s="792"/>
      <c r="F39" s="793"/>
      <c r="G39" s="791"/>
      <c r="H39" s="790"/>
      <c r="I39" s="788"/>
      <c r="J39" s="789"/>
    </row>
    <row r="40" spans="2:11" ht="23.25" customHeight="1">
      <c r="B40" s="504" t="s">
        <v>241</v>
      </c>
      <c r="C40" s="784"/>
      <c r="D40" s="785"/>
      <c r="E40" s="786"/>
      <c r="F40" s="787"/>
      <c r="G40" s="785"/>
      <c r="H40" s="784"/>
      <c r="I40" s="810">
        <f>SUM(C40,F40)</f>
        <v>0</v>
      </c>
      <c r="J40" s="811">
        <f>SUM(D40,G40)</f>
        <v>0</v>
      </c>
      <c r="K40" s="760" t="s">
        <v>444</v>
      </c>
    </row>
    <row r="41" spans="2:11" ht="23.25" customHeight="1">
      <c r="B41" s="504" t="s">
        <v>242</v>
      </c>
      <c r="C41" s="790"/>
      <c r="D41" s="791"/>
      <c r="E41" s="792"/>
      <c r="F41" s="793"/>
      <c r="G41" s="791"/>
      <c r="H41" s="790"/>
      <c r="I41" s="810">
        <f>SUM(C41,F41)</f>
        <v>0</v>
      </c>
      <c r="J41" s="811">
        <f>SUM(D41,G41)</f>
        <v>0</v>
      </c>
    </row>
    <row r="42" spans="2:11" ht="23.25" customHeight="1">
      <c r="B42" s="767"/>
      <c r="C42" s="795"/>
      <c r="D42" s="796"/>
      <c r="E42" s="797"/>
      <c r="F42" s="798"/>
      <c r="G42" s="796"/>
      <c r="H42" s="795"/>
      <c r="I42" s="799"/>
      <c r="J42" s="800"/>
    </row>
    <row r="43" spans="2:11" ht="23.25" customHeight="1">
      <c r="B43" s="504" t="s">
        <v>240</v>
      </c>
      <c r="C43" s="790"/>
      <c r="D43" s="791"/>
      <c r="E43" s="792"/>
      <c r="F43" s="793"/>
      <c r="G43" s="791"/>
      <c r="H43" s="790"/>
      <c r="I43" s="788"/>
      <c r="J43" s="789"/>
    </row>
    <row r="44" spans="2:11" ht="23.25" customHeight="1">
      <c r="B44" s="504" t="s">
        <v>482</v>
      </c>
      <c r="C44" s="784"/>
      <c r="D44" s="785"/>
      <c r="E44" s="786"/>
      <c r="F44" s="787"/>
      <c r="G44" s="785"/>
      <c r="H44" s="784"/>
      <c r="I44" s="810">
        <f>SUM(C44,F44)</f>
        <v>0</v>
      </c>
      <c r="J44" s="811">
        <f>SUM(D44,G44)</f>
        <v>0</v>
      </c>
    </row>
    <row r="45" spans="2:11" ht="23.25" customHeight="1">
      <c r="B45" s="504" t="s">
        <v>481</v>
      </c>
      <c r="C45" s="790"/>
      <c r="D45" s="791"/>
      <c r="E45" s="792"/>
      <c r="F45" s="793"/>
      <c r="G45" s="791"/>
      <c r="H45" s="790"/>
      <c r="I45" s="810">
        <f>SUM(C45,F45)</f>
        <v>0</v>
      </c>
      <c r="J45" s="811">
        <f>SUM(D45,G45)</f>
        <v>0</v>
      </c>
    </row>
    <row r="46" spans="2:11" ht="23.25" customHeight="1">
      <c r="B46" s="767"/>
      <c r="C46" s="795"/>
      <c r="D46" s="796"/>
      <c r="E46" s="797"/>
      <c r="F46" s="798"/>
      <c r="G46" s="796"/>
      <c r="H46" s="795"/>
      <c r="I46" s="799"/>
      <c r="J46" s="800"/>
    </row>
    <row r="47" spans="2:11" ht="24" customHeight="1">
      <c r="B47" s="504" t="s">
        <v>240</v>
      </c>
      <c r="C47" s="790"/>
      <c r="D47" s="791"/>
      <c r="E47" s="792"/>
      <c r="F47" s="793"/>
      <c r="G47" s="791"/>
      <c r="H47" s="790"/>
      <c r="I47" s="788"/>
      <c r="J47" s="789"/>
      <c r="K47" s="760"/>
    </row>
    <row r="48" spans="2:11" ht="24" customHeight="1">
      <c r="B48" s="504" t="s">
        <v>483</v>
      </c>
      <c r="C48" s="784"/>
      <c r="D48" s="785"/>
      <c r="E48" s="786"/>
      <c r="F48" s="787"/>
      <c r="G48" s="785"/>
      <c r="H48" s="784"/>
      <c r="I48" s="810">
        <f>SUM(C48,F48)</f>
        <v>0</v>
      </c>
      <c r="J48" s="811">
        <f>SUM(D48,G48)</f>
        <v>0</v>
      </c>
      <c r="K48" s="760" t="s">
        <v>444</v>
      </c>
    </row>
    <row r="49" spans="2:11" ht="24" customHeight="1">
      <c r="B49" s="816" t="s">
        <v>484</v>
      </c>
      <c r="C49" s="790"/>
      <c r="D49" s="791"/>
      <c r="E49" s="792"/>
      <c r="F49" s="793"/>
      <c r="G49" s="791"/>
      <c r="H49" s="790"/>
      <c r="I49" s="810">
        <f>SUM(C49,F49)</f>
        <v>0</v>
      </c>
      <c r="J49" s="811">
        <f>SUM(D49,G49)</f>
        <v>0</v>
      </c>
      <c r="K49" s="760"/>
    </row>
    <row r="50" spans="2:11" ht="24" customHeight="1">
      <c r="B50" s="815" t="s">
        <v>243</v>
      </c>
      <c r="C50" s="802"/>
      <c r="D50" s="803"/>
      <c r="E50" s="804"/>
      <c r="F50" s="805"/>
      <c r="G50" s="803"/>
      <c r="H50" s="802"/>
      <c r="I50" s="806"/>
      <c r="J50" s="807"/>
      <c r="K50" s="760"/>
    </row>
    <row r="51" spans="2:11" ht="24.75" customHeight="1">
      <c r="B51" s="505" t="s">
        <v>244</v>
      </c>
    </row>
  </sheetData>
  <sheetProtection formatColumns="0" formatRows="0"/>
  <phoneticPr fontId="1"/>
  <pageMargins left="0.70866141732283472" right="0.70866141732283472" top="0.74803149606299213" bottom="0.74803149606299213" header="0.31496062992125984" footer="0.31496062992125984"/>
  <pageSetup paperSize="9" scale="65" fitToWidth="2" orientation="portrait" r:id="rId1"/>
  <colBreaks count="1" manualBreakCount="1">
    <brk id="5" max="5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S101"/>
  <sheetViews>
    <sheetView view="pageBreakPreview" topLeftCell="E1" zoomScale="50" zoomScaleNormal="60" zoomScaleSheetLayoutView="50" workbookViewId="0">
      <selection activeCell="I21" sqref="I21"/>
    </sheetView>
  </sheetViews>
  <sheetFormatPr defaultColWidth="13.25" defaultRowHeight="14.25"/>
  <cols>
    <col min="1" max="1" width="2.25" style="2" customWidth="1"/>
    <col min="2" max="2" width="13.875" style="2" customWidth="1"/>
    <col min="3" max="3" width="30.5" style="2" customWidth="1"/>
    <col min="4" max="18" width="20.375" style="2" customWidth="1"/>
    <col min="19" max="24" width="20.75" style="2" customWidth="1"/>
    <col min="25" max="26" width="18.25" style="2" customWidth="1"/>
    <col min="27" max="260" width="13.25" style="2"/>
    <col min="261" max="261" width="10.75" style="2" customWidth="1"/>
    <col min="262" max="262" width="30.5" style="2" customWidth="1"/>
    <col min="263" max="265" width="10.125" style="2" customWidth="1"/>
    <col min="266" max="266" width="12.5" style="2" customWidth="1"/>
    <col min="267" max="267" width="12.25" style="2" customWidth="1"/>
    <col min="268" max="268" width="11.5" style="2" customWidth="1"/>
    <col min="269" max="269" width="5.75" style="2" customWidth="1"/>
    <col min="270" max="271" width="11.875" style="2" customWidth="1"/>
    <col min="272" max="272" width="21.125" style="2" customWidth="1"/>
    <col min="273" max="273" width="20.625" style="2" customWidth="1"/>
    <col min="274" max="274" width="18.25" style="2" customWidth="1"/>
    <col min="275" max="280" width="20.75" style="2" customWidth="1"/>
    <col min="281" max="282" width="18.25" style="2" customWidth="1"/>
    <col min="283" max="516" width="13.25" style="2"/>
    <col min="517" max="517" width="10.75" style="2" customWidth="1"/>
    <col min="518" max="518" width="30.5" style="2" customWidth="1"/>
    <col min="519" max="521" width="10.125" style="2" customWidth="1"/>
    <col min="522" max="522" width="12.5" style="2" customWidth="1"/>
    <col min="523" max="523" width="12.25" style="2" customWidth="1"/>
    <col min="524" max="524" width="11.5" style="2" customWidth="1"/>
    <col min="525" max="525" width="5.75" style="2" customWidth="1"/>
    <col min="526" max="527" width="11.875" style="2" customWidth="1"/>
    <col min="528" max="528" width="21.125" style="2" customWidth="1"/>
    <col min="529" max="529" width="20.625" style="2" customWidth="1"/>
    <col min="530" max="530" width="18.25" style="2" customWidth="1"/>
    <col min="531" max="536" width="20.75" style="2" customWidth="1"/>
    <col min="537" max="538" width="18.25" style="2" customWidth="1"/>
    <col min="539" max="772" width="13.25" style="2"/>
    <col min="773" max="773" width="10.75" style="2" customWidth="1"/>
    <col min="774" max="774" width="30.5" style="2" customWidth="1"/>
    <col min="775" max="777" width="10.125" style="2" customWidth="1"/>
    <col min="778" max="778" width="12.5" style="2" customWidth="1"/>
    <col min="779" max="779" width="12.25" style="2" customWidth="1"/>
    <col min="780" max="780" width="11.5" style="2" customWidth="1"/>
    <col min="781" max="781" width="5.75" style="2" customWidth="1"/>
    <col min="782" max="783" width="11.875" style="2" customWidth="1"/>
    <col min="784" max="784" width="21.125" style="2" customWidth="1"/>
    <col min="785" max="785" width="20.625" style="2" customWidth="1"/>
    <col min="786" max="786" width="18.25" style="2" customWidth="1"/>
    <col min="787" max="792" width="20.75" style="2" customWidth="1"/>
    <col min="793" max="794" width="18.25" style="2" customWidth="1"/>
    <col min="795" max="1028" width="13.25" style="2"/>
    <col min="1029" max="1029" width="10.75" style="2" customWidth="1"/>
    <col min="1030" max="1030" width="30.5" style="2" customWidth="1"/>
    <col min="1031" max="1033" width="10.125" style="2" customWidth="1"/>
    <col min="1034" max="1034" width="12.5" style="2" customWidth="1"/>
    <col min="1035" max="1035" width="12.25" style="2" customWidth="1"/>
    <col min="1036" max="1036" width="11.5" style="2" customWidth="1"/>
    <col min="1037" max="1037" width="5.75" style="2" customWidth="1"/>
    <col min="1038" max="1039" width="11.875" style="2" customWidth="1"/>
    <col min="1040" max="1040" width="21.125" style="2" customWidth="1"/>
    <col min="1041" max="1041" width="20.625" style="2" customWidth="1"/>
    <col min="1042" max="1042" width="18.25" style="2" customWidth="1"/>
    <col min="1043" max="1048" width="20.75" style="2" customWidth="1"/>
    <col min="1049" max="1050" width="18.25" style="2" customWidth="1"/>
    <col min="1051" max="1284" width="13.25" style="2"/>
    <col min="1285" max="1285" width="10.75" style="2" customWidth="1"/>
    <col min="1286" max="1286" width="30.5" style="2" customWidth="1"/>
    <col min="1287" max="1289" width="10.125" style="2" customWidth="1"/>
    <col min="1290" max="1290" width="12.5" style="2" customWidth="1"/>
    <col min="1291" max="1291" width="12.25" style="2" customWidth="1"/>
    <col min="1292" max="1292" width="11.5" style="2" customWidth="1"/>
    <col min="1293" max="1293" width="5.75" style="2" customWidth="1"/>
    <col min="1294" max="1295" width="11.875" style="2" customWidth="1"/>
    <col min="1296" max="1296" width="21.125" style="2" customWidth="1"/>
    <col min="1297" max="1297" width="20.625" style="2" customWidth="1"/>
    <col min="1298" max="1298" width="18.25" style="2" customWidth="1"/>
    <col min="1299" max="1304" width="20.75" style="2" customWidth="1"/>
    <col min="1305" max="1306" width="18.25" style="2" customWidth="1"/>
    <col min="1307" max="1540" width="13.25" style="2"/>
    <col min="1541" max="1541" width="10.75" style="2" customWidth="1"/>
    <col min="1542" max="1542" width="30.5" style="2" customWidth="1"/>
    <col min="1543" max="1545" width="10.125" style="2" customWidth="1"/>
    <col min="1546" max="1546" width="12.5" style="2" customWidth="1"/>
    <col min="1547" max="1547" width="12.25" style="2" customWidth="1"/>
    <col min="1548" max="1548" width="11.5" style="2" customWidth="1"/>
    <col min="1549" max="1549" width="5.75" style="2" customWidth="1"/>
    <col min="1550" max="1551" width="11.875" style="2" customWidth="1"/>
    <col min="1552" max="1552" width="21.125" style="2" customWidth="1"/>
    <col min="1553" max="1553" width="20.625" style="2" customWidth="1"/>
    <col min="1554" max="1554" width="18.25" style="2" customWidth="1"/>
    <col min="1555" max="1560" width="20.75" style="2" customWidth="1"/>
    <col min="1561" max="1562" width="18.25" style="2" customWidth="1"/>
    <col min="1563" max="1796" width="13.25" style="2"/>
    <col min="1797" max="1797" width="10.75" style="2" customWidth="1"/>
    <col min="1798" max="1798" width="30.5" style="2" customWidth="1"/>
    <col min="1799" max="1801" width="10.125" style="2" customWidth="1"/>
    <col min="1802" max="1802" width="12.5" style="2" customWidth="1"/>
    <col min="1803" max="1803" width="12.25" style="2" customWidth="1"/>
    <col min="1804" max="1804" width="11.5" style="2" customWidth="1"/>
    <col min="1805" max="1805" width="5.75" style="2" customWidth="1"/>
    <col min="1806" max="1807" width="11.875" style="2" customWidth="1"/>
    <col min="1808" max="1808" width="21.125" style="2" customWidth="1"/>
    <col min="1809" max="1809" width="20.625" style="2" customWidth="1"/>
    <col min="1810" max="1810" width="18.25" style="2" customWidth="1"/>
    <col min="1811" max="1816" width="20.75" style="2" customWidth="1"/>
    <col min="1817" max="1818" width="18.25" style="2" customWidth="1"/>
    <col min="1819" max="2052" width="13.25" style="2"/>
    <col min="2053" max="2053" width="10.75" style="2" customWidth="1"/>
    <col min="2054" max="2054" width="30.5" style="2" customWidth="1"/>
    <col min="2055" max="2057" width="10.125" style="2" customWidth="1"/>
    <col min="2058" max="2058" width="12.5" style="2" customWidth="1"/>
    <col min="2059" max="2059" width="12.25" style="2" customWidth="1"/>
    <col min="2060" max="2060" width="11.5" style="2" customWidth="1"/>
    <col min="2061" max="2061" width="5.75" style="2" customWidth="1"/>
    <col min="2062" max="2063" width="11.875" style="2" customWidth="1"/>
    <col min="2064" max="2064" width="21.125" style="2" customWidth="1"/>
    <col min="2065" max="2065" width="20.625" style="2" customWidth="1"/>
    <col min="2066" max="2066" width="18.25" style="2" customWidth="1"/>
    <col min="2067" max="2072" width="20.75" style="2" customWidth="1"/>
    <col min="2073" max="2074" width="18.25" style="2" customWidth="1"/>
    <col min="2075" max="2308" width="13.25" style="2"/>
    <col min="2309" max="2309" width="10.75" style="2" customWidth="1"/>
    <col min="2310" max="2310" width="30.5" style="2" customWidth="1"/>
    <col min="2311" max="2313" width="10.125" style="2" customWidth="1"/>
    <col min="2314" max="2314" width="12.5" style="2" customWidth="1"/>
    <col min="2315" max="2315" width="12.25" style="2" customWidth="1"/>
    <col min="2316" max="2316" width="11.5" style="2" customWidth="1"/>
    <col min="2317" max="2317" width="5.75" style="2" customWidth="1"/>
    <col min="2318" max="2319" width="11.875" style="2" customWidth="1"/>
    <col min="2320" max="2320" width="21.125" style="2" customWidth="1"/>
    <col min="2321" max="2321" width="20.625" style="2" customWidth="1"/>
    <col min="2322" max="2322" width="18.25" style="2" customWidth="1"/>
    <col min="2323" max="2328" width="20.75" style="2" customWidth="1"/>
    <col min="2329" max="2330" width="18.25" style="2" customWidth="1"/>
    <col min="2331" max="2564" width="13.25" style="2"/>
    <col min="2565" max="2565" width="10.75" style="2" customWidth="1"/>
    <col min="2566" max="2566" width="30.5" style="2" customWidth="1"/>
    <col min="2567" max="2569" width="10.125" style="2" customWidth="1"/>
    <col min="2570" max="2570" width="12.5" style="2" customWidth="1"/>
    <col min="2571" max="2571" width="12.25" style="2" customWidth="1"/>
    <col min="2572" max="2572" width="11.5" style="2" customWidth="1"/>
    <col min="2573" max="2573" width="5.75" style="2" customWidth="1"/>
    <col min="2574" max="2575" width="11.875" style="2" customWidth="1"/>
    <col min="2576" max="2576" width="21.125" style="2" customWidth="1"/>
    <col min="2577" max="2577" width="20.625" style="2" customWidth="1"/>
    <col min="2578" max="2578" width="18.25" style="2" customWidth="1"/>
    <col min="2579" max="2584" width="20.75" style="2" customWidth="1"/>
    <col min="2585" max="2586" width="18.25" style="2" customWidth="1"/>
    <col min="2587" max="2820" width="13.25" style="2"/>
    <col min="2821" max="2821" width="10.75" style="2" customWidth="1"/>
    <col min="2822" max="2822" width="30.5" style="2" customWidth="1"/>
    <col min="2823" max="2825" width="10.125" style="2" customWidth="1"/>
    <col min="2826" max="2826" width="12.5" style="2" customWidth="1"/>
    <col min="2827" max="2827" width="12.25" style="2" customWidth="1"/>
    <col min="2828" max="2828" width="11.5" style="2" customWidth="1"/>
    <col min="2829" max="2829" width="5.75" style="2" customWidth="1"/>
    <col min="2830" max="2831" width="11.875" style="2" customWidth="1"/>
    <col min="2832" max="2832" width="21.125" style="2" customWidth="1"/>
    <col min="2833" max="2833" width="20.625" style="2" customWidth="1"/>
    <col min="2834" max="2834" width="18.25" style="2" customWidth="1"/>
    <col min="2835" max="2840" width="20.75" style="2" customWidth="1"/>
    <col min="2841" max="2842" width="18.25" style="2" customWidth="1"/>
    <col min="2843" max="3076" width="13.25" style="2"/>
    <col min="3077" max="3077" width="10.75" style="2" customWidth="1"/>
    <col min="3078" max="3078" width="30.5" style="2" customWidth="1"/>
    <col min="3079" max="3081" width="10.125" style="2" customWidth="1"/>
    <col min="3082" max="3082" width="12.5" style="2" customWidth="1"/>
    <col min="3083" max="3083" width="12.25" style="2" customWidth="1"/>
    <col min="3084" max="3084" width="11.5" style="2" customWidth="1"/>
    <col min="3085" max="3085" width="5.75" style="2" customWidth="1"/>
    <col min="3086" max="3087" width="11.875" style="2" customWidth="1"/>
    <col min="3088" max="3088" width="21.125" style="2" customWidth="1"/>
    <col min="3089" max="3089" width="20.625" style="2" customWidth="1"/>
    <col min="3090" max="3090" width="18.25" style="2" customWidth="1"/>
    <col min="3091" max="3096" width="20.75" style="2" customWidth="1"/>
    <col min="3097" max="3098" width="18.25" style="2" customWidth="1"/>
    <col min="3099" max="3332" width="13.25" style="2"/>
    <col min="3333" max="3333" width="10.75" style="2" customWidth="1"/>
    <col min="3334" max="3334" width="30.5" style="2" customWidth="1"/>
    <col min="3335" max="3337" width="10.125" style="2" customWidth="1"/>
    <col min="3338" max="3338" width="12.5" style="2" customWidth="1"/>
    <col min="3339" max="3339" width="12.25" style="2" customWidth="1"/>
    <col min="3340" max="3340" width="11.5" style="2" customWidth="1"/>
    <col min="3341" max="3341" width="5.75" style="2" customWidth="1"/>
    <col min="3342" max="3343" width="11.875" style="2" customWidth="1"/>
    <col min="3344" max="3344" width="21.125" style="2" customWidth="1"/>
    <col min="3345" max="3345" width="20.625" style="2" customWidth="1"/>
    <col min="3346" max="3346" width="18.25" style="2" customWidth="1"/>
    <col min="3347" max="3352" width="20.75" style="2" customWidth="1"/>
    <col min="3353" max="3354" width="18.25" style="2" customWidth="1"/>
    <col min="3355" max="3588" width="13.25" style="2"/>
    <col min="3589" max="3589" width="10.75" style="2" customWidth="1"/>
    <col min="3590" max="3590" width="30.5" style="2" customWidth="1"/>
    <col min="3591" max="3593" width="10.125" style="2" customWidth="1"/>
    <col min="3594" max="3594" width="12.5" style="2" customWidth="1"/>
    <col min="3595" max="3595" width="12.25" style="2" customWidth="1"/>
    <col min="3596" max="3596" width="11.5" style="2" customWidth="1"/>
    <col min="3597" max="3597" width="5.75" style="2" customWidth="1"/>
    <col min="3598" max="3599" width="11.875" style="2" customWidth="1"/>
    <col min="3600" max="3600" width="21.125" style="2" customWidth="1"/>
    <col min="3601" max="3601" width="20.625" style="2" customWidth="1"/>
    <col min="3602" max="3602" width="18.25" style="2" customWidth="1"/>
    <col min="3603" max="3608" width="20.75" style="2" customWidth="1"/>
    <col min="3609" max="3610" width="18.25" style="2" customWidth="1"/>
    <col min="3611" max="3844" width="13.25" style="2"/>
    <col min="3845" max="3845" width="10.75" style="2" customWidth="1"/>
    <col min="3846" max="3846" width="30.5" style="2" customWidth="1"/>
    <col min="3847" max="3849" width="10.125" style="2" customWidth="1"/>
    <col min="3850" max="3850" width="12.5" style="2" customWidth="1"/>
    <col min="3851" max="3851" width="12.25" style="2" customWidth="1"/>
    <col min="3852" max="3852" width="11.5" style="2" customWidth="1"/>
    <col min="3853" max="3853" width="5.75" style="2" customWidth="1"/>
    <col min="3854" max="3855" width="11.875" style="2" customWidth="1"/>
    <col min="3856" max="3856" width="21.125" style="2" customWidth="1"/>
    <col min="3857" max="3857" width="20.625" style="2" customWidth="1"/>
    <col min="3858" max="3858" width="18.25" style="2" customWidth="1"/>
    <col min="3859" max="3864" width="20.75" style="2" customWidth="1"/>
    <col min="3865" max="3866" width="18.25" style="2" customWidth="1"/>
    <col min="3867" max="4100" width="13.25" style="2"/>
    <col min="4101" max="4101" width="10.75" style="2" customWidth="1"/>
    <col min="4102" max="4102" width="30.5" style="2" customWidth="1"/>
    <col min="4103" max="4105" width="10.125" style="2" customWidth="1"/>
    <col min="4106" max="4106" width="12.5" style="2" customWidth="1"/>
    <col min="4107" max="4107" width="12.25" style="2" customWidth="1"/>
    <col min="4108" max="4108" width="11.5" style="2" customWidth="1"/>
    <col min="4109" max="4109" width="5.75" style="2" customWidth="1"/>
    <col min="4110" max="4111" width="11.875" style="2" customWidth="1"/>
    <col min="4112" max="4112" width="21.125" style="2" customWidth="1"/>
    <col min="4113" max="4113" width="20.625" style="2" customWidth="1"/>
    <col min="4114" max="4114" width="18.25" style="2" customWidth="1"/>
    <col min="4115" max="4120" width="20.75" style="2" customWidth="1"/>
    <col min="4121" max="4122" width="18.25" style="2" customWidth="1"/>
    <col min="4123" max="4356" width="13.25" style="2"/>
    <col min="4357" max="4357" width="10.75" style="2" customWidth="1"/>
    <col min="4358" max="4358" width="30.5" style="2" customWidth="1"/>
    <col min="4359" max="4361" width="10.125" style="2" customWidth="1"/>
    <col min="4362" max="4362" width="12.5" style="2" customWidth="1"/>
    <col min="4363" max="4363" width="12.25" style="2" customWidth="1"/>
    <col min="4364" max="4364" width="11.5" style="2" customWidth="1"/>
    <col min="4365" max="4365" width="5.75" style="2" customWidth="1"/>
    <col min="4366" max="4367" width="11.875" style="2" customWidth="1"/>
    <col min="4368" max="4368" width="21.125" style="2" customWidth="1"/>
    <col min="4369" max="4369" width="20.625" style="2" customWidth="1"/>
    <col min="4370" max="4370" width="18.25" style="2" customWidth="1"/>
    <col min="4371" max="4376" width="20.75" style="2" customWidth="1"/>
    <col min="4377" max="4378" width="18.25" style="2" customWidth="1"/>
    <col min="4379" max="4612" width="13.25" style="2"/>
    <col min="4613" max="4613" width="10.75" style="2" customWidth="1"/>
    <col min="4614" max="4614" width="30.5" style="2" customWidth="1"/>
    <col min="4615" max="4617" width="10.125" style="2" customWidth="1"/>
    <col min="4618" max="4618" width="12.5" style="2" customWidth="1"/>
    <col min="4619" max="4619" width="12.25" style="2" customWidth="1"/>
    <col min="4620" max="4620" width="11.5" style="2" customWidth="1"/>
    <col min="4621" max="4621" width="5.75" style="2" customWidth="1"/>
    <col min="4622" max="4623" width="11.875" style="2" customWidth="1"/>
    <col min="4624" max="4624" width="21.125" style="2" customWidth="1"/>
    <col min="4625" max="4625" width="20.625" style="2" customWidth="1"/>
    <col min="4626" max="4626" width="18.25" style="2" customWidth="1"/>
    <col min="4627" max="4632" width="20.75" style="2" customWidth="1"/>
    <col min="4633" max="4634" width="18.25" style="2" customWidth="1"/>
    <col min="4635" max="4868" width="13.25" style="2"/>
    <col min="4869" max="4869" width="10.75" style="2" customWidth="1"/>
    <col min="4870" max="4870" width="30.5" style="2" customWidth="1"/>
    <col min="4871" max="4873" width="10.125" style="2" customWidth="1"/>
    <col min="4874" max="4874" width="12.5" style="2" customWidth="1"/>
    <col min="4875" max="4875" width="12.25" style="2" customWidth="1"/>
    <col min="4876" max="4876" width="11.5" style="2" customWidth="1"/>
    <col min="4877" max="4877" width="5.75" style="2" customWidth="1"/>
    <col min="4878" max="4879" width="11.875" style="2" customWidth="1"/>
    <col min="4880" max="4880" width="21.125" style="2" customWidth="1"/>
    <col min="4881" max="4881" width="20.625" style="2" customWidth="1"/>
    <col min="4882" max="4882" width="18.25" style="2" customWidth="1"/>
    <col min="4883" max="4888" width="20.75" style="2" customWidth="1"/>
    <col min="4889" max="4890" width="18.25" style="2" customWidth="1"/>
    <col min="4891" max="5124" width="13.25" style="2"/>
    <col min="5125" max="5125" width="10.75" style="2" customWidth="1"/>
    <col min="5126" max="5126" width="30.5" style="2" customWidth="1"/>
    <col min="5127" max="5129" width="10.125" style="2" customWidth="1"/>
    <col min="5130" max="5130" width="12.5" style="2" customWidth="1"/>
    <col min="5131" max="5131" width="12.25" style="2" customWidth="1"/>
    <col min="5132" max="5132" width="11.5" style="2" customWidth="1"/>
    <col min="5133" max="5133" width="5.75" style="2" customWidth="1"/>
    <col min="5134" max="5135" width="11.875" style="2" customWidth="1"/>
    <col min="5136" max="5136" width="21.125" style="2" customWidth="1"/>
    <col min="5137" max="5137" width="20.625" style="2" customWidth="1"/>
    <col min="5138" max="5138" width="18.25" style="2" customWidth="1"/>
    <col min="5139" max="5144" width="20.75" style="2" customWidth="1"/>
    <col min="5145" max="5146" width="18.25" style="2" customWidth="1"/>
    <col min="5147" max="5380" width="13.25" style="2"/>
    <col min="5381" max="5381" width="10.75" style="2" customWidth="1"/>
    <col min="5382" max="5382" width="30.5" style="2" customWidth="1"/>
    <col min="5383" max="5385" width="10.125" style="2" customWidth="1"/>
    <col min="5386" max="5386" width="12.5" style="2" customWidth="1"/>
    <col min="5387" max="5387" width="12.25" style="2" customWidth="1"/>
    <col min="5388" max="5388" width="11.5" style="2" customWidth="1"/>
    <col min="5389" max="5389" width="5.75" style="2" customWidth="1"/>
    <col min="5390" max="5391" width="11.875" style="2" customWidth="1"/>
    <col min="5392" max="5392" width="21.125" style="2" customWidth="1"/>
    <col min="5393" max="5393" width="20.625" style="2" customWidth="1"/>
    <col min="5394" max="5394" width="18.25" style="2" customWidth="1"/>
    <col min="5395" max="5400" width="20.75" style="2" customWidth="1"/>
    <col min="5401" max="5402" width="18.25" style="2" customWidth="1"/>
    <col min="5403" max="5636" width="13.25" style="2"/>
    <col min="5637" max="5637" width="10.75" style="2" customWidth="1"/>
    <col min="5638" max="5638" width="30.5" style="2" customWidth="1"/>
    <col min="5639" max="5641" width="10.125" style="2" customWidth="1"/>
    <col min="5642" max="5642" width="12.5" style="2" customWidth="1"/>
    <col min="5643" max="5643" width="12.25" style="2" customWidth="1"/>
    <col min="5644" max="5644" width="11.5" style="2" customWidth="1"/>
    <col min="5645" max="5645" width="5.75" style="2" customWidth="1"/>
    <col min="5646" max="5647" width="11.875" style="2" customWidth="1"/>
    <col min="5648" max="5648" width="21.125" style="2" customWidth="1"/>
    <col min="5649" max="5649" width="20.625" style="2" customWidth="1"/>
    <col min="5650" max="5650" width="18.25" style="2" customWidth="1"/>
    <col min="5651" max="5656" width="20.75" style="2" customWidth="1"/>
    <col min="5657" max="5658" width="18.25" style="2" customWidth="1"/>
    <col min="5659" max="5892" width="13.25" style="2"/>
    <col min="5893" max="5893" width="10.75" style="2" customWidth="1"/>
    <col min="5894" max="5894" width="30.5" style="2" customWidth="1"/>
    <col min="5895" max="5897" width="10.125" style="2" customWidth="1"/>
    <col min="5898" max="5898" width="12.5" style="2" customWidth="1"/>
    <col min="5899" max="5899" width="12.25" style="2" customWidth="1"/>
    <col min="5900" max="5900" width="11.5" style="2" customWidth="1"/>
    <col min="5901" max="5901" width="5.75" style="2" customWidth="1"/>
    <col min="5902" max="5903" width="11.875" style="2" customWidth="1"/>
    <col min="5904" max="5904" width="21.125" style="2" customWidth="1"/>
    <col min="5905" max="5905" width="20.625" style="2" customWidth="1"/>
    <col min="5906" max="5906" width="18.25" style="2" customWidth="1"/>
    <col min="5907" max="5912" width="20.75" style="2" customWidth="1"/>
    <col min="5913" max="5914" width="18.25" style="2" customWidth="1"/>
    <col min="5915" max="6148" width="13.25" style="2"/>
    <col min="6149" max="6149" width="10.75" style="2" customWidth="1"/>
    <col min="6150" max="6150" width="30.5" style="2" customWidth="1"/>
    <col min="6151" max="6153" width="10.125" style="2" customWidth="1"/>
    <col min="6154" max="6154" width="12.5" style="2" customWidth="1"/>
    <col min="6155" max="6155" width="12.25" style="2" customWidth="1"/>
    <col min="6156" max="6156" width="11.5" style="2" customWidth="1"/>
    <col min="6157" max="6157" width="5.75" style="2" customWidth="1"/>
    <col min="6158" max="6159" width="11.875" style="2" customWidth="1"/>
    <col min="6160" max="6160" width="21.125" style="2" customWidth="1"/>
    <col min="6161" max="6161" width="20.625" style="2" customWidth="1"/>
    <col min="6162" max="6162" width="18.25" style="2" customWidth="1"/>
    <col min="6163" max="6168" width="20.75" style="2" customWidth="1"/>
    <col min="6169" max="6170" width="18.25" style="2" customWidth="1"/>
    <col min="6171" max="6404" width="13.25" style="2"/>
    <col min="6405" max="6405" width="10.75" style="2" customWidth="1"/>
    <col min="6406" max="6406" width="30.5" style="2" customWidth="1"/>
    <col min="6407" max="6409" width="10.125" style="2" customWidth="1"/>
    <col min="6410" max="6410" width="12.5" style="2" customWidth="1"/>
    <col min="6411" max="6411" width="12.25" style="2" customWidth="1"/>
    <col min="6412" max="6412" width="11.5" style="2" customWidth="1"/>
    <col min="6413" max="6413" width="5.75" style="2" customWidth="1"/>
    <col min="6414" max="6415" width="11.875" style="2" customWidth="1"/>
    <col min="6416" max="6416" width="21.125" style="2" customWidth="1"/>
    <col min="6417" max="6417" width="20.625" style="2" customWidth="1"/>
    <col min="6418" max="6418" width="18.25" style="2" customWidth="1"/>
    <col min="6419" max="6424" width="20.75" style="2" customWidth="1"/>
    <col min="6425" max="6426" width="18.25" style="2" customWidth="1"/>
    <col min="6427" max="6660" width="13.25" style="2"/>
    <col min="6661" max="6661" width="10.75" style="2" customWidth="1"/>
    <col min="6662" max="6662" width="30.5" style="2" customWidth="1"/>
    <col min="6663" max="6665" width="10.125" style="2" customWidth="1"/>
    <col min="6666" max="6666" width="12.5" style="2" customWidth="1"/>
    <col min="6667" max="6667" width="12.25" style="2" customWidth="1"/>
    <col min="6668" max="6668" width="11.5" style="2" customWidth="1"/>
    <col min="6669" max="6669" width="5.75" style="2" customWidth="1"/>
    <col min="6670" max="6671" width="11.875" style="2" customWidth="1"/>
    <col min="6672" max="6672" width="21.125" style="2" customWidth="1"/>
    <col min="6673" max="6673" width="20.625" style="2" customWidth="1"/>
    <col min="6674" max="6674" width="18.25" style="2" customWidth="1"/>
    <col min="6675" max="6680" width="20.75" style="2" customWidth="1"/>
    <col min="6681" max="6682" width="18.25" style="2" customWidth="1"/>
    <col min="6683" max="6916" width="13.25" style="2"/>
    <col min="6917" max="6917" width="10.75" style="2" customWidth="1"/>
    <col min="6918" max="6918" width="30.5" style="2" customWidth="1"/>
    <col min="6919" max="6921" width="10.125" style="2" customWidth="1"/>
    <col min="6922" max="6922" width="12.5" style="2" customWidth="1"/>
    <col min="6923" max="6923" width="12.25" style="2" customWidth="1"/>
    <col min="6924" max="6924" width="11.5" style="2" customWidth="1"/>
    <col min="6925" max="6925" width="5.75" style="2" customWidth="1"/>
    <col min="6926" max="6927" width="11.875" style="2" customWidth="1"/>
    <col min="6928" max="6928" width="21.125" style="2" customWidth="1"/>
    <col min="6929" max="6929" width="20.625" style="2" customWidth="1"/>
    <col min="6930" max="6930" width="18.25" style="2" customWidth="1"/>
    <col min="6931" max="6936" width="20.75" style="2" customWidth="1"/>
    <col min="6937" max="6938" width="18.25" style="2" customWidth="1"/>
    <col min="6939" max="7172" width="13.25" style="2"/>
    <col min="7173" max="7173" width="10.75" style="2" customWidth="1"/>
    <col min="7174" max="7174" width="30.5" style="2" customWidth="1"/>
    <col min="7175" max="7177" width="10.125" style="2" customWidth="1"/>
    <col min="7178" max="7178" width="12.5" style="2" customWidth="1"/>
    <col min="7179" max="7179" width="12.25" style="2" customWidth="1"/>
    <col min="7180" max="7180" width="11.5" style="2" customWidth="1"/>
    <col min="7181" max="7181" width="5.75" style="2" customWidth="1"/>
    <col min="7182" max="7183" width="11.875" style="2" customWidth="1"/>
    <col min="7184" max="7184" width="21.125" style="2" customWidth="1"/>
    <col min="7185" max="7185" width="20.625" style="2" customWidth="1"/>
    <col min="7186" max="7186" width="18.25" style="2" customWidth="1"/>
    <col min="7187" max="7192" width="20.75" style="2" customWidth="1"/>
    <col min="7193" max="7194" width="18.25" style="2" customWidth="1"/>
    <col min="7195" max="7428" width="13.25" style="2"/>
    <col min="7429" max="7429" width="10.75" style="2" customWidth="1"/>
    <col min="7430" max="7430" width="30.5" style="2" customWidth="1"/>
    <col min="7431" max="7433" width="10.125" style="2" customWidth="1"/>
    <col min="7434" max="7434" width="12.5" style="2" customWidth="1"/>
    <col min="7435" max="7435" width="12.25" style="2" customWidth="1"/>
    <col min="7436" max="7436" width="11.5" style="2" customWidth="1"/>
    <col min="7437" max="7437" width="5.75" style="2" customWidth="1"/>
    <col min="7438" max="7439" width="11.875" style="2" customWidth="1"/>
    <col min="7440" max="7440" width="21.125" style="2" customWidth="1"/>
    <col min="7441" max="7441" width="20.625" style="2" customWidth="1"/>
    <col min="7442" max="7442" width="18.25" style="2" customWidth="1"/>
    <col min="7443" max="7448" width="20.75" style="2" customWidth="1"/>
    <col min="7449" max="7450" width="18.25" style="2" customWidth="1"/>
    <col min="7451" max="7684" width="13.25" style="2"/>
    <col min="7685" max="7685" width="10.75" style="2" customWidth="1"/>
    <col min="7686" max="7686" width="30.5" style="2" customWidth="1"/>
    <col min="7687" max="7689" width="10.125" style="2" customWidth="1"/>
    <col min="7690" max="7690" width="12.5" style="2" customWidth="1"/>
    <col min="7691" max="7691" width="12.25" style="2" customWidth="1"/>
    <col min="7692" max="7692" width="11.5" style="2" customWidth="1"/>
    <col min="7693" max="7693" width="5.75" style="2" customWidth="1"/>
    <col min="7694" max="7695" width="11.875" style="2" customWidth="1"/>
    <col min="7696" max="7696" width="21.125" style="2" customWidth="1"/>
    <col min="7697" max="7697" width="20.625" style="2" customWidth="1"/>
    <col min="7698" max="7698" width="18.25" style="2" customWidth="1"/>
    <col min="7699" max="7704" width="20.75" style="2" customWidth="1"/>
    <col min="7705" max="7706" width="18.25" style="2" customWidth="1"/>
    <col min="7707" max="7940" width="13.25" style="2"/>
    <col min="7941" max="7941" width="10.75" style="2" customWidth="1"/>
    <col min="7942" max="7942" width="30.5" style="2" customWidth="1"/>
    <col min="7943" max="7945" width="10.125" style="2" customWidth="1"/>
    <col min="7946" max="7946" width="12.5" style="2" customWidth="1"/>
    <col min="7947" max="7947" width="12.25" style="2" customWidth="1"/>
    <col min="7948" max="7948" width="11.5" style="2" customWidth="1"/>
    <col min="7949" max="7949" width="5.75" style="2" customWidth="1"/>
    <col min="7950" max="7951" width="11.875" style="2" customWidth="1"/>
    <col min="7952" max="7952" width="21.125" style="2" customWidth="1"/>
    <col min="7953" max="7953" width="20.625" style="2" customWidth="1"/>
    <col min="7954" max="7954" width="18.25" style="2" customWidth="1"/>
    <col min="7955" max="7960" width="20.75" style="2" customWidth="1"/>
    <col min="7961" max="7962" width="18.25" style="2" customWidth="1"/>
    <col min="7963" max="8196" width="13.25" style="2"/>
    <col min="8197" max="8197" width="10.75" style="2" customWidth="1"/>
    <col min="8198" max="8198" width="30.5" style="2" customWidth="1"/>
    <col min="8199" max="8201" width="10.125" style="2" customWidth="1"/>
    <col min="8202" max="8202" width="12.5" style="2" customWidth="1"/>
    <col min="8203" max="8203" width="12.25" style="2" customWidth="1"/>
    <col min="8204" max="8204" width="11.5" style="2" customWidth="1"/>
    <col min="8205" max="8205" width="5.75" style="2" customWidth="1"/>
    <col min="8206" max="8207" width="11.875" style="2" customWidth="1"/>
    <col min="8208" max="8208" width="21.125" style="2" customWidth="1"/>
    <col min="8209" max="8209" width="20.625" style="2" customWidth="1"/>
    <col min="8210" max="8210" width="18.25" style="2" customWidth="1"/>
    <col min="8211" max="8216" width="20.75" style="2" customWidth="1"/>
    <col min="8217" max="8218" width="18.25" style="2" customWidth="1"/>
    <col min="8219" max="8452" width="13.25" style="2"/>
    <col min="8453" max="8453" width="10.75" style="2" customWidth="1"/>
    <col min="8454" max="8454" width="30.5" style="2" customWidth="1"/>
    <col min="8455" max="8457" width="10.125" style="2" customWidth="1"/>
    <col min="8458" max="8458" width="12.5" style="2" customWidth="1"/>
    <col min="8459" max="8459" width="12.25" style="2" customWidth="1"/>
    <col min="8460" max="8460" width="11.5" style="2" customWidth="1"/>
    <col min="8461" max="8461" width="5.75" style="2" customWidth="1"/>
    <col min="8462" max="8463" width="11.875" style="2" customWidth="1"/>
    <col min="8464" max="8464" width="21.125" style="2" customWidth="1"/>
    <col min="8465" max="8465" width="20.625" style="2" customWidth="1"/>
    <col min="8466" max="8466" width="18.25" style="2" customWidth="1"/>
    <col min="8467" max="8472" width="20.75" style="2" customWidth="1"/>
    <col min="8473" max="8474" width="18.25" style="2" customWidth="1"/>
    <col min="8475" max="8708" width="13.25" style="2"/>
    <col min="8709" max="8709" width="10.75" style="2" customWidth="1"/>
    <col min="8710" max="8710" width="30.5" style="2" customWidth="1"/>
    <col min="8711" max="8713" width="10.125" style="2" customWidth="1"/>
    <col min="8714" max="8714" width="12.5" style="2" customWidth="1"/>
    <col min="8715" max="8715" width="12.25" style="2" customWidth="1"/>
    <col min="8716" max="8716" width="11.5" style="2" customWidth="1"/>
    <col min="8717" max="8717" width="5.75" style="2" customWidth="1"/>
    <col min="8718" max="8719" width="11.875" style="2" customWidth="1"/>
    <col min="8720" max="8720" width="21.125" style="2" customWidth="1"/>
    <col min="8721" max="8721" width="20.625" style="2" customWidth="1"/>
    <col min="8722" max="8722" width="18.25" style="2" customWidth="1"/>
    <col min="8723" max="8728" width="20.75" style="2" customWidth="1"/>
    <col min="8729" max="8730" width="18.25" style="2" customWidth="1"/>
    <col min="8731" max="8964" width="13.25" style="2"/>
    <col min="8965" max="8965" width="10.75" style="2" customWidth="1"/>
    <col min="8966" max="8966" width="30.5" style="2" customWidth="1"/>
    <col min="8967" max="8969" width="10.125" style="2" customWidth="1"/>
    <col min="8970" max="8970" width="12.5" style="2" customWidth="1"/>
    <col min="8971" max="8971" width="12.25" style="2" customWidth="1"/>
    <col min="8972" max="8972" width="11.5" style="2" customWidth="1"/>
    <col min="8973" max="8973" width="5.75" style="2" customWidth="1"/>
    <col min="8974" max="8975" width="11.875" style="2" customWidth="1"/>
    <col min="8976" max="8976" width="21.125" style="2" customWidth="1"/>
    <col min="8977" max="8977" width="20.625" style="2" customWidth="1"/>
    <col min="8978" max="8978" width="18.25" style="2" customWidth="1"/>
    <col min="8979" max="8984" width="20.75" style="2" customWidth="1"/>
    <col min="8985" max="8986" width="18.25" style="2" customWidth="1"/>
    <col min="8987" max="9220" width="13.25" style="2"/>
    <col min="9221" max="9221" width="10.75" style="2" customWidth="1"/>
    <col min="9222" max="9222" width="30.5" style="2" customWidth="1"/>
    <col min="9223" max="9225" width="10.125" style="2" customWidth="1"/>
    <col min="9226" max="9226" width="12.5" style="2" customWidth="1"/>
    <col min="9227" max="9227" width="12.25" style="2" customWidth="1"/>
    <col min="9228" max="9228" width="11.5" style="2" customWidth="1"/>
    <col min="9229" max="9229" width="5.75" style="2" customWidth="1"/>
    <col min="9230" max="9231" width="11.875" style="2" customWidth="1"/>
    <col min="9232" max="9232" width="21.125" style="2" customWidth="1"/>
    <col min="9233" max="9233" width="20.625" style="2" customWidth="1"/>
    <col min="9234" max="9234" width="18.25" style="2" customWidth="1"/>
    <col min="9235" max="9240" width="20.75" style="2" customWidth="1"/>
    <col min="9241" max="9242" width="18.25" style="2" customWidth="1"/>
    <col min="9243" max="9476" width="13.25" style="2"/>
    <col min="9477" max="9477" width="10.75" style="2" customWidth="1"/>
    <col min="9478" max="9478" width="30.5" style="2" customWidth="1"/>
    <col min="9479" max="9481" width="10.125" style="2" customWidth="1"/>
    <col min="9482" max="9482" width="12.5" style="2" customWidth="1"/>
    <col min="9483" max="9483" width="12.25" style="2" customWidth="1"/>
    <col min="9484" max="9484" width="11.5" style="2" customWidth="1"/>
    <col min="9485" max="9485" width="5.75" style="2" customWidth="1"/>
    <col min="9486" max="9487" width="11.875" style="2" customWidth="1"/>
    <col min="9488" max="9488" width="21.125" style="2" customWidth="1"/>
    <col min="9489" max="9489" width="20.625" style="2" customWidth="1"/>
    <col min="9490" max="9490" width="18.25" style="2" customWidth="1"/>
    <col min="9491" max="9496" width="20.75" style="2" customWidth="1"/>
    <col min="9497" max="9498" width="18.25" style="2" customWidth="1"/>
    <col min="9499" max="9732" width="13.25" style="2"/>
    <col min="9733" max="9733" width="10.75" style="2" customWidth="1"/>
    <col min="9734" max="9734" width="30.5" style="2" customWidth="1"/>
    <col min="9735" max="9737" width="10.125" style="2" customWidth="1"/>
    <col min="9738" max="9738" width="12.5" style="2" customWidth="1"/>
    <col min="9739" max="9739" width="12.25" style="2" customWidth="1"/>
    <col min="9740" max="9740" width="11.5" style="2" customWidth="1"/>
    <col min="9741" max="9741" width="5.75" style="2" customWidth="1"/>
    <col min="9742" max="9743" width="11.875" style="2" customWidth="1"/>
    <col min="9744" max="9744" width="21.125" style="2" customWidth="1"/>
    <col min="9745" max="9745" width="20.625" style="2" customWidth="1"/>
    <col min="9746" max="9746" width="18.25" style="2" customWidth="1"/>
    <col min="9747" max="9752" width="20.75" style="2" customWidth="1"/>
    <col min="9753" max="9754" width="18.25" style="2" customWidth="1"/>
    <col min="9755" max="9988" width="13.25" style="2"/>
    <col min="9989" max="9989" width="10.75" style="2" customWidth="1"/>
    <col min="9990" max="9990" width="30.5" style="2" customWidth="1"/>
    <col min="9991" max="9993" width="10.125" style="2" customWidth="1"/>
    <col min="9994" max="9994" width="12.5" style="2" customWidth="1"/>
    <col min="9995" max="9995" width="12.25" style="2" customWidth="1"/>
    <col min="9996" max="9996" width="11.5" style="2" customWidth="1"/>
    <col min="9997" max="9997" width="5.75" style="2" customWidth="1"/>
    <col min="9998" max="9999" width="11.875" style="2" customWidth="1"/>
    <col min="10000" max="10000" width="21.125" style="2" customWidth="1"/>
    <col min="10001" max="10001" width="20.625" style="2" customWidth="1"/>
    <col min="10002" max="10002" width="18.25" style="2" customWidth="1"/>
    <col min="10003" max="10008" width="20.75" style="2" customWidth="1"/>
    <col min="10009" max="10010" width="18.25" style="2" customWidth="1"/>
    <col min="10011" max="10244" width="13.25" style="2"/>
    <col min="10245" max="10245" width="10.75" style="2" customWidth="1"/>
    <col min="10246" max="10246" width="30.5" style="2" customWidth="1"/>
    <col min="10247" max="10249" width="10.125" style="2" customWidth="1"/>
    <col min="10250" max="10250" width="12.5" style="2" customWidth="1"/>
    <col min="10251" max="10251" width="12.25" style="2" customWidth="1"/>
    <col min="10252" max="10252" width="11.5" style="2" customWidth="1"/>
    <col min="10253" max="10253" width="5.75" style="2" customWidth="1"/>
    <col min="10254" max="10255" width="11.875" style="2" customWidth="1"/>
    <col min="10256" max="10256" width="21.125" style="2" customWidth="1"/>
    <col min="10257" max="10257" width="20.625" style="2" customWidth="1"/>
    <col min="10258" max="10258" width="18.25" style="2" customWidth="1"/>
    <col min="10259" max="10264" width="20.75" style="2" customWidth="1"/>
    <col min="10265" max="10266" width="18.25" style="2" customWidth="1"/>
    <col min="10267" max="10500" width="13.25" style="2"/>
    <col min="10501" max="10501" width="10.75" style="2" customWidth="1"/>
    <col min="10502" max="10502" width="30.5" style="2" customWidth="1"/>
    <col min="10503" max="10505" width="10.125" style="2" customWidth="1"/>
    <col min="10506" max="10506" width="12.5" style="2" customWidth="1"/>
    <col min="10507" max="10507" width="12.25" style="2" customWidth="1"/>
    <col min="10508" max="10508" width="11.5" style="2" customWidth="1"/>
    <col min="10509" max="10509" width="5.75" style="2" customWidth="1"/>
    <col min="10510" max="10511" width="11.875" style="2" customWidth="1"/>
    <col min="10512" max="10512" width="21.125" style="2" customWidth="1"/>
    <col min="10513" max="10513" width="20.625" style="2" customWidth="1"/>
    <col min="10514" max="10514" width="18.25" style="2" customWidth="1"/>
    <col min="10515" max="10520" width="20.75" style="2" customWidth="1"/>
    <col min="10521" max="10522" width="18.25" style="2" customWidth="1"/>
    <col min="10523" max="10756" width="13.25" style="2"/>
    <col min="10757" max="10757" width="10.75" style="2" customWidth="1"/>
    <col min="10758" max="10758" width="30.5" style="2" customWidth="1"/>
    <col min="10759" max="10761" width="10.125" style="2" customWidth="1"/>
    <col min="10762" max="10762" width="12.5" style="2" customWidth="1"/>
    <col min="10763" max="10763" width="12.25" style="2" customWidth="1"/>
    <col min="10764" max="10764" width="11.5" style="2" customWidth="1"/>
    <col min="10765" max="10765" width="5.75" style="2" customWidth="1"/>
    <col min="10766" max="10767" width="11.875" style="2" customWidth="1"/>
    <col min="10768" max="10768" width="21.125" style="2" customWidth="1"/>
    <col min="10769" max="10769" width="20.625" style="2" customWidth="1"/>
    <col min="10770" max="10770" width="18.25" style="2" customWidth="1"/>
    <col min="10771" max="10776" width="20.75" style="2" customWidth="1"/>
    <col min="10777" max="10778" width="18.25" style="2" customWidth="1"/>
    <col min="10779" max="11012" width="13.25" style="2"/>
    <col min="11013" max="11013" width="10.75" style="2" customWidth="1"/>
    <col min="11014" max="11014" width="30.5" style="2" customWidth="1"/>
    <col min="11015" max="11017" width="10.125" style="2" customWidth="1"/>
    <col min="11018" max="11018" width="12.5" style="2" customWidth="1"/>
    <col min="11019" max="11019" width="12.25" style="2" customWidth="1"/>
    <col min="11020" max="11020" width="11.5" style="2" customWidth="1"/>
    <col min="11021" max="11021" width="5.75" style="2" customWidth="1"/>
    <col min="11022" max="11023" width="11.875" style="2" customWidth="1"/>
    <col min="11024" max="11024" width="21.125" style="2" customWidth="1"/>
    <col min="11025" max="11025" width="20.625" style="2" customWidth="1"/>
    <col min="11026" max="11026" width="18.25" style="2" customWidth="1"/>
    <col min="11027" max="11032" width="20.75" style="2" customWidth="1"/>
    <col min="11033" max="11034" width="18.25" style="2" customWidth="1"/>
    <col min="11035" max="11268" width="13.25" style="2"/>
    <col min="11269" max="11269" width="10.75" style="2" customWidth="1"/>
    <col min="11270" max="11270" width="30.5" style="2" customWidth="1"/>
    <col min="11271" max="11273" width="10.125" style="2" customWidth="1"/>
    <col min="11274" max="11274" width="12.5" style="2" customWidth="1"/>
    <col min="11275" max="11275" width="12.25" style="2" customWidth="1"/>
    <col min="11276" max="11276" width="11.5" style="2" customWidth="1"/>
    <col min="11277" max="11277" width="5.75" style="2" customWidth="1"/>
    <col min="11278" max="11279" width="11.875" style="2" customWidth="1"/>
    <col min="11280" max="11280" width="21.125" style="2" customWidth="1"/>
    <col min="11281" max="11281" width="20.625" style="2" customWidth="1"/>
    <col min="11282" max="11282" width="18.25" style="2" customWidth="1"/>
    <col min="11283" max="11288" width="20.75" style="2" customWidth="1"/>
    <col min="11289" max="11290" width="18.25" style="2" customWidth="1"/>
    <col min="11291" max="11524" width="13.25" style="2"/>
    <col min="11525" max="11525" width="10.75" style="2" customWidth="1"/>
    <col min="11526" max="11526" width="30.5" style="2" customWidth="1"/>
    <col min="11527" max="11529" width="10.125" style="2" customWidth="1"/>
    <col min="11530" max="11530" width="12.5" style="2" customWidth="1"/>
    <col min="11531" max="11531" width="12.25" style="2" customWidth="1"/>
    <col min="11532" max="11532" width="11.5" style="2" customWidth="1"/>
    <col min="11533" max="11533" width="5.75" style="2" customWidth="1"/>
    <col min="11534" max="11535" width="11.875" style="2" customWidth="1"/>
    <col min="11536" max="11536" width="21.125" style="2" customWidth="1"/>
    <col min="11537" max="11537" width="20.625" style="2" customWidth="1"/>
    <col min="11538" max="11538" width="18.25" style="2" customWidth="1"/>
    <col min="11539" max="11544" width="20.75" style="2" customWidth="1"/>
    <col min="11545" max="11546" width="18.25" style="2" customWidth="1"/>
    <col min="11547" max="11780" width="13.25" style="2"/>
    <col min="11781" max="11781" width="10.75" style="2" customWidth="1"/>
    <col min="11782" max="11782" width="30.5" style="2" customWidth="1"/>
    <col min="11783" max="11785" width="10.125" style="2" customWidth="1"/>
    <col min="11786" max="11786" width="12.5" style="2" customWidth="1"/>
    <col min="11787" max="11787" width="12.25" style="2" customWidth="1"/>
    <col min="11788" max="11788" width="11.5" style="2" customWidth="1"/>
    <col min="11789" max="11789" width="5.75" style="2" customWidth="1"/>
    <col min="11790" max="11791" width="11.875" style="2" customWidth="1"/>
    <col min="11792" max="11792" width="21.125" style="2" customWidth="1"/>
    <col min="11793" max="11793" width="20.625" style="2" customWidth="1"/>
    <col min="11794" max="11794" width="18.25" style="2" customWidth="1"/>
    <col min="11795" max="11800" width="20.75" style="2" customWidth="1"/>
    <col min="11801" max="11802" width="18.25" style="2" customWidth="1"/>
    <col min="11803" max="12036" width="13.25" style="2"/>
    <col min="12037" max="12037" width="10.75" style="2" customWidth="1"/>
    <col min="12038" max="12038" width="30.5" style="2" customWidth="1"/>
    <col min="12039" max="12041" width="10.125" style="2" customWidth="1"/>
    <col min="12042" max="12042" width="12.5" style="2" customWidth="1"/>
    <col min="12043" max="12043" width="12.25" style="2" customWidth="1"/>
    <col min="12044" max="12044" width="11.5" style="2" customWidth="1"/>
    <col min="12045" max="12045" width="5.75" style="2" customWidth="1"/>
    <col min="12046" max="12047" width="11.875" style="2" customWidth="1"/>
    <col min="12048" max="12048" width="21.125" style="2" customWidth="1"/>
    <col min="12049" max="12049" width="20.625" style="2" customWidth="1"/>
    <col min="12050" max="12050" width="18.25" style="2" customWidth="1"/>
    <col min="12051" max="12056" width="20.75" style="2" customWidth="1"/>
    <col min="12057" max="12058" width="18.25" style="2" customWidth="1"/>
    <col min="12059" max="12292" width="13.25" style="2"/>
    <col min="12293" max="12293" width="10.75" style="2" customWidth="1"/>
    <col min="12294" max="12294" width="30.5" style="2" customWidth="1"/>
    <col min="12295" max="12297" width="10.125" style="2" customWidth="1"/>
    <col min="12298" max="12298" width="12.5" style="2" customWidth="1"/>
    <col min="12299" max="12299" width="12.25" style="2" customWidth="1"/>
    <col min="12300" max="12300" width="11.5" style="2" customWidth="1"/>
    <col min="12301" max="12301" width="5.75" style="2" customWidth="1"/>
    <col min="12302" max="12303" width="11.875" style="2" customWidth="1"/>
    <col min="12304" max="12304" width="21.125" style="2" customWidth="1"/>
    <col min="12305" max="12305" width="20.625" style="2" customWidth="1"/>
    <col min="12306" max="12306" width="18.25" style="2" customWidth="1"/>
    <col min="12307" max="12312" width="20.75" style="2" customWidth="1"/>
    <col min="12313" max="12314" width="18.25" style="2" customWidth="1"/>
    <col min="12315" max="12548" width="13.25" style="2"/>
    <col min="12549" max="12549" width="10.75" style="2" customWidth="1"/>
    <col min="12550" max="12550" width="30.5" style="2" customWidth="1"/>
    <col min="12551" max="12553" width="10.125" style="2" customWidth="1"/>
    <col min="12554" max="12554" width="12.5" style="2" customWidth="1"/>
    <col min="12555" max="12555" width="12.25" style="2" customWidth="1"/>
    <col min="12556" max="12556" width="11.5" style="2" customWidth="1"/>
    <col min="12557" max="12557" width="5.75" style="2" customWidth="1"/>
    <col min="12558" max="12559" width="11.875" style="2" customWidth="1"/>
    <col min="12560" max="12560" width="21.125" style="2" customWidth="1"/>
    <col min="12561" max="12561" width="20.625" style="2" customWidth="1"/>
    <col min="12562" max="12562" width="18.25" style="2" customWidth="1"/>
    <col min="12563" max="12568" width="20.75" style="2" customWidth="1"/>
    <col min="12569" max="12570" width="18.25" style="2" customWidth="1"/>
    <col min="12571" max="12804" width="13.25" style="2"/>
    <col min="12805" max="12805" width="10.75" style="2" customWidth="1"/>
    <col min="12806" max="12806" width="30.5" style="2" customWidth="1"/>
    <col min="12807" max="12809" width="10.125" style="2" customWidth="1"/>
    <col min="12810" max="12810" width="12.5" style="2" customWidth="1"/>
    <col min="12811" max="12811" width="12.25" style="2" customWidth="1"/>
    <col min="12812" max="12812" width="11.5" style="2" customWidth="1"/>
    <col min="12813" max="12813" width="5.75" style="2" customWidth="1"/>
    <col min="12814" max="12815" width="11.875" style="2" customWidth="1"/>
    <col min="12816" max="12816" width="21.125" style="2" customWidth="1"/>
    <col min="12817" max="12817" width="20.625" style="2" customWidth="1"/>
    <col min="12818" max="12818" width="18.25" style="2" customWidth="1"/>
    <col min="12819" max="12824" width="20.75" style="2" customWidth="1"/>
    <col min="12825" max="12826" width="18.25" style="2" customWidth="1"/>
    <col min="12827" max="13060" width="13.25" style="2"/>
    <col min="13061" max="13061" width="10.75" style="2" customWidth="1"/>
    <col min="13062" max="13062" width="30.5" style="2" customWidth="1"/>
    <col min="13063" max="13065" width="10.125" style="2" customWidth="1"/>
    <col min="13066" max="13066" width="12.5" style="2" customWidth="1"/>
    <col min="13067" max="13067" width="12.25" style="2" customWidth="1"/>
    <col min="13068" max="13068" width="11.5" style="2" customWidth="1"/>
    <col min="13069" max="13069" width="5.75" style="2" customWidth="1"/>
    <col min="13070" max="13071" width="11.875" style="2" customWidth="1"/>
    <col min="13072" max="13072" width="21.125" style="2" customWidth="1"/>
    <col min="13073" max="13073" width="20.625" style="2" customWidth="1"/>
    <col min="13074" max="13074" width="18.25" style="2" customWidth="1"/>
    <col min="13075" max="13080" width="20.75" style="2" customWidth="1"/>
    <col min="13081" max="13082" width="18.25" style="2" customWidth="1"/>
    <col min="13083" max="13316" width="13.25" style="2"/>
    <col min="13317" max="13317" width="10.75" style="2" customWidth="1"/>
    <col min="13318" max="13318" width="30.5" style="2" customWidth="1"/>
    <col min="13319" max="13321" width="10.125" style="2" customWidth="1"/>
    <col min="13322" max="13322" width="12.5" style="2" customWidth="1"/>
    <col min="13323" max="13323" width="12.25" style="2" customWidth="1"/>
    <col min="13324" max="13324" width="11.5" style="2" customWidth="1"/>
    <col min="13325" max="13325" width="5.75" style="2" customWidth="1"/>
    <col min="13326" max="13327" width="11.875" style="2" customWidth="1"/>
    <col min="13328" max="13328" width="21.125" style="2" customWidth="1"/>
    <col min="13329" max="13329" width="20.625" style="2" customWidth="1"/>
    <col min="13330" max="13330" width="18.25" style="2" customWidth="1"/>
    <col min="13331" max="13336" width="20.75" style="2" customWidth="1"/>
    <col min="13337" max="13338" width="18.25" style="2" customWidth="1"/>
    <col min="13339" max="13572" width="13.25" style="2"/>
    <col min="13573" max="13573" width="10.75" style="2" customWidth="1"/>
    <col min="13574" max="13574" width="30.5" style="2" customWidth="1"/>
    <col min="13575" max="13577" width="10.125" style="2" customWidth="1"/>
    <col min="13578" max="13578" width="12.5" style="2" customWidth="1"/>
    <col min="13579" max="13579" width="12.25" style="2" customWidth="1"/>
    <col min="13580" max="13580" width="11.5" style="2" customWidth="1"/>
    <col min="13581" max="13581" width="5.75" style="2" customWidth="1"/>
    <col min="13582" max="13583" width="11.875" style="2" customWidth="1"/>
    <col min="13584" max="13584" width="21.125" style="2" customWidth="1"/>
    <col min="13585" max="13585" width="20.625" style="2" customWidth="1"/>
    <col min="13586" max="13586" width="18.25" style="2" customWidth="1"/>
    <col min="13587" max="13592" width="20.75" style="2" customWidth="1"/>
    <col min="13593" max="13594" width="18.25" style="2" customWidth="1"/>
    <col min="13595" max="13828" width="13.25" style="2"/>
    <col min="13829" max="13829" width="10.75" style="2" customWidth="1"/>
    <col min="13830" max="13830" width="30.5" style="2" customWidth="1"/>
    <col min="13831" max="13833" width="10.125" style="2" customWidth="1"/>
    <col min="13834" max="13834" width="12.5" style="2" customWidth="1"/>
    <col min="13835" max="13835" width="12.25" style="2" customWidth="1"/>
    <col min="13836" max="13836" width="11.5" style="2" customWidth="1"/>
    <col min="13837" max="13837" width="5.75" style="2" customWidth="1"/>
    <col min="13838" max="13839" width="11.875" style="2" customWidth="1"/>
    <col min="13840" max="13840" width="21.125" style="2" customWidth="1"/>
    <col min="13841" max="13841" width="20.625" style="2" customWidth="1"/>
    <col min="13842" max="13842" width="18.25" style="2" customWidth="1"/>
    <col min="13843" max="13848" width="20.75" style="2" customWidth="1"/>
    <col min="13849" max="13850" width="18.25" style="2" customWidth="1"/>
    <col min="13851" max="14084" width="13.25" style="2"/>
    <col min="14085" max="14085" width="10.75" style="2" customWidth="1"/>
    <col min="14086" max="14086" width="30.5" style="2" customWidth="1"/>
    <col min="14087" max="14089" width="10.125" style="2" customWidth="1"/>
    <col min="14090" max="14090" width="12.5" style="2" customWidth="1"/>
    <col min="14091" max="14091" width="12.25" style="2" customWidth="1"/>
    <col min="14092" max="14092" width="11.5" style="2" customWidth="1"/>
    <col min="14093" max="14093" width="5.75" style="2" customWidth="1"/>
    <col min="14094" max="14095" width="11.875" style="2" customWidth="1"/>
    <col min="14096" max="14096" width="21.125" style="2" customWidth="1"/>
    <col min="14097" max="14097" width="20.625" style="2" customWidth="1"/>
    <col min="14098" max="14098" width="18.25" style="2" customWidth="1"/>
    <col min="14099" max="14104" width="20.75" style="2" customWidth="1"/>
    <col min="14105" max="14106" width="18.25" style="2" customWidth="1"/>
    <col min="14107" max="14340" width="13.25" style="2"/>
    <col min="14341" max="14341" width="10.75" style="2" customWidth="1"/>
    <col min="14342" max="14342" width="30.5" style="2" customWidth="1"/>
    <col min="14343" max="14345" width="10.125" style="2" customWidth="1"/>
    <col min="14346" max="14346" width="12.5" style="2" customWidth="1"/>
    <col min="14347" max="14347" width="12.25" style="2" customWidth="1"/>
    <col min="14348" max="14348" width="11.5" style="2" customWidth="1"/>
    <col min="14349" max="14349" width="5.75" style="2" customWidth="1"/>
    <col min="14350" max="14351" width="11.875" style="2" customWidth="1"/>
    <col min="14352" max="14352" width="21.125" style="2" customWidth="1"/>
    <col min="14353" max="14353" width="20.625" style="2" customWidth="1"/>
    <col min="14354" max="14354" width="18.25" style="2" customWidth="1"/>
    <col min="14355" max="14360" width="20.75" style="2" customWidth="1"/>
    <col min="14361" max="14362" width="18.25" style="2" customWidth="1"/>
    <col min="14363" max="14596" width="13.25" style="2"/>
    <col min="14597" max="14597" width="10.75" style="2" customWidth="1"/>
    <col min="14598" max="14598" width="30.5" style="2" customWidth="1"/>
    <col min="14599" max="14601" width="10.125" style="2" customWidth="1"/>
    <col min="14602" max="14602" width="12.5" style="2" customWidth="1"/>
    <col min="14603" max="14603" width="12.25" style="2" customWidth="1"/>
    <col min="14604" max="14604" width="11.5" style="2" customWidth="1"/>
    <col min="14605" max="14605" width="5.75" style="2" customWidth="1"/>
    <col min="14606" max="14607" width="11.875" style="2" customWidth="1"/>
    <col min="14608" max="14608" width="21.125" style="2" customWidth="1"/>
    <col min="14609" max="14609" width="20.625" style="2" customWidth="1"/>
    <col min="14610" max="14610" width="18.25" style="2" customWidth="1"/>
    <col min="14611" max="14616" width="20.75" style="2" customWidth="1"/>
    <col min="14617" max="14618" width="18.25" style="2" customWidth="1"/>
    <col min="14619" max="14852" width="13.25" style="2"/>
    <col min="14853" max="14853" width="10.75" style="2" customWidth="1"/>
    <col min="14854" max="14854" width="30.5" style="2" customWidth="1"/>
    <col min="14855" max="14857" width="10.125" style="2" customWidth="1"/>
    <col min="14858" max="14858" width="12.5" style="2" customWidth="1"/>
    <col min="14859" max="14859" width="12.25" style="2" customWidth="1"/>
    <col min="14860" max="14860" width="11.5" style="2" customWidth="1"/>
    <col min="14861" max="14861" width="5.75" style="2" customWidth="1"/>
    <col min="14862" max="14863" width="11.875" style="2" customWidth="1"/>
    <col min="14864" max="14864" width="21.125" style="2" customWidth="1"/>
    <col min="14865" max="14865" width="20.625" style="2" customWidth="1"/>
    <col min="14866" max="14866" width="18.25" style="2" customWidth="1"/>
    <col min="14867" max="14872" width="20.75" style="2" customWidth="1"/>
    <col min="14873" max="14874" width="18.25" style="2" customWidth="1"/>
    <col min="14875" max="15108" width="13.25" style="2"/>
    <col min="15109" max="15109" width="10.75" style="2" customWidth="1"/>
    <col min="15110" max="15110" width="30.5" style="2" customWidth="1"/>
    <col min="15111" max="15113" width="10.125" style="2" customWidth="1"/>
    <col min="15114" max="15114" width="12.5" style="2" customWidth="1"/>
    <col min="15115" max="15115" width="12.25" style="2" customWidth="1"/>
    <col min="15116" max="15116" width="11.5" style="2" customWidth="1"/>
    <col min="15117" max="15117" width="5.75" style="2" customWidth="1"/>
    <col min="15118" max="15119" width="11.875" style="2" customWidth="1"/>
    <col min="15120" max="15120" width="21.125" style="2" customWidth="1"/>
    <col min="15121" max="15121" width="20.625" style="2" customWidth="1"/>
    <col min="15122" max="15122" width="18.25" style="2" customWidth="1"/>
    <col min="15123" max="15128" width="20.75" style="2" customWidth="1"/>
    <col min="15129" max="15130" width="18.25" style="2" customWidth="1"/>
    <col min="15131" max="15364" width="13.25" style="2"/>
    <col min="15365" max="15365" width="10.75" style="2" customWidth="1"/>
    <col min="15366" max="15366" width="30.5" style="2" customWidth="1"/>
    <col min="15367" max="15369" width="10.125" style="2" customWidth="1"/>
    <col min="15370" max="15370" width="12.5" style="2" customWidth="1"/>
    <col min="15371" max="15371" width="12.25" style="2" customWidth="1"/>
    <col min="15372" max="15372" width="11.5" style="2" customWidth="1"/>
    <col min="15373" max="15373" width="5.75" style="2" customWidth="1"/>
    <col min="15374" max="15375" width="11.875" style="2" customWidth="1"/>
    <col min="15376" max="15376" width="21.125" style="2" customWidth="1"/>
    <col min="15377" max="15377" width="20.625" style="2" customWidth="1"/>
    <col min="15378" max="15378" width="18.25" style="2" customWidth="1"/>
    <col min="15379" max="15384" width="20.75" style="2" customWidth="1"/>
    <col min="15385" max="15386" width="18.25" style="2" customWidth="1"/>
    <col min="15387" max="15620" width="13.25" style="2"/>
    <col min="15621" max="15621" width="10.75" style="2" customWidth="1"/>
    <col min="15622" max="15622" width="30.5" style="2" customWidth="1"/>
    <col min="15623" max="15625" width="10.125" style="2" customWidth="1"/>
    <col min="15626" max="15626" width="12.5" style="2" customWidth="1"/>
    <col min="15627" max="15627" width="12.25" style="2" customWidth="1"/>
    <col min="15628" max="15628" width="11.5" style="2" customWidth="1"/>
    <col min="15629" max="15629" width="5.75" style="2" customWidth="1"/>
    <col min="15630" max="15631" width="11.875" style="2" customWidth="1"/>
    <col min="15632" max="15632" width="21.125" style="2" customWidth="1"/>
    <col min="15633" max="15633" width="20.625" style="2" customWidth="1"/>
    <col min="15634" max="15634" width="18.25" style="2" customWidth="1"/>
    <col min="15635" max="15640" width="20.75" style="2" customWidth="1"/>
    <col min="15641" max="15642" width="18.25" style="2" customWidth="1"/>
    <col min="15643" max="15876" width="13.25" style="2"/>
    <col min="15877" max="15877" width="10.75" style="2" customWidth="1"/>
    <col min="15878" max="15878" width="30.5" style="2" customWidth="1"/>
    <col min="15879" max="15881" width="10.125" style="2" customWidth="1"/>
    <col min="15882" max="15882" width="12.5" style="2" customWidth="1"/>
    <col min="15883" max="15883" width="12.25" style="2" customWidth="1"/>
    <col min="15884" max="15884" width="11.5" style="2" customWidth="1"/>
    <col min="15885" max="15885" width="5.75" style="2" customWidth="1"/>
    <col min="15886" max="15887" width="11.875" style="2" customWidth="1"/>
    <col min="15888" max="15888" width="21.125" style="2" customWidth="1"/>
    <col min="15889" max="15889" width="20.625" style="2" customWidth="1"/>
    <col min="15890" max="15890" width="18.25" style="2" customWidth="1"/>
    <col min="15891" max="15896" width="20.75" style="2" customWidth="1"/>
    <col min="15897" max="15898" width="18.25" style="2" customWidth="1"/>
    <col min="15899" max="16132" width="13.25" style="2"/>
    <col min="16133" max="16133" width="10.75" style="2" customWidth="1"/>
    <col min="16134" max="16134" width="30.5" style="2" customWidth="1"/>
    <col min="16135" max="16137" width="10.125" style="2" customWidth="1"/>
    <col min="16138" max="16138" width="12.5" style="2" customWidth="1"/>
    <col min="16139" max="16139" width="12.25" style="2" customWidth="1"/>
    <col min="16140" max="16140" width="11.5" style="2" customWidth="1"/>
    <col min="16141" max="16141" width="5.75" style="2" customWidth="1"/>
    <col min="16142" max="16143" width="11.875" style="2" customWidth="1"/>
    <col min="16144" max="16144" width="21.125" style="2" customWidth="1"/>
    <col min="16145" max="16145" width="20.625" style="2" customWidth="1"/>
    <col min="16146" max="16146" width="18.25" style="2" customWidth="1"/>
    <col min="16147" max="16152" width="20.75" style="2" customWidth="1"/>
    <col min="16153" max="16154" width="18.25" style="2" customWidth="1"/>
    <col min="16155" max="16384" width="13.25" style="2"/>
  </cols>
  <sheetData>
    <row r="1" spans="2:19" ht="18.75" customHeight="1">
      <c r="B1" s="1" t="s">
        <v>394</v>
      </c>
    </row>
    <row r="2" spans="2:19" ht="18.75" customHeight="1">
      <c r="B2" s="1" t="s">
        <v>396</v>
      </c>
    </row>
    <row r="3" spans="2:19" ht="18.75" customHeight="1">
      <c r="B3" s="284" t="s">
        <v>223</v>
      </c>
    </row>
    <row r="4" spans="2:19" ht="18" customHeight="1">
      <c r="B4" s="88" t="s">
        <v>185</v>
      </c>
      <c r="C4" s="293" t="s">
        <v>222</v>
      </c>
      <c r="D4" s="999" t="s">
        <v>463</v>
      </c>
      <c r="E4" s="952"/>
      <c r="F4" s="1000"/>
      <c r="G4" s="952" t="s">
        <v>464</v>
      </c>
      <c r="H4" s="952"/>
      <c r="I4" s="1000"/>
      <c r="J4" s="952" t="s">
        <v>465</v>
      </c>
      <c r="K4" s="952"/>
      <c r="L4" s="1000"/>
      <c r="M4" s="952"/>
      <c r="N4" s="952"/>
      <c r="O4" s="1000"/>
      <c r="P4" s="289"/>
      <c r="Q4" s="1004" t="s">
        <v>189</v>
      </c>
      <c r="R4" s="89"/>
      <c r="S4" s="288"/>
    </row>
    <row r="5" spans="2:19" ht="18" customHeight="1">
      <c r="B5" s="81"/>
      <c r="C5" s="292" t="s">
        <v>186</v>
      </c>
      <c r="D5" s="1001"/>
      <c r="E5" s="1002"/>
      <c r="F5" s="1003"/>
      <c r="G5" s="1002"/>
      <c r="H5" s="1002"/>
      <c r="I5" s="1003"/>
      <c r="J5" s="1002"/>
      <c r="K5" s="1002"/>
      <c r="L5" s="1003"/>
      <c r="M5" s="1002"/>
      <c r="N5" s="1002"/>
      <c r="O5" s="1003"/>
      <c r="P5" s="290" t="s">
        <v>187</v>
      </c>
      <c r="Q5" s="1005"/>
      <c r="R5" s="296"/>
      <c r="S5" s="288"/>
    </row>
    <row r="6" spans="2:19" ht="18" customHeight="1">
      <c r="B6" s="81"/>
      <c r="C6" s="288"/>
      <c r="D6" s="997"/>
      <c r="E6" s="997"/>
      <c r="F6" s="997" t="s">
        <v>120</v>
      </c>
      <c r="G6" s="997"/>
      <c r="H6" s="997"/>
      <c r="I6" s="997" t="s">
        <v>120</v>
      </c>
      <c r="J6" s="997"/>
      <c r="K6" s="997"/>
      <c r="L6" s="997" t="s">
        <v>120</v>
      </c>
      <c r="M6" s="997"/>
      <c r="N6" s="997"/>
      <c r="O6" s="997" t="s">
        <v>120</v>
      </c>
      <c r="P6" s="290" t="s">
        <v>188</v>
      </c>
      <c r="Q6" s="1005"/>
      <c r="R6" s="300" t="s">
        <v>162</v>
      </c>
      <c r="S6" s="288"/>
    </row>
    <row r="7" spans="2:19" ht="18" customHeight="1">
      <c r="B7" s="73" t="s">
        <v>190</v>
      </c>
      <c r="C7" s="74" t="s">
        <v>221</v>
      </c>
      <c r="D7" s="998"/>
      <c r="E7" s="998"/>
      <c r="F7" s="998"/>
      <c r="G7" s="998"/>
      <c r="H7" s="998"/>
      <c r="I7" s="998"/>
      <c r="J7" s="998"/>
      <c r="K7" s="998"/>
      <c r="L7" s="998"/>
      <c r="M7" s="998"/>
      <c r="N7" s="998"/>
      <c r="O7" s="998"/>
      <c r="P7" s="291" t="s">
        <v>191</v>
      </c>
      <c r="Q7" s="998"/>
      <c r="R7" s="301"/>
      <c r="S7" s="288"/>
    </row>
    <row r="8" spans="2:19" ht="15.75" customHeight="1">
      <c r="B8" s="81"/>
      <c r="C8" s="298"/>
      <c r="D8" s="387"/>
      <c r="E8" s="388"/>
      <c r="F8" s="389">
        <f>SUM(D8:E8)</f>
        <v>0</v>
      </c>
      <c r="G8" s="404"/>
      <c r="H8" s="405"/>
      <c r="I8" s="406"/>
      <c r="J8" s="404"/>
      <c r="K8" s="405"/>
      <c r="L8" s="406"/>
      <c r="M8" s="404"/>
      <c r="N8" s="405"/>
      <c r="O8" s="406"/>
      <c r="P8" s="407"/>
      <c r="Q8" s="408"/>
      <c r="R8" s="409"/>
      <c r="S8" s="288"/>
    </row>
    <row r="9" spans="2:19" ht="15.75" customHeight="1">
      <c r="B9" s="324" t="s">
        <v>192</v>
      </c>
      <c r="C9" s="298" t="s">
        <v>193</v>
      </c>
      <c r="D9" s="391"/>
      <c r="E9" s="392"/>
      <c r="F9" s="401">
        <f>SUM(D9:E9)</f>
        <v>0</v>
      </c>
      <c r="G9" s="430"/>
      <c r="H9" s="431"/>
      <c r="I9" s="406"/>
      <c r="J9" s="430"/>
      <c r="K9" s="431"/>
      <c r="L9" s="406"/>
      <c r="M9" s="430"/>
      <c r="N9" s="431"/>
      <c r="O9" s="406"/>
      <c r="P9" s="410"/>
      <c r="Q9" s="408"/>
      <c r="R9" s="411"/>
      <c r="S9" s="288"/>
    </row>
    <row r="10" spans="2:19" ht="15.75" customHeight="1">
      <c r="B10" s="81"/>
      <c r="C10" s="305" t="s">
        <v>194</v>
      </c>
      <c r="D10" s="306"/>
      <c r="E10" s="307"/>
      <c r="F10" s="308"/>
      <c r="G10" s="412"/>
      <c r="H10" s="413"/>
      <c r="I10" s="414"/>
      <c r="J10" s="412"/>
      <c r="K10" s="413"/>
      <c r="L10" s="414"/>
      <c r="M10" s="412"/>
      <c r="N10" s="413"/>
      <c r="O10" s="414"/>
      <c r="P10" s="414"/>
      <c r="Q10" s="415"/>
      <c r="R10" s="416"/>
      <c r="S10" s="288"/>
    </row>
    <row r="11" spans="2:19" ht="15.75" customHeight="1">
      <c r="B11" s="81"/>
      <c r="C11" s="298"/>
      <c r="D11" s="303"/>
      <c r="E11" s="309"/>
      <c r="F11" s="304"/>
      <c r="G11" s="404"/>
      <c r="H11" s="405"/>
      <c r="I11" s="406"/>
      <c r="J11" s="404"/>
      <c r="K11" s="405"/>
      <c r="L11" s="406"/>
      <c r="M11" s="404"/>
      <c r="N11" s="405"/>
      <c r="O11" s="406"/>
      <c r="P11" s="406"/>
      <c r="Q11" s="408"/>
      <c r="R11" s="417"/>
      <c r="S11" s="288"/>
    </row>
    <row r="12" spans="2:19" ht="15.75" customHeight="1">
      <c r="B12" s="324"/>
      <c r="C12" s="298" t="s">
        <v>195</v>
      </c>
      <c r="D12" s="391"/>
      <c r="E12" s="392"/>
      <c r="F12" s="401"/>
      <c r="G12" s="430"/>
      <c r="H12" s="431"/>
      <c r="I12" s="406"/>
      <c r="J12" s="430"/>
      <c r="K12" s="431"/>
      <c r="L12" s="406"/>
      <c r="M12" s="430"/>
      <c r="N12" s="431"/>
      <c r="O12" s="406"/>
      <c r="P12" s="410"/>
      <c r="Q12" s="408"/>
      <c r="R12" s="411"/>
      <c r="S12" s="288"/>
    </row>
    <row r="13" spans="2:19" ht="15.75" customHeight="1">
      <c r="B13" s="81" t="s">
        <v>196</v>
      </c>
      <c r="C13" s="305" t="s">
        <v>194</v>
      </c>
      <c r="D13" s="310"/>
      <c r="E13" s="311"/>
      <c r="F13" s="305"/>
      <c r="G13" s="412"/>
      <c r="H13" s="413"/>
      <c r="I13" s="414"/>
      <c r="J13" s="412"/>
      <c r="K13" s="413"/>
      <c r="L13" s="414"/>
      <c r="M13" s="412"/>
      <c r="N13" s="413"/>
      <c r="O13" s="414"/>
      <c r="P13" s="414"/>
      <c r="Q13" s="415"/>
      <c r="R13" s="416"/>
      <c r="S13" s="288"/>
    </row>
    <row r="14" spans="2:19" ht="15.75" customHeight="1">
      <c r="B14" s="81"/>
      <c r="C14" s="298"/>
      <c r="D14" s="288"/>
      <c r="E14" s="297"/>
      <c r="F14" s="298"/>
      <c r="G14" s="404"/>
      <c r="H14" s="405"/>
      <c r="I14" s="406"/>
      <c r="J14" s="404"/>
      <c r="K14" s="405"/>
      <c r="L14" s="406"/>
      <c r="M14" s="404"/>
      <c r="N14" s="405"/>
      <c r="O14" s="406"/>
      <c r="P14" s="406"/>
      <c r="Q14" s="408"/>
      <c r="R14" s="417"/>
      <c r="S14" s="288"/>
    </row>
    <row r="15" spans="2:19" ht="15.75" customHeight="1">
      <c r="B15" s="81" t="s">
        <v>197</v>
      </c>
      <c r="C15" s="298" t="s">
        <v>198</v>
      </c>
      <c r="D15" s="393"/>
      <c r="E15" s="394"/>
      <c r="F15" s="401"/>
      <c r="G15" s="430"/>
      <c r="H15" s="431"/>
      <c r="I15" s="406"/>
      <c r="J15" s="430"/>
      <c r="K15" s="431"/>
      <c r="L15" s="406"/>
      <c r="M15" s="430"/>
      <c r="N15" s="431"/>
      <c r="O15" s="406"/>
      <c r="P15" s="410"/>
      <c r="Q15" s="408"/>
      <c r="R15" s="411"/>
      <c r="S15" s="288"/>
    </row>
    <row r="16" spans="2:19" ht="15.75" customHeight="1">
      <c r="B16" s="294" t="s">
        <v>196</v>
      </c>
      <c r="C16" s="305" t="s">
        <v>194</v>
      </c>
      <c r="D16" s="310"/>
      <c r="E16" s="311"/>
      <c r="F16" s="305"/>
      <c r="G16" s="412"/>
      <c r="H16" s="413"/>
      <c r="I16" s="414"/>
      <c r="J16" s="412"/>
      <c r="K16" s="413"/>
      <c r="L16" s="414"/>
      <c r="M16" s="412"/>
      <c r="N16" s="413"/>
      <c r="O16" s="414"/>
      <c r="P16" s="414"/>
      <c r="Q16" s="415"/>
      <c r="R16" s="416"/>
      <c r="S16" s="288"/>
    </row>
    <row r="17" spans="2:19" ht="15.75" customHeight="1">
      <c r="B17" s="81"/>
      <c r="C17" s="298"/>
      <c r="D17" s="288"/>
      <c r="E17" s="297"/>
      <c r="F17" s="298"/>
      <c r="G17" s="404"/>
      <c r="H17" s="405"/>
      <c r="I17" s="406"/>
      <c r="J17" s="404"/>
      <c r="K17" s="405"/>
      <c r="L17" s="406"/>
      <c r="M17" s="404"/>
      <c r="N17" s="405"/>
      <c r="O17" s="406"/>
      <c r="P17" s="406"/>
      <c r="Q17" s="408"/>
      <c r="R17" s="417"/>
      <c r="S17" s="288"/>
    </row>
    <row r="18" spans="2:19" ht="15.75" customHeight="1">
      <c r="B18" s="324" t="s">
        <v>199</v>
      </c>
      <c r="C18" s="298" t="s">
        <v>217</v>
      </c>
      <c r="D18" s="391"/>
      <c r="E18" s="395"/>
      <c r="F18" s="401"/>
      <c r="G18" s="430"/>
      <c r="H18" s="431"/>
      <c r="I18" s="410"/>
      <c r="J18" s="430"/>
      <c r="K18" s="431"/>
      <c r="L18" s="406"/>
      <c r="M18" s="430"/>
      <c r="N18" s="431"/>
      <c r="O18" s="406"/>
      <c r="P18" s="410"/>
      <c r="Q18" s="408"/>
      <c r="R18" s="411"/>
      <c r="S18" s="288"/>
    </row>
    <row r="19" spans="2:19" ht="15.75" customHeight="1">
      <c r="B19" s="324"/>
      <c r="C19" s="305" t="s">
        <v>194</v>
      </c>
      <c r="D19" s="306"/>
      <c r="E19" s="307"/>
      <c r="F19" s="308"/>
      <c r="G19" s="412"/>
      <c r="H19" s="413"/>
      <c r="I19" s="414"/>
      <c r="J19" s="412"/>
      <c r="K19" s="413"/>
      <c r="L19" s="414"/>
      <c r="M19" s="412"/>
      <c r="N19" s="413"/>
      <c r="O19" s="414"/>
      <c r="P19" s="414"/>
      <c r="Q19" s="415"/>
      <c r="R19" s="416"/>
      <c r="S19" s="288"/>
    </row>
    <row r="20" spans="2:19" ht="15.75" customHeight="1">
      <c r="B20" s="81"/>
      <c r="C20" s="298"/>
      <c r="D20" s="303"/>
      <c r="E20" s="309"/>
      <c r="F20" s="304"/>
      <c r="G20" s="404"/>
      <c r="H20" s="405"/>
      <c r="I20" s="406"/>
      <c r="J20" s="404"/>
      <c r="K20" s="405"/>
      <c r="L20" s="406"/>
      <c r="M20" s="404"/>
      <c r="N20" s="405"/>
      <c r="O20" s="406"/>
      <c r="P20" s="406"/>
      <c r="Q20" s="408"/>
      <c r="R20" s="417"/>
      <c r="S20" s="288"/>
    </row>
    <row r="21" spans="2:19" ht="15.75" customHeight="1">
      <c r="B21" s="81" t="s">
        <v>197</v>
      </c>
      <c r="C21" s="298" t="s">
        <v>200</v>
      </c>
      <c r="D21" s="391"/>
      <c r="E21" s="392"/>
      <c r="F21" s="401"/>
      <c r="G21" s="430"/>
      <c r="H21" s="431"/>
      <c r="I21" s="410"/>
      <c r="J21" s="430"/>
      <c r="K21" s="431"/>
      <c r="L21" s="406"/>
      <c r="M21" s="430"/>
      <c r="N21" s="431"/>
      <c r="O21" s="406"/>
      <c r="P21" s="410"/>
      <c r="Q21" s="418"/>
      <c r="R21" s="411"/>
      <c r="S21" s="288"/>
    </row>
    <row r="22" spans="2:19" ht="15.75" customHeight="1">
      <c r="B22" s="294"/>
      <c r="C22" s="305" t="s">
        <v>194</v>
      </c>
      <c r="D22" s="306"/>
      <c r="E22" s="307"/>
      <c r="F22" s="305"/>
      <c r="G22" s="412"/>
      <c r="H22" s="413"/>
      <c r="I22" s="414"/>
      <c r="J22" s="412"/>
      <c r="K22" s="413"/>
      <c r="L22" s="414"/>
      <c r="M22" s="412"/>
      <c r="N22" s="413"/>
      <c r="O22" s="414"/>
      <c r="P22" s="414"/>
      <c r="Q22" s="415"/>
      <c r="R22" s="416"/>
      <c r="S22" s="288"/>
    </row>
    <row r="23" spans="2:19" ht="15.75" customHeight="1">
      <c r="B23" s="81"/>
      <c r="C23" s="298"/>
      <c r="D23" s="288"/>
      <c r="E23" s="297"/>
      <c r="F23" s="298"/>
      <c r="G23" s="404"/>
      <c r="H23" s="405"/>
      <c r="I23" s="406"/>
      <c r="J23" s="404"/>
      <c r="K23" s="405"/>
      <c r="L23" s="406"/>
      <c r="M23" s="404"/>
      <c r="N23" s="405"/>
      <c r="O23" s="406"/>
      <c r="P23" s="406"/>
      <c r="Q23" s="408"/>
      <c r="R23" s="417"/>
      <c r="S23" s="288"/>
    </row>
    <row r="24" spans="2:19" ht="15.75" customHeight="1">
      <c r="B24" s="324" t="s">
        <v>201</v>
      </c>
      <c r="C24" s="298" t="s">
        <v>217</v>
      </c>
      <c r="D24" s="391"/>
      <c r="E24" s="395"/>
      <c r="F24" s="401"/>
      <c r="G24" s="430"/>
      <c r="H24" s="431"/>
      <c r="I24" s="410"/>
      <c r="J24" s="430"/>
      <c r="K24" s="431"/>
      <c r="L24" s="406"/>
      <c r="M24" s="430"/>
      <c r="N24" s="431"/>
      <c r="O24" s="406"/>
      <c r="P24" s="410"/>
      <c r="Q24" s="408"/>
      <c r="R24" s="411"/>
      <c r="S24" s="288"/>
    </row>
    <row r="25" spans="2:19" ht="15.75" customHeight="1">
      <c r="B25" s="324"/>
      <c r="C25" s="305" t="s">
        <v>194</v>
      </c>
      <c r="D25" s="306"/>
      <c r="E25" s="307"/>
      <c r="F25" s="305"/>
      <c r="G25" s="412"/>
      <c r="H25" s="413"/>
      <c r="I25" s="414"/>
      <c r="J25" s="412"/>
      <c r="K25" s="413"/>
      <c r="L25" s="414"/>
      <c r="M25" s="412"/>
      <c r="N25" s="413"/>
      <c r="O25" s="414"/>
      <c r="P25" s="414"/>
      <c r="Q25" s="415"/>
      <c r="R25" s="416"/>
      <c r="S25" s="288"/>
    </row>
    <row r="26" spans="2:19" ht="15.75" customHeight="1">
      <c r="B26" s="81"/>
      <c r="C26" s="298"/>
      <c r="D26" s="303"/>
      <c r="E26" s="309"/>
      <c r="F26" s="298"/>
      <c r="G26" s="404"/>
      <c r="H26" s="405"/>
      <c r="I26" s="406"/>
      <c r="J26" s="404"/>
      <c r="K26" s="405"/>
      <c r="L26" s="406"/>
      <c r="M26" s="404"/>
      <c r="N26" s="405"/>
      <c r="O26" s="406"/>
      <c r="P26" s="406"/>
      <c r="Q26" s="408"/>
      <c r="R26" s="417"/>
      <c r="S26" s="288"/>
    </row>
    <row r="27" spans="2:19" ht="15.75" customHeight="1">
      <c r="B27" s="81" t="s">
        <v>202</v>
      </c>
      <c r="C27" s="298" t="s">
        <v>200</v>
      </c>
      <c r="D27" s="391"/>
      <c r="E27" s="392"/>
      <c r="F27" s="401"/>
      <c r="G27" s="430"/>
      <c r="H27" s="431"/>
      <c r="I27" s="410"/>
      <c r="J27" s="430"/>
      <c r="K27" s="431"/>
      <c r="L27" s="406"/>
      <c r="M27" s="430"/>
      <c r="N27" s="431"/>
      <c r="O27" s="406"/>
      <c r="P27" s="410"/>
      <c r="Q27" s="408"/>
      <c r="R27" s="411"/>
      <c r="S27" s="288"/>
    </row>
    <row r="28" spans="2:19" ht="15.75" customHeight="1">
      <c r="B28" s="294"/>
      <c r="C28" s="305"/>
      <c r="D28" s="306"/>
      <c r="E28" s="307"/>
      <c r="F28" s="308"/>
      <c r="G28" s="412"/>
      <c r="H28" s="413"/>
      <c r="I28" s="414"/>
      <c r="J28" s="412"/>
      <c r="K28" s="413"/>
      <c r="L28" s="414"/>
      <c r="M28" s="412"/>
      <c r="N28" s="413"/>
      <c r="O28" s="414"/>
      <c r="P28" s="414"/>
      <c r="Q28" s="415"/>
      <c r="R28" s="416"/>
      <c r="S28" s="288"/>
    </row>
    <row r="29" spans="2:19" ht="15.75" customHeight="1">
      <c r="B29" s="81"/>
      <c r="C29" s="298"/>
      <c r="D29" s="288"/>
      <c r="E29" s="297"/>
      <c r="F29" s="298"/>
      <c r="G29" s="404"/>
      <c r="H29" s="405"/>
      <c r="I29" s="406"/>
      <c r="J29" s="404"/>
      <c r="K29" s="405"/>
      <c r="L29" s="406"/>
      <c r="M29" s="404"/>
      <c r="N29" s="405"/>
      <c r="O29" s="406"/>
      <c r="P29" s="406"/>
      <c r="Q29" s="408"/>
      <c r="R29" s="417"/>
      <c r="S29" s="288"/>
    </row>
    <row r="30" spans="2:19" ht="15.75" customHeight="1">
      <c r="B30" s="814" t="s">
        <v>485</v>
      </c>
      <c r="C30" s="298" t="s">
        <v>217</v>
      </c>
      <c r="D30" s="391"/>
      <c r="E30" s="395"/>
      <c r="F30" s="401"/>
      <c r="G30" s="430"/>
      <c r="H30" s="431"/>
      <c r="I30" s="410"/>
      <c r="J30" s="430"/>
      <c r="K30" s="431"/>
      <c r="L30" s="406"/>
      <c r="M30" s="430"/>
      <c r="N30" s="431"/>
      <c r="O30" s="406"/>
      <c r="P30" s="410"/>
      <c r="Q30" s="408"/>
      <c r="R30" s="411"/>
      <c r="S30" s="288"/>
    </row>
    <row r="31" spans="2:19" ht="15.75" customHeight="1">
      <c r="B31" s="814"/>
      <c r="C31" s="305" t="s">
        <v>194</v>
      </c>
      <c r="D31" s="306"/>
      <c r="E31" s="307"/>
      <c r="F31" s="305"/>
      <c r="G31" s="412"/>
      <c r="H31" s="413"/>
      <c r="I31" s="414"/>
      <c r="J31" s="412"/>
      <c r="K31" s="413"/>
      <c r="L31" s="414"/>
      <c r="M31" s="412"/>
      <c r="N31" s="413"/>
      <c r="O31" s="414"/>
      <c r="P31" s="414"/>
      <c r="Q31" s="415"/>
      <c r="R31" s="416"/>
      <c r="S31" s="288"/>
    </row>
    <row r="32" spans="2:19" ht="15.75" customHeight="1">
      <c r="B32" s="81"/>
      <c r="C32" s="298"/>
      <c r="D32" s="303"/>
      <c r="E32" s="309"/>
      <c r="F32" s="298"/>
      <c r="G32" s="404"/>
      <c r="H32" s="405"/>
      <c r="I32" s="406"/>
      <c r="J32" s="404"/>
      <c r="K32" s="405"/>
      <c r="L32" s="406"/>
      <c r="M32" s="404"/>
      <c r="N32" s="405"/>
      <c r="O32" s="406"/>
      <c r="P32" s="406"/>
      <c r="Q32" s="408"/>
      <c r="R32" s="417"/>
      <c r="S32" s="288"/>
    </row>
    <row r="33" spans="2:19" ht="15.75" customHeight="1">
      <c r="B33" s="81" t="s">
        <v>202</v>
      </c>
      <c r="C33" s="298" t="s">
        <v>200</v>
      </c>
      <c r="D33" s="391"/>
      <c r="E33" s="392"/>
      <c r="F33" s="401"/>
      <c r="G33" s="430"/>
      <c r="H33" s="431"/>
      <c r="I33" s="410"/>
      <c r="J33" s="430"/>
      <c r="K33" s="431"/>
      <c r="L33" s="406"/>
      <c r="M33" s="430"/>
      <c r="N33" s="431"/>
      <c r="O33" s="406"/>
      <c r="P33" s="410"/>
      <c r="Q33" s="408"/>
      <c r="R33" s="411"/>
      <c r="S33" s="288"/>
    </row>
    <row r="34" spans="2:19" ht="15.75" customHeight="1">
      <c r="B34" s="294"/>
      <c r="C34" s="305"/>
      <c r="D34" s="306"/>
      <c r="E34" s="307"/>
      <c r="F34" s="308"/>
      <c r="G34" s="412"/>
      <c r="H34" s="413"/>
      <c r="I34" s="414"/>
      <c r="J34" s="412"/>
      <c r="K34" s="413"/>
      <c r="L34" s="414"/>
      <c r="M34" s="412"/>
      <c r="N34" s="413"/>
      <c r="O34" s="414"/>
      <c r="P34" s="414"/>
      <c r="Q34" s="415"/>
      <c r="R34" s="416"/>
      <c r="S34" s="288"/>
    </row>
    <row r="35" spans="2:19" ht="15.75" customHeight="1">
      <c r="B35" s="81"/>
      <c r="C35" s="298"/>
      <c r="D35" s="288"/>
      <c r="E35" s="297"/>
      <c r="F35" s="298"/>
      <c r="G35" s="404"/>
      <c r="H35" s="405"/>
      <c r="I35" s="406"/>
      <c r="J35" s="404"/>
      <c r="K35" s="405"/>
      <c r="L35" s="406"/>
      <c r="M35" s="404"/>
      <c r="N35" s="405"/>
      <c r="O35" s="406"/>
      <c r="P35" s="406"/>
      <c r="Q35" s="408"/>
      <c r="R35" s="417"/>
      <c r="S35" s="288"/>
    </row>
    <row r="36" spans="2:19" ht="15.75" customHeight="1">
      <c r="B36" s="814" t="s">
        <v>486</v>
      </c>
      <c r="C36" s="298" t="s">
        <v>217</v>
      </c>
      <c r="D36" s="391"/>
      <c r="E36" s="395"/>
      <c r="F36" s="401"/>
      <c r="G36" s="430"/>
      <c r="H36" s="431"/>
      <c r="I36" s="410"/>
      <c r="J36" s="430"/>
      <c r="K36" s="431"/>
      <c r="L36" s="406"/>
      <c r="M36" s="430"/>
      <c r="N36" s="431"/>
      <c r="O36" s="406"/>
      <c r="P36" s="410"/>
      <c r="Q36" s="408"/>
      <c r="R36" s="411"/>
      <c r="S36" s="288"/>
    </row>
    <row r="37" spans="2:19" ht="15.75" customHeight="1">
      <c r="B37" s="814"/>
      <c r="C37" s="305" t="s">
        <v>194</v>
      </c>
      <c r="D37" s="306"/>
      <c r="E37" s="307"/>
      <c r="F37" s="305"/>
      <c r="G37" s="412"/>
      <c r="H37" s="413"/>
      <c r="I37" s="414"/>
      <c r="J37" s="412"/>
      <c r="K37" s="413"/>
      <c r="L37" s="414"/>
      <c r="M37" s="412"/>
      <c r="N37" s="413"/>
      <c r="O37" s="414"/>
      <c r="P37" s="414"/>
      <c r="Q37" s="415"/>
      <c r="R37" s="416"/>
      <c r="S37" s="288"/>
    </row>
    <row r="38" spans="2:19" ht="15.75" customHeight="1">
      <c r="B38" s="814" t="s">
        <v>487</v>
      </c>
      <c r="C38" s="298"/>
      <c r="D38" s="303"/>
      <c r="E38" s="309"/>
      <c r="F38" s="298"/>
      <c r="G38" s="404"/>
      <c r="H38" s="405"/>
      <c r="I38" s="406"/>
      <c r="J38" s="404"/>
      <c r="K38" s="405"/>
      <c r="L38" s="406"/>
      <c r="M38" s="404"/>
      <c r="N38" s="405"/>
      <c r="O38" s="406"/>
      <c r="P38" s="406"/>
      <c r="Q38" s="408"/>
      <c r="R38" s="417"/>
      <c r="S38" s="288"/>
    </row>
    <row r="39" spans="2:19" ht="15.75" customHeight="1">
      <c r="B39" s="81" t="s">
        <v>202</v>
      </c>
      <c r="C39" s="298" t="s">
        <v>200</v>
      </c>
      <c r="D39" s="391"/>
      <c r="E39" s="392"/>
      <c r="F39" s="401"/>
      <c r="G39" s="430"/>
      <c r="H39" s="431"/>
      <c r="I39" s="410"/>
      <c r="J39" s="430"/>
      <c r="K39" s="431"/>
      <c r="L39" s="406"/>
      <c r="M39" s="430"/>
      <c r="N39" s="431"/>
      <c r="O39" s="406"/>
      <c r="P39" s="410"/>
      <c r="Q39" s="408"/>
      <c r="R39" s="411"/>
      <c r="S39" s="288"/>
    </row>
    <row r="40" spans="2:19" ht="15.75" customHeight="1">
      <c r="B40" s="294"/>
      <c r="C40" s="305"/>
      <c r="D40" s="306"/>
      <c r="E40" s="307"/>
      <c r="F40" s="308"/>
      <c r="G40" s="412"/>
      <c r="H40" s="413"/>
      <c r="I40" s="414"/>
      <c r="J40" s="412"/>
      <c r="K40" s="413"/>
      <c r="L40" s="414"/>
      <c r="M40" s="412"/>
      <c r="N40" s="413"/>
      <c r="O40" s="414"/>
      <c r="P40" s="414"/>
      <c r="Q40" s="415"/>
      <c r="R40" s="416"/>
      <c r="S40" s="288"/>
    </row>
    <row r="41" spans="2:19" ht="15.75" customHeight="1">
      <c r="B41" s="81"/>
      <c r="C41" s="298"/>
      <c r="D41" s="288"/>
      <c r="E41" s="297"/>
      <c r="F41" s="304"/>
      <c r="G41" s="404"/>
      <c r="H41" s="405"/>
      <c r="I41" s="406"/>
      <c r="J41" s="404"/>
      <c r="K41" s="405"/>
      <c r="L41" s="406"/>
      <c r="M41" s="404"/>
      <c r="N41" s="405"/>
      <c r="O41" s="406"/>
      <c r="P41" s="406"/>
      <c r="Q41" s="408"/>
      <c r="R41" s="417"/>
      <c r="S41" s="288"/>
    </row>
    <row r="42" spans="2:19" ht="15.75" customHeight="1">
      <c r="B42" s="324" t="s">
        <v>203</v>
      </c>
      <c r="C42" s="298" t="s">
        <v>217</v>
      </c>
      <c r="D42" s="391"/>
      <c r="E42" s="395"/>
      <c r="F42" s="401"/>
      <c r="G42" s="430"/>
      <c r="H42" s="431"/>
      <c r="I42" s="410"/>
      <c r="J42" s="430"/>
      <c r="K42" s="431"/>
      <c r="L42" s="406"/>
      <c r="M42" s="430"/>
      <c r="N42" s="431"/>
      <c r="O42" s="406"/>
      <c r="P42" s="410"/>
      <c r="Q42" s="408"/>
      <c r="R42" s="411"/>
      <c r="S42" s="288"/>
    </row>
    <row r="43" spans="2:19" ht="15.75" customHeight="1">
      <c r="B43" s="324"/>
      <c r="C43" s="305"/>
      <c r="D43" s="306"/>
      <c r="E43" s="307"/>
      <c r="F43" s="305"/>
      <c r="G43" s="412"/>
      <c r="H43" s="413"/>
      <c r="I43" s="414"/>
      <c r="J43" s="412"/>
      <c r="K43" s="413"/>
      <c r="L43" s="414"/>
      <c r="M43" s="412"/>
      <c r="N43" s="413"/>
      <c r="O43" s="414"/>
      <c r="P43" s="414"/>
      <c r="Q43" s="415"/>
      <c r="R43" s="416"/>
      <c r="S43" s="288"/>
    </row>
    <row r="44" spans="2:19" ht="15.75" customHeight="1">
      <c r="B44" s="81"/>
      <c r="C44" s="298"/>
      <c r="D44" s="303"/>
      <c r="E44" s="309"/>
      <c r="F44" s="298"/>
      <c r="G44" s="404"/>
      <c r="H44" s="405"/>
      <c r="I44" s="406"/>
      <c r="J44" s="404"/>
      <c r="K44" s="405"/>
      <c r="L44" s="406"/>
      <c r="M44" s="404"/>
      <c r="N44" s="405"/>
      <c r="O44" s="406"/>
      <c r="P44" s="406"/>
      <c r="Q44" s="408"/>
      <c r="R44" s="417"/>
      <c r="S44" s="288"/>
    </row>
    <row r="45" spans="2:19" ht="15.75" customHeight="1">
      <c r="B45" s="81"/>
      <c r="C45" s="298" t="s">
        <v>204</v>
      </c>
      <c r="D45" s="391"/>
      <c r="E45" s="392"/>
      <c r="F45" s="401"/>
      <c r="G45" s="430"/>
      <c r="H45" s="431"/>
      <c r="I45" s="410"/>
      <c r="J45" s="430"/>
      <c r="K45" s="431"/>
      <c r="L45" s="406"/>
      <c r="M45" s="430"/>
      <c r="N45" s="431"/>
      <c r="O45" s="406"/>
      <c r="P45" s="410"/>
      <c r="Q45" s="408"/>
      <c r="R45" s="411"/>
      <c r="S45" s="288"/>
    </row>
    <row r="46" spans="2:19" ht="15.75" customHeight="1">
      <c r="B46" s="294"/>
      <c r="C46" s="305"/>
      <c r="D46" s="306"/>
      <c r="E46" s="307"/>
      <c r="F46" s="305"/>
      <c r="G46" s="412"/>
      <c r="H46" s="413"/>
      <c r="I46" s="414"/>
      <c r="J46" s="412"/>
      <c r="K46" s="413"/>
      <c r="L46" s="414"/>
      <c r="M46" s="412"/>
      <c r="N46" s="413"/>
      <c r="O46" s="414"/>
      <c r="P46" s="414"/>
      <c r="Q46" s="415"/>
      <c r="R46" s="416"/>
      <c r="S46" s="288"/>
    </row>
    <row r="47" spans="2:19" ht="15.75" customHeight="1">
      <c r="B47" s="81"/>
      <c r="C47" s="298"/>
      <c r="D47" s="288"/>
      <c r="E47" s="297"/>
      <c r="F47" s="298"/>
      <c r="G47" s="404"/>
      <c r="H47" s="405"/>
      <c r="I47" s="406"/>
      <c r="J47" s="404"/>
      <c r="K47" s="405"/>
      <c r="L47" s="406"/>
      <c r="M47" s="404"/>
      <c r="N47" s="405"/>
      <c r="O47" s="406"/>
      <c r="P47" s="406"/>
      <c r="Q47" s="408"/>
      <c r="R47" s="417"/>
      <c r="S47" s="288"/>
    </row>
    <row r="48" spans="2:19" ht="15.75" customHeight="1">
      <c r="B48" s="814" t="s">
        <v>488</v>
      </c>
      <c r="C48" s="298" t="s">
        <v>489</v>
      </c>
      <c r="D48" s="391"/>
      <c r="E48" s="395"/>
      <c r="F48" s="401"/>
      <c r="G48" s="430"/>
      <c r="H48" s="431"/>
      <c r="I48" s="406"/>
      <c r="J48" s="430"/>
      <c r="K48" s="431"/>
      <c r="L48" s="410"/>
      <c r="M48" s="430"/>
      <c r="N48" s="431"/>
      <c r="O48" s="410"/>
      <c r="P48" s="410"/>
      <c r="Q48" s="418"/>
      <c r="R48" s="411"/>
      <c r="S48" s="288"/>
    </row>
    <row r="49" spans="2:19" ht="15.75" customHeight="1">
      <c r="B49" s="814"/>
      <c r="C49" s="305"/>
      <c r="D49" s="306"/>
      <c r="E49" s="307"/>
      <c r="F49" s="308"/>
      <c r="G49" s="412"/>
      <c r="H49" s="413"/>
      <c r="I49" s="414"/>
      <c r="J49" s="412"/>
      <c r="K49" s="413"/>
      <c r="L49" s="420"/>
      <c r="M49" s="412"/>
      <c r="N49" s="413"/>
      <c r="O49" s="420"/>
      <c r="P49" s="420"/>
      <c r="Q49" s="421"/>
      <c r="R49" s="422"/>
      <c r="S49" s="288"/>
    </row>
    <row r="50" spans="2:19" ht="15.75" customHeight="1">
      <c r="B50" s="81"/>
      <c r="C50" s="298"/>
      <c r="D50" s="303"/>
      <c r="E50" s="309"/>
      <c r="F50" s="304"/>
      <c r="G50" s="404"/>
      <c r="H50" s="405"/>
      <c r="I50" s="406"/>
      <c r="J50" s="404"/>
      <c r="K50" s="405"/>
      <c r="L50" s="410"/>
      <c r="M50" s="404"/>
      <c r="N50" s="405"/>
      <c r="O50" s="410"/>
      <c r="P50" s="410"/>
      <c r="Q50" s="418"/>
      <c r="R50" s="411"/>
      <c r="S50" s="288"/>
    </row>
    <row r="51" spans="2:19" ht="15.75" customHeight="1">
      <c r="B51" s="814" t="s">
        <v>490</v>
      </c>
      <c r="C51" s="298" t="s">
        <v>491</v>
      </c>
      <c r="D51" s="391"/>
      <c r="E51" s="392"/>
      <c r="F51" s="401"/>
      <c r="G51" s="430"/>
      <c r="H51" s="431"/>
      <c r="I51" s="406"/>
      <c r="J51" s="430"/>
      <c r="K51" s="431"/>
      <c r="L51" s="410"/>
      <c r="M51" s="430"/>
      <c r="N51" s="431"/>
      <c r="O51" s="410"/>
      <c r="P51" s="410"/>
      <c r="Q51" s="418"/>
      <c r="R51" s="411"/>
      <c r="S51" s="288"/>
    </row>
    <row r="52" spans="2:19" ht="15.75" customHeight="1">
      <c r="B52" s="294"/>
      <c r="C52" s="305"/>
      <c r="D52" s="306"/>
      <c r="E52" s="307"/>
      <c r="F52" s="305"/>
      <c r="G52" s="412"/>
      <c r="H52" s="413"/>
      <c r="I52" s="414"/>
      <c r="J52" s="412"/>
      <c r="K52" s="413"/>
      <c r="L52" s="420"/>
      <c r="M52" s="412"/>
      <c r="N52" s="413"/>
      <c r="O52" s="420"/>
      <c r="P52" s="420"/>
      <c r="Q52" s="421"/>
      <c r="R52" s="422"/>
      <c r="S52" s="288"/>
    </row>
    <row r="53" spans="2:19" ht="15.75" customHeight="1">
      <c r="B53" s="81"/>
      <c r="C53" s="298"/>
      <c r="D53" s="288"/>
      <c r="E53" s="297"/>
      <c r="F53" s="298"/>
      <c r="G53" s="404"/>
      <c r="H53" s="405"/>
      <c r="I53" s="406"/>
      <c r="J53" s="404"/>
      <c r="K53" s="405"/>
      <c r="L53" s="406"/>
      <c r="M53" s="404"/>
      <c r="N53" s="405"/>
      <c r="O53" s="406"/>
      <c r="P53" s="406"/>
      <c r="Q53" s="408"/>
      <c r="R53" s="417"/>
      <c r="S53" s="288"/>
    </row>
    <row r="54" spans="2:19" ht="15.75" customHeight="1">
      <c r="B54" s="324" t="s">
        <v>205</v>
      </c>
      <c r="C54" s="298" t="s">
        <v>445</v>
      </c>
      <c r="D54" s="391"/>
      <c r="E54" s="395"/>
      <c r="F54" s="401"/>
      <c r="G54" s="430"/>
      <c r="H54" s="431"/>
      <c r="I54" s="406"/>
      <c r="J54" s="430"/>
      <c r="K54" s="431"/>
      <c r="L54" s="410"/>
      <c r="M54" s="430"/>
      <c r="N54" s="431"/>
      <c r="O54" s="410"/>
      <c r="P54" s="410"/>
      <c r="Q54" s="418"/>
      <c r="R54" s="411"/>
      <c r="S54" s="288"/>
    </row>
    <row r="55" spans="2:19" ht="15.75" customHeight="1">
      <c r="B55" s="324"/>
      <c r="C55" s="305"/>
      <c r="D55" s="306"/>
      <c r="E55" s="307"/>
      <c r="F55" s="308"/>
      <c r="G55" s="412"/>
      <c r="H55" s="413"/>
      <c r="I55" s="414"/>
      <c r="J55" s="412"/>
      <c r="K55" s="413"/>
      <c r="L55" s="420"/>
      <c r="M55" s="412"/>
      <c r="N55" s="413"/>
      <c r="O55" s="420"/>
      <c r="P55" s="420"/>
      <c r="Q55" s="421"/>
      <c r="R55" s="422"/>
      <c r="S55" s="288"/>
    </row>
    <row r="56" spans="2:19" ht="15.75" customHeight="1">
      <c r="B56" s="81"/>
      <c r="C56" s="298"/>
      <c r="D56" s="303"/>
      <c r="E56" s="309"/>
      <c r="F56" s="304"/>
      <c r="G56" s="404"/>
      <c r="H56" s="405"/>
      <c r="I56" s="406"/>
      <c r="J56" s="404"/>
      <c r="K56" s="405"/>
      <c r="L56" s="410"/>
      <c r="M56" s="404"/>
      <c r="N56" s="405"/>
      <c r="O56" s="410"/>
      <c r="P56" s="410"/>
      <c r="Q56" s="418"/>
      <c r="R56" s="411"/>
      <c r="S56" s="288"/>
    </row>
    <row r="57" spans="2:19" ht="15.75" customHeight="1">
      <c r="B57" s="324" t="s">
        <v>206</v>
      </c>
      <c r="C57" s="298" t="s">
        <v>207</v>
      </c>
      <c r="D57" s="391"/>
      <c r="E57" s="392"/>
      <c r="F57" s="401"/>
      <c r="G57" s="430"/>
      <c r="H57" s="431"/>
      <c r="I57" s="406"/>
      <c r="J57" s="430"/>
      <c r="K57" s="431"/>
      <c r="L57" s="410"/>
      <c r="M57" s="430"/>
      <c r="N57" s="431"/>
      <c r="O57" s="410"/>
      <c r="P57" s="410"/>
      <c r="Q57" s="418"/>
      <c r="R57" s="411"/>
      <c r="S57" s="288"/>
    </row>
    <row r="58" spans="2:19" ht="15.75" customHeight="1">
      <c r="B58" s="294"/>
      <c r="C58" s="305"/>
      <c r="D58" s="306"/>
      <c r="E58" s="307"/>
      <c r="F58" s="305"/>
      <c r="G58" s="412"/>
      <c r="H58" s="413"/>
      <c r="I58" s="414"/>
      <c r="J58" s="412"/>
      <c r="K58" s="413"/>
      <c r="L58" s="420"/>
      <c r="M58" s="412"/>
      <c r="N58" s="413"/>
      <c r="O58" s="420"/>
      <c r="P58" s="420"/>
      <c r="Q58" s="421"/>
      <c r="R58" s="422"/>
      <c r="S58" s="288"/>
    </row>
    <row r="59" spans="2:19" ht="15.75" customHeight="1">
      <c r="B59" s="81"/>
      <c r="C59" s="298"/>
      <c r="D59" s="288"/>
      <c r="E59" s="297"/>
      <c r="F59" s="298"/>
      <c r="G59" s="404"/>
      <c r="H59" s="405"/>
      <c r="I59" s="406"/>
      <c r="J59" s="404"/>
      <c r="K59" s="405"/>
      <c r="L59" s="410"/>
      <c r="M59" s="404"/>
      <c r="N59" s="405"/>
      <c r="O59" s="410"/>
      <c r="P59" s="410"/>
      <c r="Q59" s="418"/>
      <c r="R59" s="411"/>
      <c r="S59" s="288"/>
    </row>
    <row r="60" spans="2:19" ht="15.75" customHeight="1">
      <c r="B60" s="814" t="s">
        <v>492</v>
      </c>
      <c r="C60" s="298" t="s">
        <v>493</v>
      </c>
      <c r="D60" s="391"/>
      <c r="E60" s="395"/>
      <c r="F60" s="401"/>
      <c r="G60" s="430"/>
      <c r="H60" s="431"/>
      <c r="I60" s="410"/>
      <c r="J60" s="430"/>
      <c r="K60" s="431"/>
      <c r="L60" s="410"/>
      <c r="M60" s="430"/>
      <c r="N60" s="431"/>
      <c r="O60" s="410"/>
      <c r="P60" s="406"/>
      <c r="Q60" s="408"/>
      <c r="R60" s="417"/>
      <c r="S60" s="288"/>
    </row>
    <row r="61" spans="2:19" ht="15.75" customHeight="1">
      <c r="B61" s="81"/>
      <c r="C61" s="305"/>
      <c r="D61" s="306"/>
      <c r="E61" s="307"/>
      <c r="F61" s="305"/>
      <c r="G61" s="412"/>
      <c r="H61" s="413"/>
      <c r="I61" s="420"/>
      <c r="J61" s="412"/>
      <c r="K61" s="413"/>
      <c r="L61" s="420"/>
      <c r="M61" s="412"/>
      <c r="N61" s="413"/>
      <c r="O61" s="420"/>
      <c r="P61" s="420"/>
      <c r="Q61" s="421"/>
      <c r="R61" s="422"/>
      <c r="S61" s="288"/>
    </row>
    <row r="62" spans="2:19" ht="15.75" customHeight="1">
      <c r="B62" s="814"/>
      <c r="C62" s="298"/>
      <c r="D62" s="303"/>
      <c r="E62" s="309"/>
      <c r="F62" s="298"/>
      <c r="G62" s="404"/>
      <c r="H62" s="405"/>
      <c r="I62" s="410"/>
      <c r="J62" s="404"/>
      <c r="K62" s="405"/>
      <c r="L62" s="410"/>
      <c r="M62" s="404"/>
      <c r="N62" s="405"/>
      <c r="O62" s="410"/>
      <c r="P62" s="410"/>
      <c r="Q62" s="418"/>
      <c r="R62" s="411"/>
      <c r="S62" s="288"/>
    </row>
    <row r="63" spans="2:19" ht="15.75" customHeight="1">
      <c r="B63" s="814" t="s">
        <v>494</v>
      </c>
      <c r="C63" s="298" t="s">
        <v>207</v>
      </c>
      <c r="D63" s="391"/>
      <c r="E63" s="392"/>
      <c r="F63" s="401"/>
      <c r="G63" s="430"/>
      <c r="H63" s="431"/>
      <c r="I63" s="410"/>
      <c r="J63" s="430"/>
      <c r="K63" s="431"/>
      <c r="L63" s="410"/>
      <c r="M63" s="430"/>
      <c r="N63" s="431"/>
      <c r="O63" s="410"/>
      <c r="P63" s="407"/>
      <c r="Q63" s="423"/>
      <c r="R63" s="409"/>
      <c r="S63" s="288"/>
    </row>
    <row r="64" spans="2:19" ht="15.75" customHeight="1">
      <c r="B64" s="294"/>
      <c r="C64" s="305"/>
      <c r="D64" s="306"/>
      <c r="E64" s="307"/>
      <c r="F64" s="308"/>
      <c r="G64" s="412"/>
      <c r="H64" s="413"/>
      <c r="I64" s="414"/>
      <c r="J64" s="412"/>
      <c r="K64" s="413"/>
      <c r="L64" s="414"/>
      <c r="M64" s="412"/>
      <c r="N64" s="413"/>
      <c r="O64" s="414"/>
      <c r="P64" s="414"/>
      <c r="Q64" s="415"/>
      <c r="R64" s="416"/>
      <c r="S64" s="288"/>
    </row>
    <row r="65" spans="2:19" ht="15.75" customHeight="1">
      <c r="B65" s="81"/>
      <c r="C65" s="298"/>
      <c r="D65" s="288"/>
      <c r="E65" s="297"/>
      <c r="F65" s="298"/>
      <c r="G65" s="404"/>
      <c r="H65" s="405"/>
      <c r="I65" s="406"/>
      <c r="J65" s="404"/>
      <c r="K65" s="405"/>
      <c r="L65" s="410"/>
      <c r="M65" s="404"/>
      <c r="N65" s="405"/>
      <c r="O65" s="410"/>
      <c r="P65" s="410"/>
      <c r="Q65" s="418"/>
      <c r="R65" s="411"/>
      <c r="S65" s="288"/>
    </row>
    <row r="66" spans="2:19" ht="15.75" customHeight="1">
      <c r="B66" s="324" t="s">
        <v>208</v>
      </c>
      <c r="C66" s="298" t="s">
        <v>218</v>
      </c>
      <c r="D66" s="391"/>
      <c r="E66" s="395"/>
      <c r="F66" s="401"/>
      <c r="G66" s="430"/>
      <c r="H66" s="431"/>
      <c r="I66" s="410"/>
      <c r="J66" s="430"/>
      <c r="K66" s="431"/>
      <c r="L66" s="410"/>
      <c r="M66" s="430"/>
      <c r="N66" s="431"/>
      <c r="O66" s="410"/>
      <c r="P66" s="406"/>
      <c r="Q66" s="408"/>
      <c r="R66" s="417"/>
      <c r="S66" s="288"/>
    </row>
    <row r="67" spans="2:19" ht="15.75" customHeight="1">
      <c r="B67" s="81"/>
      <c r="C67" s="305"/>
      <c r="D67" s="306"/>
      <c r="E67" s="307"/>
      <c r="F67" s="305"/>
      <c r="G67" s="412"/>
      <c r="H67" s="413"/>
      <c r="I67" s="420"/>
      <c r="J67" s="412"/>
      <c r="K67" s="413"/>
      <c r="L67" s="420"/>
      <c r="M67" s="412"/>
      <c r="N67" s="413"/>
      <c r="O67" s="420"/>
      <c r="P67" s="420"/>
      <c r="Q67" s="421"/>
      <c r="R67" s="422"/>
      <c r="S67" s="288"/>
    </row>
    <row r="68" spans="2:19" ht="15.75" customHeight="1">
      <c r="B68" s="324"/>
      <c r="C68" s="298" t="s">
        <v>194</v>
      </c>
      <c r="D68" s="303"/>
      <c r="E68" s="309"/>
      <c r="F68" s="298"/>
      <c r="G68" s="404"/>
      <c r="H68" s="405"/>
      <c r="I68" s="410"/>
      <c r="J68" s="404"/>
      <c r="K68" s="405"/>
      <c r="L68" s="410"/>
      <c r="M68" s="404"/>
      <c r="N68" s="405"/>
      <c r="O68" s="410"/>
      <c r="P68" s="410"/>
      <c r="Q68" s="418"/>
      <c r="R68" s="411"/>
      <c r="S68" s="288"/>
    </row>
    <row r="69" spans="2:19" ht="15.75" customHeight="1">
      <c r="B69" s="324" t="s">
        <v>206</v>
      </c>
      <c r="C69" s="298" t="s">
        <v>446</v>
      </c>
      <c r="D69" s="391"/>
      <c r="E69" s="392"/>
      <c r="F69" s="401"/>
      <c r="G69" s="430"/>
      <c r="H69" s="431"/>
      <c r="I69" s="410"/>
      <c r="J69" s="430"/>
      <c r="K69" s="431"/>
      <c r="L69" s="410"/>
      <c r="M69" s="430"/>
      <c r="N69" s="431"/>
      <c r="O69" s="410"/>
      <c r="P69" s="407"/>
      <c r="Q69" s="423"/>
      <c r="R69" s="409"/>
      <c r="S69" s="288"/>
    </row>
    <row r="70" spans="2:19" ht="15.75" customHeight="1">
      <c r="B70" s="294"/>
      <c r="C70" s="305"/>
      <c r="D70" s="306"/>
      <c r="E70" s="307"/>
      <c r="F70" s="308"/>
      <c r="G70" s="412"/>
      <c r="H70" s="413"/>
      <c r="I70" s="414"/>
      <c r="J70" s="412"/>
      <c r="K70" s="413"/>
      <c r="L70" s="414"/>
      <c r="M70" s="412"/>
      <c r="N70" s="413"/>
      <c r="O70" s="414"/>
      <c r="P70" s="414"/>
      <c r="Q70" s="415"/>
      <c r="R70" s="416"/>
      <c r="S70" s="288"/>
    </row>
    <row r="71" spans="2:19" ht="15.75" customHeight="1">
      <c r="B71" s="81"/>
      <c r="C71" s="298"/>
      <c r="D71" s="288"/>
      <c r="E71" s="297"/>
      <c r="F71" s="304"/>
      <c r="G71" s="404"/>
      <c r="H71" s="405"/>
      <c r="I71" s="406"/>
      <c r="J71" s="404"/>
      <c r="K71" s="405"/>
      <c r="L71" s="406"/>
      <c r="M71" s="404"/>
      <c r="N71" s="405"/>
      <c r="O71" s="406"/>
      <c r="P71" s="406"/>
      <c r="Q71" s="408"/>
      <c r="R71" s="417"/>
      <c r="S71" s="288"/>
    </row>
    <row r="72" spans="2:19" ht="15.75" customHeight="1">
      <c r="B72" s="324" t="s">
        <v>209</v>
      </c>
      <c r="C72" s="298" t="s">
        <v>210</v>
      </c>
      <c r="D72" s="391"/>
      <c r="E72" s="395"/>
      <c r="F72" s="401"/>
      <c r="G72" s="430"/>
      <c r="H72" s="431"/>
      <c r="I72" s="406"/>
      <c r="J72" s="430"/>
      <c r="K72" s="431"/>
      <c r="L72" s="406"/>
      <c r="M72" s="430"/>
      <c r="N72" s="431"/>
      <c r="O72" s="406"/>
      <c r="P72" s="406"/>
      <c r="Q72" s="408"/>
      <c r="R72" s="417"/>
      <c r="S72" s="288"/>
    </row>
    <row r="73" spans="2:19" ht="15.75" customHeight="1">
      <c r="B73" s="81"/>
      <c r="C73" s="305" t="s">
        <v>194</v>
      </c>
      <c r="D73" s="306"/>
      <c r="E73" s="307"/>
      <c r="F73" s="305"/>
      <c r="G73" s="412"/>
      <c r="H73" s="413"/>
      <c r="I73" s="414"/>
      <c r="J73" s="412"/>
      <c r="K73" s="413"/>
      <c r="L73" s="414"/>
      <c r="M73" s="412"/>
      <c r="N73" s="413"/>
      <c r="O73" s="414"/>
      <c r="P73" s="414"/>
      <c r="Q73" s="415"/>
      <c r="R73" s="416"/>
      <c r="S73" s="288"/>
    </row>
    <row r="74" spans="2:19" ht="15.75" customHeight="1">
      <c r="B74" s="81"/>
      <c r="C74" s="298"/>
      <c r="D74" s="288"/>
      <c r="E74" s="297"/>
      <c r="F74" s="298"/>
      <c r="G74" s="404"/>
      <c r="H74" s="405"/>
      <c r="I74" s="406"/>
      <c r="J74" s="404"/>
      <c r="K74" s="405"/>
      <c r="L74" s="406"/>
      <c r="M74" s="404"/>
      <c r="N74" s="405"/>
      <c r="O74" s="406"/>
      <c r="P74" s="406"/>
      <c r="Q74" s="408"/>
      <c r="R74" s="417"/>
      <c r="S74" s="288"/>
    </row>
    <row r="75" spans="2:19" ht="15.75" customHeight="1">
      <c r="B75" s="324" t="s">
        <v>211</v>
      </c>
      <c r="C75" s="298" t="s">
        <v>212</v>
      </c>
      <c r="D75" s="391"/>
      <c r="E75" s="395"/>
      <c r="F75" s="401"/>
      <c r="G75" s="430"/>
      <c r="H75" s="431"/>
      <c r="I75" s="406"/>
      <c r="J75" s="430"/>
      <c r="K75" s="431"/>
      <c r="L75" s="406"/>
      <c r="M75" s="430"/>
      <c r="N75" s="431"/>
      <c r="O75" s="406"/>
      <c r="P75" s="406"/>
      <c r="Q75" s="408"/>
      <c r="R75" s="417"/>
      <c r="S75" s="288"/>
    </row>
    <row r="76" spans="2:19" ht="15.75" customHeight="1">
      <c r="B76" s="302"/>
      <c r="C76" s="305" t="s">
        <v>194</v>
      </c>
      <c r="D76" s="306"/>
      <c r="E76" s="307"/>
      <c r="F76" s="305"/>
      <c r="G76" s="412"/>
      <c r="H76" s="413"/>
      <c r="I76" s="414"/>
      <c r="J76" s="412"/>
      <c r="K76" s="413"/>
      <c r="L76" s="414"/>
      <c r="M76" s="412"/>
      <c r="N76" s="413"/>
      <c r="O76" s="414"/>
      <c r="P76" s="414"/>
      <c r="Q76" s="415"/>
      <c r="R76" s="416"/>
      <c r="S76" s="288"/>
    </row>
    <row r="77" spans="2:19" ht="15.75" customHeight="1">
      <c r="B77" s="81"/>
      <c r="C77" s="313"/>
      <c r="D77" s="303"/>
      <c r="E77" s="309"/>
      <c r="F77" s="298"/>
      <c r="G77" s="404"/>
      <c r="H77" s="405"/>
      <c r="I77" s="419"/>
      <c r="J77" s="404"/>
      <c r="K77" s="405"/>
      <c r="L77" s="419"/>
      <c r="M77" s="404"/>
      <c r="N77" s="405"/>
      <c r="O77" s="419"/>
      <c r="P77" s="406"/>
      <c r="Q77" s="408"/>
      <c r="R77" s="417"/>
      <c r="S77" s="288"/>
    </row>
    <row r="78" spans="2:19" ht="15.75" customHeight="1">
      <c r="B78" s="81"/>
      <c r="C78" s="298" t="s">
        <v>198</v>
      </c>
      <c r="D78" s="391"/>
      <c r="E78" s="392"/>
      <c r="F78" s="401"/>
      <c r="G78" s="430"/>
      <c r="H78" s="431"/>
      <c r="I78" s="406"/>
      <c r="J78" s="430"/>
      <c r="K78" s="431"/>
      <c r="L78" s="406"/>
      <c r="M78" s="430"/>
      <c r="N78" s="431"/>
      <c r="O78" s="406"/>
      <c r="P78" s="406"/>
      <c r="Q78" s="408"/>
      <c r="R78" s="417"/>
      <c r="S78" s="288"/>
    </row>
    <row r="79" spans="2:19" ht="15.75" customHeight="1">
      <c r="B79" s="312"/>
      <c r="C79" s="305"/>
      <c r="D79" s="306"/>
      <c r="E79" s="307"/>
      <c r="F79" s="308"/>
      <c r="G79" s="412"/>
      <c r="H79" s="413"/>
      <c r="I79" s="414"/>
      <c r="J79" s="412"/>
      <c r="K79" s="413"/>
      <c r="L79" s="414"/>
      <c r="M79" s="412"/>
      <c r="N79" s="413"/>
      <c r="O79" s="414"/>
      <c r="P79" s="414"/>
      <c r="Q79" s="415"/>
      <c r="R79" s="416"/>
      <c r="S79" s="288"/>
    </row>
    <row r="80" spans="2:19" ht="15.75" customHeight="1">
      <c r="B80" s="81"/>
      <c r="C80" s="298"/>
      <c r="D80" s="288"/>
      <c r="E80" s="297"/>
      <c r="F80" s="304"/>
      <c r="G80" s="404"/>
      <c r="H80" s="405"/>
      <c r="I80" s="406"/>
      <c r="J80" s="404"/>
      <c r="K80" s="405"/>
      <c r="L80" s="406"/>
      <c r="M80" s="404"/>
      <c r="N80" s="405"/>
      <c r="O80" s="406"/>
      <c r="P80" s="406"/>
      <c r="Q80" s="408"/>
      <c r="R80" s="417"/>
      <c r="S80" s="288"/>
    </row>
    <row r="81" spans="2:19" ht="15.75" customHeight="1">
      <c r="B81" s="814" t="s">
        <v>495</v>
      </c>
      <c r="C81" s="298" t="s">
        <v>218</v>
      </c>
      <c r="D81" s="391"/>
      <c r="E81" s="395"/>
      <c r="F81" s="401"/>
      <c r="G81" s="430"/>
      <c r="H81" s="431"/>
      <c r="I81" s="406"/>
      <c r="J81" s="430"/>
      <c r="K81" s="431"/>
      <c r="L81" s="406"/>
      <c r="M81" s="430"/>
      <c r="N81" s="431"/>
      <c r="O81" s="406"/>
      <c r="P81" s="406"/>
      <c r="Q81" s="408"/>
      <c r="R81" s="417"/>
      <c r="S81" s="288"/>
    </row>
    <row r="82" spans="2:19" ht="15.75" customHeight="1">
      <c r="B82" s="81"/>
      <c r="C82" s="305"/>
      <c r="D82" s="306"/>
      <c r="E82" s="307"/>
      <c r="F82" s="305"/>
      <c r="G82" s="412"/>
      <c r="H82" s="413"/>
      <c r="I82" s="414"/>
      <c r="J82" s="412"/>
      <c r="K82" s="413"/>
      <c r="L82" s="414"/>
      <c r="M82" s="412"/>
      <c r="N82" s="413"/>
      <c r="O82" s="414"/>
      <c r="P82" s="414"/>
      <c r="Q82" s="415"/>
      <c r="R82" s="416"/>
      <c r="S82" s="288"/>
    </row>
    <row r="83" spans="2:19" ht="15.75" customHeight="1">
      <c r="B83" s="81"/>
      <c r="C83" s="298" t="s">
        <v>194</v>
      </c>
      <c r="D83" s="288"/>
      <c r="E83" s="297"/>
      <c r="F83" s="298"/>
      <c r="G83" s="404"/>
      <c r="H83" s="405"/>
      <c r="I83" s="406"/>
      <c r="J83" s="404"/>
      <c r="K83" s="405"/>
      <c r="L83" s="406"/>
      <c r="M83" s="404"/>
      <c r="N83" s="405"/>
      <c r="O83" s="406"/>
      <c r="P83" s="406"/>
      <c r="Q83" s="408"/>
      <c r="R83" s="417"/>
      <c r="S83" s="288"/>
    </row>
    <row r="84" spans="2:19" ht="15.75" customHeight="1">
      <c r="B84" s="814" t="s">
        <v>496</v>
      </c>
      <c r="C84" s="298" t="s">
        <v>497</v>
      </c>
      <c r="D84" s="391"/>
      <c r="E84" s="395"/>
      <c r="F84" s="401"/>
      <c r="G84" s="430"/>
      <c r="H84" s="431"/>
      <c r="I84" s="406"/>
      <c r="J84" s="430"/>
      <c r="K84" s="431"/>
      <c r="L84" s="406"/>
      <c r="M84" s="430"/>
      <c r="N84" s="431"/>
      <c r="O84" s="406"/>
      <c r="P84" s="406"/>
      <c r="Q84" s="408"/>
      <c r="R84" s="417"/>
      <c r="S84" s="288"/>
    </row>
    <row r="85" spans="2:19" ht="15.75" customHeight="1">
      <c r="B85" s="312"/>
      <c r="C85" s="305"/>
      <c r="D85" s="306"/>
      <c r="E85" s="307"/>
      <c r="F85" s="305"/>
      <c r="G85" s="412"/>
      <c r="H85" s="413"/>
      <c r="I85" s="414"/>
      <c r="J85" s="412"/>
      <c r="K85" s="413"/>
      <c r="L85" s="414"/>
      <c r="M85" s="412"/>
      <c r="N85" s="413"/>
      <c r="O85" s="414"/>
      <c r="P85" s="414"/>
      <c r="Q85" s="415"/>
      <c r="R85" s="416"/>
      <c r="S85" s="288"/>
    </row>
    <row r="86" spans="2:19" ht="15.75" customHeight="1">
      <c r="B86" s="81"/>
      <c r="C86" s="314"/>
      <c r="D86" s="390"/>
      <c r="E86" s="390"/>
      <c r="F86" s="390">
        <f>SUM(D86:E86)</f>
        <v>0</v>
      </c>
      <c r="G86" s="404"/>
      <c r="H86" s="405"/>
      <c r="I86" s="406"/>
      <c r="J86" s="404"/>
      <c r="K86" s="405"/>
      <c r="L86" s="419"/>
      <c r="M86" s="404"/>
      <c r="N86" s="405"/>
      <c r="O86" s="419"/>
      <c r="P86" s="424"/>
      <c r="Q86" s="408"/>
      <c r="R86" s="409"/>
      <c r="S86" s="288"/>
    </row>
    <row r="87" spans="2:19" ht="15.75" customHeight="1">
      <c r="B87" s="81" t="s">
        <v>219</v>
      </c>
      <c r="C87" s="299"/>
      <c r="D87" s="396"/>
      <c r="E87" s="396"/>
      <c r="F87" s="402"/>
      <c r="G87" s="430"/>
      <c r="H87" s="431"/>
      <c r="I87" s="402"/>
      <c r="J87" s="430"/>
      <c r="K87" s="431"/>
      <c r="L87" s="402"/>
      <c r="M87" s="430"/>
      <c r="N87" s="431"/>
      <c r="O87" s="402"/>
      <c r="P87" s="402"/>
      <c r="Q87" s="402"/>
      <c r="R87" s="411"/>
      <c r="S87" s="288"/>
    </row>
    <row r="88" spans="2:19" ht="15.75" customHeight="1">
      <c r="B88" s="294"/>
      <c r="C88" s="295"/>
      <c r="D88" s="308"/>
      <c r="E88" s="308"/>
      <c r="F88" s="308"/>
      <c r="G88" s="412"/>
      <c r="H88" s="413"/>
      <c r="I88" s="414"/>
      <c r="J88" s="412"/>
      <c r="K88" s="413"/>
      <c r="L88" s="414"/>
      <c r="M88" s="412"/>
      <c r="N88" s="413"/>
      <c r="O88" s="414"/>
      <c r="P88" s="414"/>
      <c r="Q88" s="415"/>
      <c r="R88" s="416"/>
      <c r="S88" s="288"/>
    </row>
    <row r="89" spans="2:19" ht="15.75" customHeight="1">
      <c r="B89" s="81"/>
      <c r="C89" s="288"/>
      <c r="D89" s="298"/>
      <c r="E89" s="298"/>
      <c r="F89" s="298"/>
      <c r="G89" s="404"/>
      <c r="H89" s="405"/>
      <c r="I89" s="406"/>
      <c r="J89" s="404"/>
      <c r="K89" s="405"/>
      <c r="L89" s="406"/>
      <c r="M89" s="404"/>
      <c r="N89" s="405"/>
      <c r="O89" s="406"/>
      <c r="P89" s="406"/>
      <c r="Q89" s="408"/>
      <c r="R89" s="417"/>
      <c r="S89" s="288"/>
    </row>
    <row r="90" spans="2:19" ht="15.75" customHeight="1">
      <c r="B90" s="81" t="s">
        <v>213</v>
      </c>
      <c r="C90" s="288"/>
      <c r="D90" s="396"/>
      <c r="E90" s="396"/>
      <c r="F90" s="402"/>
      <c r="G90" s="430"/>
      <c r="H90" s="431"/>
      <c r="I90" s="410"/>
      <c r="J90" s="430"/>
      <c r="K90" s="431"/>
      <c r="L90" s="410"/>
      <c r="M90" s="430"/>
      <c r="N90" s="431"/>
      <c r="O90" s="410"/>
      <c r="P90" s="410"/>
      <c r="Q90" s="408"/>
      <c r="R90" s="411"/>
      <c r="S90" s="288"/>
    </row>
    <row r="91" spans="2:19" ht="15.75" customHeight="1">
      <c r="B91" s="294"/>
      <c r="C91" s="310"/>
      <c r="D91" s="305"/>
      <c r="E91" s="305"/>
      <c r="F91" s="305"/>
      <c r="G91" s="412"/>
      <c r="H91" s="413"/>
      <c r="I91" s="414"/>
      <c r="J91" s="412"/>
      <c r="K91" s="413"/>
      <c r="L91" s="414"/>
      <c r="M91" s="412"/>
      <c r="N91" s="413"/>
      <c r="O91" s="414"/>
      <c r="P91" s="414"/>
      <c r="Q91" s="415"/>
      <c r="R91" s="416"/>
      <c r="S91" s="288"/>
    </row>
    <row r="92" spans="2:19" ht="15.75" customHeight="1">
      <c r="B92" s="81"/>
      <c r="C92" s="288"/>
      <c r="D92" s="298"/>
      <c r="E92" s="298"/>
      <c r="F92" s="298"/>
      <c r="G92" s="404"/>
      <c r="H92" s="405"/>
      <c r="I92" s="406"/>
      <c r="J92" s="404"/>
      <c r="K92" s="405"/>
      <c r="L92" s="406"/>
      <c r="M92" s="404"/>
      <c r="N92" s="405"/>
      <c r="O92" s="406"/>
      <c r="P92" s="406"/>
      <c r="Q92" s="408"/>
      <c r="R92" s="417"/>
      <c r="S92" s="288"/>
    </row>
    <row r="93" spans="2:19" ht="15.75" customHeight="1">
      <c r="B93" s="81" t="s">
        <v>214</v>
      </c>
      <c r="C93" s="288"/>
      <c r="D93" s="397"/>
      <c r="E93" s="397"/>
      <c r="F93" s="402"/>
      <c r="G93" s="430"/>
      <c r="H93" s="431"/>
      <c r="I93" s="410"/>
      <c r="J93" s="430"/>
      <c r="K93" s="431"/>
      <c r="L93" s="410"/>
      <c r="M93" s="430"/>
      <c r="N93" s="431"/>
      <c r="O93" s="410"/>
      <c r="P93" s="410"/>
      <c r="Q93" s="408"/>
      <c r="R93" s="411"/>
      <c r="S93" s="288"/>
    </row>
    <row r="94" spans="2:19" ht="15.75" customHeight="1">
      <c r="B94" s="294"/>
      <c r="C94" s="310"/>
      <c r="D94" s="305"/>
      <c r="E94" s="305"/>
      <c r="F94" s="305"/>
      <c r="G94" s="412"/>
      <c r="H94" s="413"/>
      <c r="I94" s="414"/>
      <c r="J94" s="412"/>
      <c r="K94" s="413"/>
      <c r="L94" s="414"/>
      <c r="M94" s="412"/>
      <c r="N94" s="413"/>
      <c r="O94" s="414"/>
      <c r="P94" s="414"/>
      <c r="Q94" s="415"/>
      <c r="R94" s="416"/>
      <c r="S94" s="288"/>
    </row>
    <row r="95" spans="2:19" ht="15.75" customHeight="1">
      <c r="B95" s="81"/>
      <c r="C95" s="288"/>
      <c r="D95" s="298"/>
      <c r="E95" s="298"/>
      <c r="F95" s="298"/>
      <c r="G95" s="404"/>
      <c r="H95" s="405"/>
      <c r="I95" s="406"/>
      <c r="J95" s="404"/>
      <c r="K95" s="405"/>
      <c r="L95" s="406"/>
      <c r="M95" s="404"/>
      <c r="N95" s="405"/>
      <c r="O95" s="406"/>
      <c r="P95" s="406"/>
      <c r="Q95" s="408"/>
      <c r="R95" s="417"/>
      <c r="S95" s="288"/>
    </row>
    <row r="96" spans="2:19" ht="15.75" customHeight="1">
      <c r="B96" s="81" t="s">
        <v>220</v>
      </c>
      <c r="C96" s="288"/>
      <c r="D96" s="398"/>
      <c r="E96" s="399"/>
      <c r="F96" s="403"/>
      <c r="G96" s="430"/>
      <c r="H96" s="431"/>
      <c r="I96" s="410"/>
      <c r="J96" s="430"/>
      <c r="K96" s="431"/>
      <c r="L96" s="410"/>
      <c r="M96" s="430"/>
      <c r="N96" s="431"/>
      <c r="O96" s="410"/>
      <c r="P96" s="410"/>
      <c r="Q96" s="408"/>
      <c r="R96" s="411"/>
      <c r="S96" s="288"/>
    </row>
    <row r="97" spans="2:19" ht="15.75" customHeight="1">
      <c r="B97" s="294"/>
      <c r="C97" s="310"/>
      <c r="D97" s="305"/>
      <c r="E97" s="305"/>
      <c r="F97" s="305"/>
      <c r="G97" s="412"/>
      <c r="H97" s="413"/>
      <c r="I97" s="414"/>
      <c r="J97" s="412"/>
      <c r="K97" s="413"/>
      <c r="L97" s="414"/>
      <c r="M97" s="412"/>
      <c r="N97" s="413"/>
      <c r="O97" s="414"/>
      <c r="P97" s="414"/>
      <c r="Q97" s="415"/>
      <c r="R97" s="416"/>
      <c r="S97" s="288"/>
    </row>
    <row r="98" spans="2:19" ht="15.75" customHeight="1">
      <c r="B98" s="81"/>
      <c r="C98" s="288"/>
      <c r="D98" s="298"/>
      <c r="E98" s="298"/>
      <c r="F98" s="298"/>
      <c r="G98" s="404"/>
      <c r="H98" s="405"/>
      <c r="I98" s="406"/>
      <c r="J98" s="404"/>
      <c r="K98" s="405"/>
      <c r="L98" s="406"/>
      <c r="M98" s="404"/>
      <c r="N98" s="405"/>
      <c r="O98" s="406"/>
      <c r="P98" s="406"/>
      <c r="Q98" s="408"/>
      <c r="R98" s="417"/>
      <c r="S98" s="288"/>
    </row>
    <row r="99" spans="2:19" ht="15.75" customHeight="1">
      <c r="B99" s="81" t="s">
        <v>215</v>
      </c>
      <c r="C99" s="288"/>
      <c r="D99" s="400"/>
      <c r="E99" s="400"/>
      <c r="F99" s="402"/>
      <c r="G99" s="430"/>
      <c r="H99" s="431"/>
      <c r="I99" s="410"/>
      <c r="J99" s="430"/>
      <c r="K99" s="431"/>
      <c r="L99" s="410"/>
      <c r="M99" s="430"/>
      <c r="N99" s="431"/>
      <c r="O99" s="410"/>
      <c r="P99" s="410"/>
      <c r="Q99" s="408"/>
      <c r="R99" s="411"/>
      <c r="S99" s="288"/>
    </row>
    <row r="100" spans="2:19" ht="15.75" customHeight="1">
      <c r="B100" s="73"/>
      <c r="C100" s="74"/>
      <c r="D100" s="315"/>
      <c r="E100" s="315"/>
      <c r="F100" s="315"/>
      <c r="G100" s="425"/>
      <c r="H100" s="426"/>
      <c r="I100" s="427"/>
      <c r="J100" s="425"/>
      <c r="K100" s="426"/>
      <c r="L100" s="427"/>
      <c r="M100" s="425"/>
      <c r="N100" s="426"/>
      <c r="O100" s="427"/>
      <c r="P100" s="427"/>
      <c r="Q100" s="428"/>
      <c r="R100" s="429"/>
      <c r="S100" s="288"/>
    </row>
    <row r="101" spans="2:19" ht="15.75" customHeight="1">
      <c r="B101" s="289" t="s">
        <v>216</v>
      </c>
      <c r="C101" s="288"/>
      <c r="D101" s="288"/>
      <c r="E101" s="288"/>
      <c r="F101" s="288"/>
      <c r="G101" s="288"/>
      <c r="H101" s="288"/>
      <c r="I101" s="288"/>
      <c r="J101" s="288"/>
      <c r="K101" s="288"/>
      <c r="L101" s="288"/>
      <c r="M101" s="288"/>
      <c r="N101" s="288"/>
      <c r="O101" s="288"/>
      <c r="P101" s="288"/>
      <c r="Q101" s="288"/>
      <c r="R101" s="288"/>
      <c r="S101" s="288"/>
    </row>
  </sheetData>
  <mergeCells count="17">
    <mergeCell ref="O6:O7"/>
    <mergeCell ref="Q4:Q7"/>
    <mergeCell ref="L6:L7"/>
    <mergeCell ref="I6:I7"/>
    <mergeCell ref="M4:O5"/>
    <mergeCell ref="M6:M7"/>
    <mergeCell ref="N6:N7"/>
    <mergeCell ref="F6:F7"/>
    <mergeCell ref="K6:K7"/>
    <mergeCell ref="D4:F5"/>
    <mergeCell ref="G4:I5"/>
    <mergeCell ref="J4:L5"/>
    <mergeCell ref="D6:D7"/>
    <mergeCell ref="E6:E7"/>
    <mergeCell ref="G6:G7"/>
    <mergeCell ref="H6:H7"/>
    <mergeCell ref="J6:J7"/>
  </mergeCells>
  <phoneticPr fontId="1"/>
  <pageMargins left="0.70866141732283472" right="0.70866141732283472" top="0.74803149606299213" bottom="0.74803149606299213" header="0.31496062992125984" footer="0.31496062992125984"/>
  <pageSetup paperSize="9" scale="48" fitToWidth="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opLeftCell="A10" zoomScale="70" zoomScaleNormal="70" workbookViewId="0">
      <selection activeCell="K18" sqref="K18"/>
    </sheetView>
  </sheetViews>
  <sheetFormatPr defaultColWidth="13.25" defaultRowHeight="15.2" customHeight="1"/>
  <cols>
    <col min="1" max="1" width="4.125" style="4" customWidth="1"/>
    <col min="2" max="2" width="4" style="4" customWidth="1"/>
    <col min="3" max="3" width="9.625" style="4" customWidth="1"/>
    <col min="4" max="4" width="14.375" style="4" customWidth="1"/>
    <col min="5" max="5" width="9.375" style="4" customWidth="1"/>
    <col min="6" max="6" width="19.625" style="4" customWidth="1"/>
    <col min="7" max="12" width="6.375" style="4" customWidth="1"/>
    <col min="13" max="13" width="10.625" style="4" customWidth="1"/>
    <col min="14" max="19" width="7.5" style="4" customWidth="1"/>
    <col min="20" max="20" width="10.75" style="4" customWidth="1"/>
    <col min="21" max="21" width="11.875" style="4" customWidth="1"/>
    <col min="22" max="22" width="13.25" style="4"/>
    <col min="23" max="34" width="3.375" style="4" customWidth="1"/>
    <col min="35" max="255" width="13.25" style="4"/>
    <col min="256" max="256" width="4.125" style="4" customWidth="1"/>
    <col min="257" max="257" width="4" style="4" customWidth="1"/>
    <col min="258" max="258" width="9.625" style="4" customWidth="1"/>
    <col min="259" max="259" width="14.375" style="4" customWidth="1"/>
    <col min="260" max="260" width="9.375" style="4" customWidth="1"/>
    <col min="261" max="261" width="19.625" style="4" customWidth="1"/>
    <col min="262" max="267" width="6.375" style="4" customWidth="1"/>
    <col min="268" max="268" width="4.5" style="4" customWidth="1"/>
    <col min="269" max="269" width="10.625" style="4" customWidth="1"/>
    <col min="270" max="275" width="7.5" style="4" customWidth="1"/>
    <col min="276" max="276" width="10.75" style="4" customWidth="1"/>
    <col min="277" max="277" width="11.875" style="4" customWidth="1"/>
    <col min="278" max="278" width="13.25" style="4"/>
    <col min="279" max="290" width="3.375" style="4" customWidth="1"/>
    <col min="291" max="511" width="13.25" style="4"/>
    <col min="512" max="512" width="4.125" style="4" customWidth="1"/>
    <col min="513" max="513" width="4" style="4" customWidth="1"/>
    <col min="514" max="514" width="9.625" style="4" customWidth="1"/>
    <col min="515" max="515" width="14.375" style="4" customWidth="1"/>
    <col min="516" max="516" width="9.375" style="4" customWidth="1"/>
    <col min="517" max="517" width="19.625" style="4" customWidth="1"/>
    <col min="518" max="523" width="6.375" style="4" customWidth="1"/>
    <col min="524" max="524" width="4.5" style="4" customWidth="1"/>
    <col min="525" max="525" width="10.625" style="4" customWidth="1"/>
    <col min="526" max="531" width="7.5" style="4" customWidth="1"/>
    <col min="532" max="532" width="10.75" style="4" customWidth="1"/>
    <col min="533" max="533" width="11.875" style="4" customWidth="1"/>
    <col min="534" max="534" width="13.25" style="4"/>
    <col min="535" max="546" width="3.375" style="4" customWidth="1"/>
    <col min="547" max="767" width="13.25" style="4"/>
    <col min="768" max="768" width="4.125" style="4" customWidth="1"/>
    <col min="769" max="769" width="4" style="4" customWidth="1"/>
    <col min="770" max="770" width="9.625" style="4" customWidth="1"/>
    <col min="771" max="771" width="14.375" style="4" customWidth="1"/>
    <col min="772" max="772" width="9.375" style="4" customWidth="1"/>
    <col min="773" max="773" width="19.625" style="4" customWidth="1"/>
    <col min="774" max="779" width="6.375" style="4" customWidth="1"/>
    <col min="780" max="780" width="4.5" style="4" customWidth="1"/>
    <col min="781" max="781" width="10.625" style="4" customWidth="1"/>
    <col min="782" max="787" width="7.5" style="4" customWidth="1"/>
    <col min="788" max="788" width="10.75" style="4" customWidth="1"/>
    <col min="789" max="789" width="11.875" style="4" customWidth="1"/>
    <col min="790" max="790" width="13.25" style="4"/>
    <col min="791" max="802" width="3.375" style="4" customWidth="1"/>
    <col min="803" max="1023" width="13.25" style="4"/>
    <col min="1024" max="1024" width="4.125" style="4" customWidth="1"/>
    <col min="1025" max="1025" width="4" style="4" customWidth="1"/>
    <col min="1026" max="1026" width="9.625" style="4" customWidth="1"/>
    <col min="1027" max="1027" width="14.375" style="4" customWidth="1"/>
    <col min="1028" max="1028" width="9.375" style="4" customWidth="1"/>
    <col min="1029" max="1029" width="19.625" style="4" customWidth="1"/>
    <col min="1030" max="1035" width="6.375" style="4" customWidth="1"/>
    <col min="1036" max="1036" width="4.5" style="4" customWidth="1"/>
    <col min="1037" max="1037" width="10.625" style="4" customWidth="1"/>
    <col min="1038" max="1043" width="7.5" style="4" customWidth="1"/>
    <col min="1044" max="1044" width="10.75" style="4" customWidth="1"/>
    <col min="1045" max="1045" width="11.875" style="4" customWidth="1"/>
    <col min="1046" max="1046" width="13.25" style="4"/>
    <col min="1047" max="1058" width="3.375" style="4" customWidth="1"/>
    <col min="1059" max="1279" width="13.25" style="4"/>
    <col min="1280" max="1280" width="4.125" style="4" customWidth="1"/>
    <col min="1281" max="1281" width="4" style="4" customWidth="1"/>
    <col min="1282" max="1282" width="9.625" style="4" customWidth="1"/>
    <col min="1283" max="1283" width="14.375" style="4" customWidth="1"/>
    <col min="1284" max="1284" width="9.375" style="4" customWidth="1"/>
    <col min="1285" max="1285" width="19.625" style="4" customWidth="1"/>
    <col min="1286" max="1291" width="6.375" style="4" customWidth="1"/>
    <col min="1292" max="1292" width="4.5" style="4" customWidth="1"/>
    <col min="1293" max="1293" width="10.625" style="4" customWidth="1"/>
    <col min="1294" max="1299" width="7.5" style="4" customWidth="1"/>
    <col min="1300" max="1300" width="10.75" style="4" customWidth="1"/>
    <col min="1301" max="1301" width="11.875" style="4" customWidth="1"/>
    <col min="1302" max="1302" width="13.25" style="4"/>
    <col min="1303" max="1314" width="3.375" style="4" customWidth="1"/>
    <col min="1315" max="1535" width="13.25" style="4"/>
    <col min="1536" max="1536" width="4.125" style="4" customWidth="1"/>
    <col min="1537" max="1537" width="4" style="4" customWidth="1"/>
    <col min="1538" max="1538" width="9.625" style="4" customWidth="1"/>
    <col min="1539" max="1539" width="14.375" style="4" customWidth="1"/>
    <col min="1540" max="1540" width="9.375" style="4" customWidth="1"/>
    <col min="1541" max="1541" width="19.625" style="4" customWidth="1"/>
    <col min="1542" max="1547" width="6.375" style="4" customWidth="1"/>
    <col min="1548" max="1548" width="4.5" style="4" customWidth="1"/>
    <col min="1549" max="1549" width="10.625" style="4" customWidth="1"/>
    <col min="1550" max="1555" width="7.5" style="4" customWidth="1"/>
    <col min="1556" max="1556" width="10.75" style="4" customWidth="1"/>
    <col min="1557" max="1557" width="11.875" style="4" customWidth="1"/>
    <col min="1558" max="1558" width="13.25" style="4"/>
    <col min="1559" max="1570" width="3.375" style="4" customWidth="1"/>
    <col min="1571" max="1791" width="13.25" style="4"/>
    <col min="1792" max="1792" width="4.125" style="4" customWidth="1"/>
    <col min="1793" max="1793" width="4" style="4" customWidth="1"/>
    <col min="1794" max="1794" width="9.625" style="4" customWidth="1"/>
    <col min="1795" max="1795" width="14.375" style="4" customWidth="1"/>
    <col min="1796" max="1796" width="9.375" style="4" customWidth="1"/>
    <col min="1797" max="1797" width="19.625" style="4" customWidth="1"/>
    <col min="1798" max="1803" width="6.375" style="4" customWidth="1"/>
    <col min="1804" max="1804" width="4.5" style="4" customWidth="1"/>
    <col min="1805" max="1805" width="10.625" style="4" customWidth="1"/>
    <col min="1806" max="1811" width="7.5" style="4" customWidth="1"/>
    <col min="1812" max="1812" width="10.75" style="4" customWidth="1"/>
    <col min="1813" max="1813" width="11.875" style="4" customWidth="1"/>
    <col min="1814" max="1814" width="13.25" style="4"/>
    <col min="1815" max="1826" width="3.375" style="4" customWidth="1"/>
    <col min="1827" max="2047" width="13.25" style="4"/>
    <col min="2048" max="2048" width="4.125" style="4" customWidth="1"/>
    <col min="2049" max="2049" width="4" style="4" customWidth="1"/>
    <col min="2050" max="2050" width="9.625" style="4" customWidth="1"/>
    <col min="2051" max="2051" width="14.375" style="4" customWidth="1"/>
    <col min="2052" max="2052" width="9.375" style="4" customWidth="1"/>
    <col min="2053" max="2053" width="19.625" style="4" customWidth="1"/>
    <col min="2054" max="2059" width="6.375" style="4" customWidth="1"/>
    <col min="2060" max="2060" width="4.5" style="4" customWidth="1"/>
    <col min="2061" max="2061" width="10.625" style="4" customWidth="1"/>
    <col min="2062" max="2067" width="7.5" style="4" customWidth="1"/>
    <col min="2068" max="2068" width="10.75" style="4" customWidth="1"/>
    <col min="2069" max="2069" width="11.875" style="4" customWidth="1"/>
    <col min="2070" max="2070" width="13.25" style="4"/>
    <col min="2071" max="2082" width="3.375" style="4" customWidth="1"/>
    <col min="2083" max="2303" width="13.25" style="4"/>
    <col min="2304" max="2304" width="4.125" style="4" customWidth="1"/>
    <col min="2305" max="2305" width="4" style="4" customWidth="1"/>
    <col min="2306" max="2306" width="9.625" style="4" customWidth="1"/>
    <col min="2307" max="2307" width="14.375" style="4" customWidth="1"/>
    <col min="2308" max="2308" width="9.375" style="4" customWidth="1"/>
    <col min="2309" max="2309" width="19.625" style="4" customWidth="1"/>
    <col min="2310" max="2315" width="6.375" style="4" customWidth="1"/>
    <col min="2316" max="2316" width="4.5" style="4" customWidth="1"/>
    <col min="2317" max="2317" width="10.625" style="4" customWidth="1"/>
    <col min="2318" max="2323" width="7.5" style="4" customWidth="1"/>
    <col min="2324" max="2324" width="10.75" style="4" customWidth="1"/>
    <col min="2325" max="2325" width="11.875" style="4" customWidth="1"/>
    <col min="2326" max="2326" width="13.25" style="4"/>
    <col min="2327" max="2338" width="3.375" style="4" customWidth="1"/>
    <col min="2339" max="2559" width="13.25" style="4"/>
    <col min="2560" max="2560" width="4.125" style="4" customWidth="1"/>
    <col min="2561" max="2561" width="4" style="4" customWidth="1"/>
    <col min="2562" max="2562" width="9.625" style="4" customWidth="1"/>
    <col min="2563" max="2563" width="14.375" style="4" customWidth="1"/>
    <col min="2564" max="2564" width="9.375" style="4" customWidth="1"/>
    <col min="2565" max="2565" width="19.625" style="4" customWidth="1"/>
    <col min="2566" max="2571" width="6.375" style="4" customWidth="1"/>
    <col min="2572" max="2572" width="4.5" style="4" customWidth="1"/>
    <col min="2573" max="2573" width="10.625" style="4" customWidth="1"/>
    <col min="2574" max="2579" width="7.5" style="4" customWidth="1"/>
    <col min="2580" max="2580" width="10.75" style="4" customWidth="1"/>
    <col min="2581" max="2581" width="11.875" style="4" customWidth="1"/>
    <col min="2582" max="2582" width="13.25" style="4"/>
    <col min="2583" max="2594" width="3.375" style="4" customWidth="1"/>
    <col min="2595" max="2815" width="13.25" style="4"/>
    <col min="2816" max="2816" width="4.125" style="4" customWidth="1"/>
    <col min="2817" max="2817" width="4" style="4" customWidth="1"/>
    <col min="2818" max="2818" width="9.625" style="4" customWidth="1"/>
    <col min="2819" max="2819" width="14.375" style="4" customWidth="1"/>
    <col min="2820" max="2820" width="9.375" style="4" customWidth="1"/>
    <col min="2821" max="2821" width="19.625" style="4" customWidth="1"/>
    <col min="2822" max="2827" width="6.375" style="4" customWidth="1"/>
    <col min="2828" max="2828" width="4.5" style="4" customWidth="1"/>
    <col min="2829" max="2829" width="10.625" style="4" customWidth="1"/>
    <col min="2830" max="2835" width="7.5" style="4" customWidth="1"/>
    <col min="2836" max="2836" width="10.75" style="4" customWidth="1"/>
    <col min="2837" max="2837" width="11.875" style="4" customWidth="1"/>
    <col min="2838" max="2838" width="13.25" style="4"/>
    <col min="2839" max="2850" width="3.375" style="4" customWidth="1"/>
    <col min="2851" max="3071" width="13.25" style="4"/>
    <col min="3072" max="3072" width="4.125" style="4" customWidth="1"/>
    <col min="3073" max="3073" width="4" style="4" customWidth="1"/>
    <col min="3074" max="3074" width="9.625" style="4" customWidth="1"/>
    <col min="3075" max="3075" width="14.375" style="4" customWidth="1"/>
    <col min="3076" max="3076" width="9.375" style="4" customWidth="1"/>
    <col min="3077" max="3077" width="19.625" style="4" customWidth="1"/>
    <col min="3078" max="3083" width="6.375" style="4" customWidth="1"/>
    <col min="3084" max="3084" width="4.5" style="4" customWidth="1"/>
    <col min="3085" max="3085" width="10.625" style="4" customWidth="1"/>
    <col min="3086" max="3091" width="7.5" style="4" customWidth="1"/>
    <col min="3092" max="3092" width="10.75" style="4" customWidth="1"/>
    <col min="3093" max="3093" width="11.875" style="4" customWidth="1"/>
    <col min="3094" max="3094" width="13.25" style="4"/>
    <col min="3095" max="3106" width="3.375" style="4" customWidth="1"/>
    <col min="3107" max="3327" width="13.25" style="4"/>
    <col min="3328" max="3328" width="4.125" style="4" customWidth="1"/>
    <col min="3329" max="3329" width="4" style="4" customWidth="1"/>
    <col min="3330" max="3330" width="9.625" style="4" customWidth="1"/>
    <col min="3331" max="3331" width="14.375" style="4" customWidth="1"/>
    <col min="3332" max="3332" width="9.375" style="4" customWidth="1"/>
    <col min="3333" max="3333" width="19.625" style="4" customWidth="1"/>
    <col min="3334" max="3339" width="6.375" style="4" customWidth="1"/>
    <col min="3340" max="3340" width="4.5" style="4" customWidth="1"/>
    <col min="3341" max="3341" width="10.625" style="4" customWidth="1"/>
    <col min="3342" max="3347" width="7.5" style="4" customWidth="1"/>
    <col min="3348" max="3348" width="10.75" style="4" customWidth="1"/>
    <col min="3349" max="3349" width="11.875" style="4" customWidth="1"/>
    <col min="3350" max="3350" width="13.25" style="4"/>
    <col min="3351" max="3362" width="3.375" style="4" customWidth="1"/>
    <col min="3363" max="3583" width="13.25" style="4"/>
    <col min="3584" max="3584" width="4.125" style="4" customWidth="1"/>
    <col min="3585" max="3585" width="4" style="4" customWidth="1"/>
    <col min="3586" max="3586" width="9.625" style="4" customWidth="1"/>
    <col min="3587" max="3587" width="14.375" style="4" customWidth="1"/>
    <col min="3588" max="3588" width="9.375" style="4" customWidth="1"/>
    <col min="3589" max="3589" width="19.625" style="4" customWidth="1"/>
    <col min="3590" max="3595" width="6.375" style="4" customWidth="1"/>
    <col min="3596" max="3596" width="4.5" style="4" customWidth="1"/>
    <col min="3597" max="3597" width="10.625" style="4" customWidth="1"/>
    <col min="3598" max="3603" width="7.5" style="4" customWidth="1"/>
    <col min="3604" max="3604" width="10.75" style="4" customWidth="1"/>
    <col min="3605" max="3605" width="11.875" style="4" customWidth="1"/>
    <col min="3606" max="3606" width="13.25" style="4"/>
    <col min="3607" max="3618" width="3.375" style="4" customWidth="1"/>
    <col min="3619" max="3839" width="13.25" style="4"/>
    <col min="3840" max="3840" width="4.125" style="4" customWidth="1"/>
    <col min="3841" max="3841" width="4" style="4" customWidth="1"/>
    <col min="3842" max="3842" width="9.625" style="4" customWidth="1"/>
    <col min="3843" max="3843" width="14.375" style="4" customWidth="1"/>
    <col min="3844" max="3844" width="9.375" style="4" customWidth="1"/>
    <col min="3845" max="3845" width="19.625" style="4" customWidth="1"/>
    <col min="3846" max="3851" width="6.375" style="4" customWidth="1"/>
    <col min="3852" max="3852" width="4.5" style="4" customWidth="1"/>
    <col min="3853" max="3853" width="10.625" style="4" customWidth="1"/>
    <col min="3854" max="3859" width="7.5" style="4" customWidth="1"/>
    <col min="3860" max="3860" width="10.75" style="4" customWidth="1"/>
    <col min="3861" max="3861" width="11.875" style="4" customWidth="1"/>
    <col min="3862" max="3862" width="13.25" style="4"/>
    <col min="3863" max="3874" width="3.375" style="4" customWidth="1"/>
    <col min="3875" max="4095" width="13.25" style="4"/>
    <col min="4096" max="4096" width="4.125" style="4" customWidth="1"/>
    <col min="4097" max="4097" width="4" style="4" customWidth="1"/>
    <col min="4098" max="4098" width="9.625" style="4" customWidth="1"/>
    <col min="4099" max="4099" width="14.375" style="4" customWidth="1"/>
    <col min="4100" max="4100" width="9.375" style="4" customWidth="1"/>
    <col min="4101" max="4101" width="19.625" style="4" customWidth="1"/>
    <col min="4102" max="4107" width="6.375" style="4" customWidth="1"/>
    <col min="4108" max="4108" width="4.5" style="4" customWidth="1"/>
    <col min="4109" max="4109" width="10.625" style="4" customWidth="1"/>
    <col min="4110" max="4115" width="7.5" style="4" customWidth="1"/>
    <col min="4116" max="4116" width="10.75" style="4" customWidth="1"/>
    <col min="4117" max="4117" width="11.875" style="4" customWidth="1"/>
    <col min="4118" max="4118" width="13.25" style="4"/>
    <col min="4119" max="4130" width="3.375" style="4" customWidth="1"/>
    <col min="4131" max="4351" width="13.25" style="4"/>
    <col min="4352" max="4352" width="4.125" style="4" customWidth="1"/>
    <col min="4353" max="4353" width="4" style="4" customWidth="1"/>
    <col min="4354" max="4354" width="9.625" style="4" customWidth="1"/>
    <col min="4355" max="4355" width="14.375" style="4" customWidth="1"/>
    <col min="4356" max="4356" width="9.375" style="4" customWidth="1"/>
    <col min="4357" max="4357" width="19.625" style="4" customWidth="1"/>
    <col min="4358" max="4363" width="6.375" style="4" customWidth="1"/>
    <col min="4364" max="4364" width="4.5" style="4" customWidth="1"/>
    <col min="4365" max="4365" width="10.625" style="4" customWidth="1"/>
    <col min="4366" max="4371" width="7.5" style="4" customWidth="1"/>
    <col min="4372" max="4372" width="10.75" style="4" customWidth="1"/>
    <col min="4373" max="4373" width="11.875" style="4" customWidth="1"/>
    <col min="4374" max="4374" width="13.25" style="4"/>
    <col min="4375" max="4386" width="3.375" style="4" customWidth="1"/>
    <col min="4387" max="4607" width="13.25" style="4"/>
    <col min="4608" max="4608" width="4.125" style="4" customWidth="1"/>
    <col min="4609" max="4609" width="4" style="4" customWidth="1"/>
    <col min="4610" max="4610" width="9.625" style="4" customWidth="1"/>
    <col min="4611" max="4611" width="14.375" style="4" customWidth="1"/>
    <col min="4612" max="4612" width="9.375" style="4" customWidth="1"/>
    <col min="4613" max="4613" width="19.625" style="4" customWidth="1"/>
    <col min="4614" max="4619" width="6.375" style="4" customWidth="1"/>
    <col min="4620" max="4620" width="4.5" style="4" customWidth="1"/>
    <col min="4621" max="4621" width="10.625" style="4" customWidth="1"/>
    <col min="4622" max="4627" width="7.5" style="4" customWidth="1"/>
    <col min="4628" max="4628" width="10.75" style="4" customWidth="1"/>
    <col min="4629" max="4629" width="11.875" style="4" customWidth="1"/>
    <col min="4630" max="4630" width="13.25" style="4"/>
    <col min="4631" max="4642" width="3.375" style="4" customWidth="1"/>
    <col min="4643" max="4863" width="13.25" style="4"/>
    <col min="4864" max="4864" width="4.125" style="4" customWidth="1"/>
    <col min="4865" max="4865" width="4" style="4" customWidth="1"/>
    <col min="4866" max="4866" width="9.625" style="4" customWidth="1"/>
    <col min="4867" max="4867" width="14.375" style="4" customWidth="1"/>
    <col min="4868" max="4868" width="9.375" style="4" customWidth="1"/>
    <col min="4869" max="4869" width="19.625" style="4" customWidth="1"/>
    <col min="4870" max="4875" width="6.375" style="4" customWidth="1"/>
    <col min="4876" max="4876" width="4.5" style="4" customWidth="1"/>
    <col min="4877" max="4877" width="10.625" style="4" customWidth="1"/>
    <col min="4878" max="4883" width="7.5" style="4" customWidth="1"/>
    <col min="4884" max="4884" width="10.75" style="4" customWidth="1"/>
    <col min="4885" max="4885" width="11.875" style="4" customWidth="1"/>
    <col min="4886" max="4886" width="13.25" style="4"/>
    <col min="4887" max="4898" width="3.375" style="4" customWidth="1"/>
    <col min="4899" max="5119" width="13.25" style="4"/>
    <col min="5120" max="5120" width="4.125" style="4" customWidth="1"/>
    <col min="5121" max="5121" width="4" style="4" customWidth="1"/>
    <col min="5122" max="5122" width="9.625" style="4" customWidth="1"/>
    <col min="5123" max="5123" width="14.375" style="4" customWidth="1"/>
    <col min="5124" max="5124" width="9.375" style="4" customWidth="1"/>
    <col min="5125" max="5125" width="19.625" style="4" customWidth="1"/>
    <col min="5126" max="5131" width="6.375" style="4" customWidth="1"/>
    <col min="5132" max="5132" width="4.5" style="4" customWidth="1"/>
    <col min="5133" max="5133" width="10.625" style="4" customWidth="1"/>
    <col min="5134" max="5139" width="7.5" style="4" customWidth="1"/>
    <col min="5140" max="5140" width="10.75" style="4" customWidth="1"/>
    <col min="5141" max="5141" width="11.875" style="4" customWidth="1"/>
    <col min="5142" max="5142" width="13.25" style="4"/>
    <col min="5143" max="5154" width="3.375" style="4" customWidth="1"/>
    <col min="5155" max="5375" width="13.25" style="4"/>
    <col min="5376" max="5376" width="4.125" style="4" customWidth="1"/>
    <col min="5377" max="5377" width="4" style="4" customWidth="1"/>
    <col min="5378" max="5378" width="9.625" style="4" customWidth="1"/>
    <col min="5379" max="5379" width="14.375" style="4" customWidth="1"/>
    <col min="5380" max="5380" width="9.375" style="4" customWidth="1"/>
    <col min="5381" max="5381" width="19.625" style="4" customWidth="1"/>
    <col min="5382" max="5387" width="6.375" style="4" customWidth="1"/>
    <col min="5388" max="5388" width="4.5" style="4" customWidth="1"/>
    <col min="5389" max="5389" width="10.625" style="4" customWidth="1"/>
    <col min="5390" max="5395" width="7.5" style="4" customWidth="1"/>
    <col min="5396" max="5396" width="10.75" style="4" customWidth="1"/>
    <col min="5397" max="5397" width="11.875" style="4" customWidth="1"/>
    <col min="5398" max="5398" width="13.25" style="4"/>
    <col min="5399" max="5410" width="3.375" style="4" customWidth="1"/>
    <col min="5411" max="5631" width="13.25" style="4"/>
    <col min="5632" max="5632" width="4.125" style="4" customWidth="1"/>
    <col min="5633" max="5633" width="4" style="4" customWidth="1"/>
    <col min="5634" max="5634" width="9.625" style="4" customWidth="1"/>
    <col min="5635" max="5635" width="14.375" style="4" customWidth="1"/>
    <col min="5636" max="5636" width="9.375" style="4" customWidth="1"/>
    <col min="5637" max="5637" width="19.625" style="4" customWidth="1"/>
    <col min="5638" max="5643" width="6.375" style="4" customWidth="1"/>
    <col min="5644" max="5644" width="4.5" style="4" customWidth="1"/>
    <col min="5645" max="5645" width="10.625" style="4" customWidth="1"/>
    <col min="5646" max="5651" width="7.5" style="4" customWidth="1"/>
    <col min="5652" max="5652" width="10.75" style="4" customWidth="1"/>
    <col min="5653" max="5653" width="11.875" style="4" customWidth="1"/>
    <col min="5654" max="5654" width="13.25" style="4"/>
    <col min="5655" max="5666" width="3.375" style="4" customWidth="1"/>
    <col min="5667" max="5887" width="13.25" style="4"/>
    <col min="5888" max="5888" width="4.125" style="4" customWidth="1"/>
    <col min="5889" max="5889" width="4" style="4" customWidth="1"/>
    <col min="5890" max="5890" width="9.625" style="4" customWidth="1"/>
    <col min="5891" max="5891" width="14.375" style="4" customWidth="1"/>
    <col min="5892" max="5892" width="9.375" style="4" customWidth="1"/>
    <col min="5893" max="5893" width="19.625" style="4" customWidth="1"/>
    <col min="5894" max="5899" width="6.375" style="4" customWidth="1"/>
    <col min="5900" max="5900" width="4.5" style="4" customWidth="1"/>
    <col min="5901" max="5901" width="10.625" style="4" customWidth="1"/>
    <col min="5902" max="5907" width="7.5" style="4" customWidth="1"/>
    <col min="5908" max="5908" width="10.75" style="4" customWidth="1"/>
    <col min="5909" max="5909" width="11.875" style="4" customWidth="1"/>
    <col min="5910" max="5910" width="13.25" style="4"/>
    <col min="5911" max="5922" width="3.375" style="4" customWidth="1"/>
    <col min="5923" max="6143" width="13.25" style="4"/>
    <col min="6144" max="6144" width="4.125" style="4" customWidth="1"/>
    <col min="6145" max="6145" width="4" style="4" customWidth="1"/>
    <col min="6146" max="6146" width="9.625" style="4" customWidth="1"/>
    <col min="6147" max="6147" width="14.375" style="4" customWidth="1"/>
    <col min="6148" max="6148" width="9.375" style="4" customWidth="1"/>
    <col min="6149" max="6149" width="19.625" style="4" customWidth="1"/>
    <col min="6150" max="6155" width="6.375" style="4" customWidth="1"/>
    <col min="6156" max="6156" width="4.5" style="4" customWidth="1"/>
    <col min="6157" max="6157" width="10.625" style="4" customWidth="1"/>
    <col min="6158" max="6163" width="7.5" style="4" customWidth="1"/>
    <col min="6164" max="6164" width="10.75" style="4" customWidth="1"/>
    <col min="6165" max="6165" width="11.875" style="4" customWidth="1"/>
    <col min="6166" max="6166" width="13.25" style="4"/>
    <col min="6167" max="6178" width="3.375" style="4" customWidth="1"/>
    <col min="6179" max="6399" width="13.25" style="4"/>
    <col min="6400" max="6400" width="4.125" style="4" customWidth="1"/>
    <col min="6401" max="6401" width="4" style="4" customWidth="1"/>
    <col min="6402" max="6402" width="9.625" style="4" customWidth="1"/>
    <col min="6403" max="6403" width="14.375" style="4" customWidth="1"/>
    <col min="6404" max="6404" width="9.375" style="4" customWidth="1"/>
    <col min="6405" max="6405" width="19.625" style="4" customWidth="1"/>
    <col min="6406" max="6411" width="6.375" style="4" customWidth="1"/>
    <col min="6412" max="6412" width="4.5" style="4" customWidth="1"/>
    <col min="6413" max="6413" width="10.625" style="4" customWidth="1"/>
    <col min="6414" max="6419" width="7.5" style="4" customWidth="1"/>
    <col min="6420" max="6420" width="10.75" style="4" customWidth="1"/>
    <col min="6421" max="6421" width="11.875" style="4" customWidth="1"/>
    <col min="6422" max="6422" width="13.25" style="4"/>
    <col min="6423" max="6434" width="3.375" style="4" customWidth="1"/>
    <col min="6435" max="6655" width="13.25" style="4"/>
    <col min="6656" max="6656" width="4.125" style="4" customWidth="1"/>
    <col min="6657" max="6657" width="4" style="4" customWidth="1"/>
    <col min="6658" max="6658" width="9.625" style="4" customWidth="1"/>
    <col min="6659" max="6659" width="14.375" style="4" customWidth="1"/>
    <col min="6660" max="6660" width="9.375" style="4" customWidth="1"/>
    <col min="6661" max="6661" width="19.625" style="4" customWidth="1"/>
    <col min="6662" max="6667" width="6.375" style="4" customWidth="1"/>
    <col min="6668" max="6668" width="4.5" style="4" customWidth="1"/>
    <col min="6669" max="6669" width="10.625" style="4" customWidth="1"/>
    <col min="6670" max="6675" width="7.5" style="4" customWidth="1"/>
    <col min="6676" max="6676" width="10.75" style="4" customWidth="1"/>
    <col min="6677" max="6677" width="11.875" style="4" customWidth="1"/>
    <col min="6678" max="6678" width="13.25" style="4"/>
    <col min="6679" max="6690" width="3.375" style="4" customWidth="1"/>
    <col min="6691" max="6911" width="13.25" style="4"/>
    <col min="6912" max="6912" width="4.125" style="4" customWidth="1"/>
    <col min="6913" max="6913" width="4" style="4" customWidth="1"/>
    <col min="6914" max="6914" width="9.625" style="4" customWidth="1"/>
    <col min="6915" max="6915" width="14.375" style="4" customWidth="1"/>
    <col min="6916" max="6916" width="9.375" style="4" customWidth="1"/>
    <col min="6917" max="6917" width="19.625" style="4" customWidth="1"/>
    <col min="6918" max="6923" width="6.375" style="4" customWidth="1"/>
    <col min="6924" max="6924" width="4.5" style="4" customWidth="1"/>
    <col min="6925" max="6925" width="10.625" style="4" customWidth="1"/>
    <col min="6926" max="6931" width="7.5" style="4" customWidth="1"/>
    <col min="6932" max="6932" width="10.75" style="4" customWidth="1"/>
    <col min="6933" max="6933" width="11.875" style="4" customWidth="1"/>
    <col min="6934" max="6934" width="13.25" style="4"/>
    <col min="6935" max="6946" width="3.375" style="4" customWidth="1"/>
    <col min="6947" max="7167" width="13.25" style="4"/>
    <col min="7168" max="7168" width="4.125" style="4" customWidth="1"/>
    <col min="7169" max="7169" width="4" style="4" customWidth="1"/>
    <col min="7170" max="7170" width="9.625" style="4" customWidth="1"/>
    <col min="7171" max="7171" width="14.375" style="4" customWidth="1"/>
    <col min="7172" max="7172" width="9.375" style="4" customWidth="1"/>
    <col min="7173" max="7173" width="19.625" style="4" customWidth="1"/>
    <col min="7174" max="7179" width="6.375" style="4" customWidth="1"/>
    <col min="7180" max="7180" width="4.5" style="4" customWidth="1"/>
    <col min="7181" max="7181" width="10.625" style="4" customWidth="1"/>
    <col min="7182" max="7187" width="7.5" style="4" customWidth="1"/>
    <col min="7188" max="7188" width="10.75" style="4" customWidth="1"/>
    <col min="7189" max="7189" width="11.875" style="4" customWidth="1"/>
    <col min="7190" max="7190" width="13.25" style="4"/>
    <col min="7191" max="7202" width="3.375" style="4" customWidth="1"/>
    <col min="7203" max="7423" width="13.25" style="4"/>
    <col min="7424" max="7424" width="4.125" style="4" customWidth="1"/>
    <col min="7425" max="7425" width="4" style="4" customWidth="1"/>
    <col min="7426" max="7426" width="9.625" style="4" customWidth="1"/>
    <col min="7427" max="7427" width="14.375" style="4" customWidth="1"/>
    <col min="7428" max="7428" width="9.375" style="4" customWidth="1"/>
    <col min="7429" max="7429" width="19.625" style="4" customWidth="1"/>
    <col min="7430" max="7435" width="6.375" style="4" customWidth="1"/>
    <col min="7436" max="7436" width="4.5" style="4" customWidth="1"/>
    <col min="7437" max="7437" width="10.625" style="4" customWidth="1"/>
    <col min="7438" max="7443" width="7.5" style="4" customWidth="1"/>
    <col min="7444" max="7444" width="10.75" style="4" customWidth="1"/>
    <col min="7445" max="7445" width="11.875" style="4" customWidth="1"/>
    <col min="7446" max="7446" width="13.25" style="4"/>
    <col min="7447" max="7458" width="3.375" style="4" customWidth="1"/>
    <col min="7459" max="7679" width="13.25" style="4"/>
    <col min="7680" max="7680" width="4.125" style="4" customWidth="1"/>
    <col min="7681" max="7681" width="4" style="4" customWidth="1"/>
    <col min="7682" max="7682" width="9.625" style="4" customWidth="1"/>
    <col min="7683" max="7683" width="14.375" style="4" customWidth="1"/>
    <col min="7684" max="7684" width="9.375" style="4" customWidth="1"/>
    <col min="7685" max="7685" width="19.625" style="4" customWidth="1"/>
    <col min="7686" max="7691" width="6.375" style="4" customWidth="1"/>
    <col min="7692" max="7692" width="4.5" style="4" customWidth="1"/>
    <col min="7693" max="7693" width="10.625" style="4" customWidth="1"/>
    <col min="7694" max="7699" width="7.5" style="4" customWidth="1"/>
    <col min="7700" max="7700" width="10.75" style="4" customWidth="1"/>
    <col min="7701" max="7701" width="11.875" style="4" customWidth="1"/>
    <col min="7702" max="7702" width="13.25" style="4"/>
    <col min="7703" max="7714" width="3.375" style="4" customWidth="1"/>
    <col min="7715" max="7935" width="13.25" style="4"/>
    <col min="7936" max="7936" width="4.125" style="4" customWidth="1"/>
    <col min="7937" max="7937" width="4" style="4" customWidth="1"/>
    <col min="7938" max="7938" width="9.625" style="4" customWidth="1"/>
    <col min="7939" max="7939" width="14.375" style="4" customWidth="1"/>
    <col min="7940" max="7940" width="9.375" style="4" customWidth="1"/>
    <col min="7941" max="7941" width="19.625" style="4" customWidth="1"/>
    <col min="7942" max="7947" width="6.375" style="4" customWidth="1"/>
    <col min="7948" max="7948" width="4.5" style="4" customWidth="1"/>
    <col min="7949" max="7949" width="10.625" style="4" customWidth="1"/>
    <col min="7950" max="7955" width="7.5" style="4" customWidth="1"/>
    <col min="7956" max="7956" width="10.75" style="4" customWidth="1"/>
    <col min="7957" max="7957" width="11.875" style="4" customWidth="1"/>
    <col min="7958" max="7958" width="13.25" style="4"/>
    <col min="7959" max="7970" width="3.375" style="4" customWidth="1"/>
    <col min="7971" max="8191" width="13.25" style="4"/>
    <col min="8192" max="8192" width="4.125" style="4" customWidth="1"/>
    <col min="8193" max="8193" width="4" style="4" customWidth="1"/>
    <col min="8194" max="8194" width="9.625" style="4" customWidth="1"/>
    <col min="8195" max="8195" width="14.375" style="4" customWidth="1"/>
    <col min="8196" max="8196" width="9.375" style="4" customWidth="1"/>
    <col min="8197" max="8197" width="19.625" style="4" customWidth="1"/>
    <col min="8198" max="8203" width="6.375" style="4" customWidth="1"/>
    <col min="8204" max="8204" width="4.5" style="4" customWidth="1"/>
    <col min="8205" max="8205" width="10.625" style="4" customWidth="1"/>
    <col min="8206" max="8211" width="7.5" style="4" customWidth="1"/>
    <col min="8212" max="8212" width="10.75" style="4" customWidth="1"/>
    <col min="8213" max="8213" width="11.875" style="4" customWidth="1"/>
    <col min="8214" max="8214" width="13.25" style="4"/>
    <col min="8215" max="8226" width="3.375" style="4" customWidth="1"/>
    <col min="8227" max="8447" width="13.25" style="4"/>
    <col min="8448" max="8448" width="4.125" style="4" customWidth="1"/>
    <col min="8449" max="8449" width="4" style="4" customWidth="1"/>
    <col min="8450" max="8450" width="9.625" style="4" customWidth="1"/>
    <col min="8451" max="8451" width="14.375" style="4" customWidth="1"/>
    <col min="8452" max="8452" width="9.375" style="4" customWidth="1"/>
    <col min="8453" max="8453" width="19.625" style="4" customWidth="1"/>
    <col min="8454" max="8459" width="6.375" style="4" customWidth="1"/>
    <col min="8460" max="8460" width="4.5" style="4" customWidth="1"/>
    <col min="8461" max="8461" width="10.625" style="4" customWidth="1"/>
    <col min="8462" max="8467" width="7.5" style="4" customWidth="1"/>
    <col min="8468" max="8468" width="10.75" style="4" customWidth="1"/>
    <col min="8469" max="8469" width="11.875" style="4" customWidth="1"/>
    <col min="8470" max="8470" width="13.25" style="4"/>
    <col min="8471" max="8482" width="3.375" style="4" customWidth="1"/>
    <col min="8483" max="8703" width="13.25" style="4"/>
    <col min="8704" max="8704" width="4.125" style="4" customWidth="1"/>
    <col min="8705" max="8705" width="4" style="4" customWidth="1"/>
    <col min="8706" max="8706" width="9.625" style="4" customWidth="1"/>
    <col min="8707" max="8707" width="14.375" style="4" customWidth="1"/>
    <col min="8708" max="8708" width="9.375" style="4" customWidth="1"/>
    <col min="8709" max="8709" width="19.625" style="4" customWidth="1"/>
    <col min="8710" max="8715" width="6.375" style="4" customWidth="1"/>
    <col min="8716" max="8716" width="4.5" style="4" customWidth="1"/>
    <col min="8717" max="8717" width="10.625" style="4" customWidth="1"/>
    <col min="8718" max="8723" width="7.5" style="4" customWidth="1"/>
    <col min="8724" max="8724" width="10.75" style="4" customWidth="1"/>
    <col min="8725" max="8725" width="11.875" style="4" customWidth="1"/>
    <col min="8726" max="8726" width="13.25" style="4"/>
    <col min="8727" max="8738" width="3.375" style="4" customWidth="1"/>
    <col min="8739" max="8959" width="13.25" style="4"/>
    <col min="8960" max="8960" width="4.125" style="4" customWidth="1"/>
    <col min="8961" max="8961" width="4" style="4" customWidth="1"/>
    <col min="8962" max="8962" width="9.625" style="4" customWidth="1"/>
    <col min="8963" max="8963" width="14.375" style="4" customWidth="1"/>
    <col min="8964" max="8964" width="9.375" style="4" customWidth="1"/>
    <col min="8965" max="8965" width="19.625" style="4" customWidth="1"/>
    <col min="8966" max="8971" width="6.375" style="4" customWidth="1"/>
    <col min="8972" max="8972" width="4.5" style="4" customWidth="1"/>
    <col min="8973" max="8973" width="10.625" style="4" customWidth="1"/>
    <col min="8974" max="8979" width="7.5" style="4" customWidth="1"/>
    <col min="8980" max="8980" width="10.75" style="4" customWidth="1"/>
    <col min="8981" max="8981" width="11.875" style="4" customWidth="1"/>
    <col min="8982" max="8982" width="13.25" style="4"/>
    <col min="8983" max="8994" width="3.375" style="4" customWidth="1"/>
    <col min="8995" max="9215" width="13.25" style="4"/>
    <col min="9216" max="9216" width="4.125" style="4" customWidth="1"/>
    <col min="9217" max="9217" width="4" style="4" customWidth="1"/>
    <col min="9218" max="9218" width="9.625" style="4" customWidth="1"/>
    <col min="9219" max="9219" width="14.375" style="4" customWidth="1"/>
    <col min="9220" max="9220" width="9.375" style="4" customWidth="1"/>
    <col min="9221" max="9221" width="19.625" style="4" customWidth="1"/>
    <col min="9222" max="9227" width="6.375" style="4" customWidth="1"/>
    <col min="9228" max="9228" width="4.5" style="4" customWidth="1"/>
    <col min="9229" max="9229" width="10.625" style="4" customWidth="1"/>
    <col min="9230" max="9235" width="7.5" style="4" customWidth="1"/>
    <col min="9236" max="9236" width="10.75" style="4" customWidth="1"/>
    <col min="9237" max="9237" width="11.875" style="4" customWidth="1"/>
    <col min="9238" max="9238" width="13.25" style="4"/>
    <col min="9239" max="9250" width="3.375" style="4" customWidth="1"/>
    <col min="9251" max="9471" width="13.25" style="4"/>
    <col min="9472" max="9472" width="4.125" style="4" customWidth="1"/>
    <col min="9473" max="9473" width="4" style="4" customWidth="1"/>
    <col min="9474" max="9474" width="9.625" style="4" customWidth="1"/>
    <col min="9475" max="9475" width="14.375" style="4" customWidth="1"/>
    <col min="9476" max="9476" width="9.375" style="4" customWidth="1"/>
    <col min="9477" max="9477" width="19.625" style="4" customWidth="1"/>
    <col min="9478" max="9483" width="6.375" style="4" customWidth="1"/>
    <col min="9484" max="9484" width="4.5" style="4" customWidth="1"/>
    <col min="9485" max="9485" width="10.625" style="4" customWidth="1"/>
    <col min="9486" max="9491" width="7.5" style="4" customWidth="1"/>
    <col min="9492" max="9492" width="10.75" style="4" customWidth="1"/>
    <col min="9493" max="9493" width="11.875" style="4" customWidth="1"/>
    <col min="9494" max="9494" width="13.25" style="4"/>
    <col min="9495" max="9506" width="3.375" style="4" customWidth="1"/>
    <col min="9507" max="9727" width="13.25" style="4"/>
    <col min="9728" max="9728" width="4.125" style="4" customWidth="1"/>
    <col min="9729" max="9729" width="4" style="4" customWidth="1"/>
    <col min="9730" max="9730" width="9.625" style="4" customWidth="1"/>
    <col min="9731" max="9731" width="14.375" style="4" customWidth="1"/>
    <col min="9732" max="9732" width="9.375" style="4" customWidth="1"/>
    <col min="9733" max="9733" width="19.625" style="4" customWidth="1"/>
    <col min="9734" max="9739" width="6.375" style="4" customWidth="1"/>
    <col min="9740" max="9740" width="4.5" style="4" customWidth="1"/>
    <col min="9741" max="9741" width="10.625" style="4" customWidth="1"/>
    <col min="9742" max="9747" width="7.5" style="4" customWidth="1"/>
    <col min="9748" max="9748" width="10.75" style="4" customWidth="1"/>
    <col min="9749" max="9749" width="11.875" style="4" customWidth="1"/>
    <col min="9750" max="9750" width="13.25" style="4"/>
    <col min="9751" max="9762" width="3.375" style="4" customWidth="1"/>
    <col min="9763" max="9983" width="13.25" style="4"/>
    <col min="9984" max="9984" width="4.125" style="4" customWidth="1"/>
    <col min="9985" max="9985" width="4" style="4" customWidth="1"/>
    <col min="9986" max="9986" width="9.625" style="4" customWidth="1"/>
    <col min="9987" max="9987" width="14.375" style="4" customWidth="1"/>
    <col min="9988" max="9988" width="9.375" style="4" customWidth="1"/>
    <col min="9989" max="9989" width="19.625" style="4" customWidth="1"/>
    <col min="9990" max="9995" width="6.375" style="4" customWidth="1"/>
    <col min="9996" max="9996" width="4.5" style="4" customWidth="1"/>
    <col min="9997" max="9997" width="10.625" style="4" customWidth="1"/>
    <col min="9998" max="10003" width="7.5" style="4" customWidth="1"/>
    <col min="10004" max="10004" width="10.75" style="4" customWidth="1"/>
    <col min="10005" max="10005" width="11.875" style="4" customWidth="1"/>
    <col min="10006" max="10006" width="13.25" style="4"/>
    <col min="10007" max="10018" width="3.375" style="4" customWidth="1"/>
    <col min="10019" max="10239" width="13.25" style="4"/>
    <col min="10240" max="10240" width="4.125" style="4" customWidth="1"/>
    <col min="10241" max="10241" width="4" style="4" customWidth="1"/>
    <col min="10242" max="10242" width="9.625" style="4" customWidth="1"/>
    <col min="10243" max="10243" width="14.375" style="4" customWidth="1"/>
    <col min="10244" max="10244" width="9.375" style="4" customWidth="1"/>
    <col min="10245" max="10245" width="19.625" style="4" customWidth="1"/>
    <col min="10246" max="10251" width="6.375" style="4" customWidth="1"/>
    <col min="10252" max="10252" width="4.5" style="4" customWidth="1"/>
    <col min="10253" max="10253" width="10.625" style="4" customWidth="1"/>
    <col min="10254" max="10259" width="7.5" style="4" customWidth="1"/>
    <col min="10260" max="10260" width="10.75" style="4" customWidth="1"/>
    <col min="10261" max="10261" width="11.875" style="4" customWidth="1"/>
    <col min="10262" max="10262" width="13.25" style="4"/>
    <col min="10263" max="10274" width="3.375" style="4" customWidth="1"/>
    <col min="10275" max="10495" width="13.25" style="4"/>
    <col min="10496" max="10496" width="4.125" style="4" customWidth="1"/>
    <col min="10497" max="10497" width="4" style="4" customWidth="1"/>
    <col min="10498" max="10498" width="9.625" style="4" customWidth="1"/>
    <col min="10499" max="10499" width="14.375" style="4" customWidth="1"/>
    <col min="10500" max="10500" width="9.375" style="4" customWidth="1"/>
    <col min="10501" max="10501" width="19.625" style="4" customWidth="1"/>
    <col min="10502" max="10507" width="6.375" style="4" customWidth="1"/>
    <col min="10508" max="10508" width="4.5" style="4" customWidth="1"/>
    <col min="10509" max="10509" width="10.625" style="4" customWidth="1"/>
    <col min="10510" max="10515" width="7.5" style="4" customWidth="1"/>
    <col min="10516" max="10516" width="10.75" style="4" customWidth="1"/>
    <col min="10517" max="10517" width="11.875" style="4" customWidth="1"/>
    <col min="10518" max="10518" width="13.25" style="4"/>
    <col min="10519" max="10530" width="3.375" style="4" customWidth="1"/>
    <col min="10531" max="10751" width="13.25" style="4"/>
    <col min="10752" max="10752" width="4.125" style="4" customWidth="1"/>
    <col min="10753" max="10753" width="4" style="4" customWidth="1"/>
    <col min="10754" max="10754" width="9.625" style="4" customWidth="1"/>
    <col min="10755" max="10755" width="14.375" style="4" customWidth="1"/>
    <col min="10756" max="10756" width="9.375" style="4" customWidth="1"/>
    <col min="10757" max="10757" width="19.625" style="4" customWidth="1"/>
    <col min="10758" max="10763" width="6.375" style="4" customWidth="1"/>
    <col min="10764" max="10764" width="4.5" style="4" customWidth="1"/>
    <col min="10765" max="10765" width="10.625" style="4" customWidth="1"/>
    <col min="10766" max="10771" width="7.5" style="4" customWidth="1"/>
    <col min="10772" max="10772" width="10.75" style="4" customWidth="1"/>
    <col min="10773" max="10773" width="11.875" style="4" customWidth="1"/>
    <col min="10774" max="10774" width="13.25" style="4"/>
    <col min="10775" max="10786" width="3.375" style="4" customWidth="1"/>
    <col min="10787" max="11007" width="13.25" style="4"/>
    <col min="11008" max="11008" width="4.125" style="4" customWidth="1"/>
    <col min="11009" max="11009" width="4" style="4" customWidth="1"/>
    <col min="11010" max="11010" width="9.625" style="4" customWidth="1"/>
    <col min="11011" max="11011" width="14.375" style="4" customWidth="1"/>
    <col min="11012" max="11012" width="9.375" style="4" customWidth="1"/>
    <col min="11013" max="11013" width="19.625" style="4" customWidth="1"/>
    <col min="11014" max="11019" width="6.375" style="4" customWidth="1"/>
    <col min="11020" max="11020" width="4.5" style="4" customWidth="1"/>
    <col min="11021" max="11021" width="10.625" style="4" customWidth="1"/>
    <col min="11022" max="11027" width="7.5" style="4" customWidth="1"/>
    <col min="11028" max="11028" width="10.75" style="4" customWidth="1"/>
    <col min="11029" max="11029" width="11.875" style="4" customWidth="1"/>
    <col min="11030" max="11030" width="13.25" style="4"/>
    <col min="11031" max="11042" width="3.375" style="4" customWidth="1"/>
    <col min="11043" max="11263" width="13.25" style="4"/>
    <col min="11264" max="11264" width="4.125" style="4" customWidth="1"/>
    <col min="11265" max="11265" width="4" style="4" customWidth="1"/>
    <col min="11266" max="11266" width="9.625" style="4" customWidth="1"/>
    <col min="11267" max="11267" width="14.375" style="4" customWidth="1"/>
    <col min="11268" max="11268" width="9.375" style="4" customWidth="1"/>
    <col min="11269" max="11269" width="19.625" style="4" customWidth="1"/>
    <col min="11270" max="11275" width="6.375" style="4" customWidth="1"/>
    <col min="11276" max="11276" width="4.5" style="4" customWidth="1"/>
    <col min="11277" max="11277" width="10.625" style="4" customWidth="1"/>
    <col min="11278" max="11283" width="7.5" style="4" customWidth="1"/>
    <col min="11284" max="11284" width="10.75" style="4" customWidth="1"/>
    <col min="11285" max="11285" width="11.875" style="4" customWidth="1"/>
    <col min="11286" max="11286" width="13.25" style="4"/>
    <col min="11287" max="11298" width="3.375" style="4" customWidth="1"/>
    <col min="11299" max="11519" width="13.25" style="4"/>
    <col min="11520" max="11520" width="4.125" style="4" customWidth="1"/>
    <col min="11521" max="11521" width="4" style="4" customWidth="1"/>
    <col min="11522" max="11522" width="9.625" style="4" customWidth="1"/>
    <col min="11523" max="11523" width="14.375" style="4" customWidth="1"/>
    <col min="11524" max="11524" width="9.375" style="4" customWidth="1"/>
    <col min="11525" max="11525" width="19.625" style="4" customWidth="1"/>
    <col min="11526" max="11531" width="6.375" style="4" customWidth="1"/>
    <col min="11532" max="11532" width="4.5" style="4" customWidth="1"/>
    <col min="11533" max="11533" width="10.625" style="4" customWidth="1"/>
    <col min="11534" max="11539" width="7.5" style="4" customWidth="1"/>
    <col min="11540" max="11540" width="10.75" style="4" customWidth="1"/>
    <col min="11541" max="11541" width="11.875" style="4" customWidth="1"/>
    <col min="11542" max="11542" width="13.25" style="4"/>
    <col min="11543" max="11554" width="3.375" style="4" customWidth="1"/>
    <col min="11555" max="11775" width="13.25" style="4"/>
    <col min="11776" max="11776" width="4.125" style="4" customWidth="1"/>
    <col min="11777" max="11777" width="4" style="4" customWidth="1"/>
    <col min="11778" max="11778" width="9.625" style="4" customWidth="1"/>
    <col min="11779" max="11779" width="14.375" style="4" customWidth="1"/>
    <col min="11780" max="11780" width="9.375" style="4" customWidth="1"/>
    <col min="11781" max="11781" width="19.625" style="4" customWidth="1"/>
    <col min="11782" max="11787" width="6.375" style="4" customWidth="1"/>
    <col min="11788" max="11788" width="4.5" style="4" customWidth="1"/>
    <col min="11789" max="11789" width="10.625" style="4" customWidth="1"/>
    <col min="11790" max="11795" width="7.5" style="4" customWidth="1"/>
    <col min="11796" max="11796" width="10.75" style="4" customWidth="1"/>
    <col min="11797" max="11797" width="11.875" style="4" customWidth="1"/>
    <col min="11798" max="11798" width="13.25" style="4"/>
    <col min="11799" max="11810" width="3.375" style="4" customWidth="1"/>
    <col min="11811" max="12031" width="13.25" style="4"/>
    <col min="12032" max="12032" width="4.125" style="4" customWidth="1"/>
    <col min="12033" max="12033" width="4" style="4" customWidth="1"/>
    <col min="12034" max="12034" width="9.625" style="4" customWidth="1"/>
    <col min="12035" max="12035" width="14.375" style="4" customWidth="1"/>
    <col min="12036" max="12036" width="9.375" style="4" customWidth="1"/>
    <col min="12037" max="12037" width="19.625" style="4" customWidth="1"/>
    <col min="12038" max="12043" width="6.375" style="4" customWidth="1"/>
    <col min="12044" max="12044" width="4.5" style="4" customWidth="1"/>
    <col min="12045" max="12045" width="10.625" style="4" customWidth="1"/>
    <col min="12046" max="12051" width="7.5" style="4" customWidth="1"/>
    <col min="12052" max="12052" width="10.75" style="4" customWidth="1"/>
    <col min="12053" max="12053" width="11.875" style="4" customWidth="1"/>
    <col min="12054" max="12054" width="13.25" style="4"/>
    <col min="12055" max="12066" width="3.375" style="4" customWidth="1"/>
    <col min="12067" max="12287" width="13.25" style="4"/>
    <col min="12288" max="12288" width="4.125" style="4" customWidth="1"/>
    <col min="12289" max="12289" width="4" style="4" customWidth="1"/>
    <col min="12290" max="12290" width="9.625" style="4" customWidth="1"/>
    <col min="12291" max="12291" width="14.375" style="4" customWidth="1"/>
    <col min="12292" max="12292" width="9.375" style="4" customWidth="1"/>
    <col min="12293" max="12293" width="19.625" style="4" customWidth="1"/>
    <col min="12294" max="12299" width="6.375" style="4" customWidth="1"/>
    <col min="12300" max="12300" width="4.5" style="4" customWidth="1"/>
    <col min="12301" max="12301" width="10.625" style="4" customWidth="1"/>
    <col min="12302" max="12307" width="7.5" style="4" customWidth="1"/>
    <col min="12308" max="12308" width="10.75" style="4" customWidth="1"/>
    <col min="12309" max="12309" width="11.875" style="4" customWidth="1"/>
    <col min="12310" max="12310" width="13.25" style="4"/>
    <col min="12311" max="12322" width="3.375" style="4" customWidth="1"/>
    <col min="12323" max="12543" width="13.25" style="4"/>
    <col min="12544" max="12544" width="4.125" style="4" customWidth="1"/>
    <col min="12545" max="12545" width="4" style="4" customWidth="1"/>
    <col min="12546" max="12546" width="9.625" style="4" customWidth="1"/>
    <col min="12547" max="12547" width="14.375" style="4" customWidth="1"/>
    <col min="12548" max="12548" width="9.375" style="4" customWidth="1"/>
    <col min="12549" max="12549" width="19.625" style="4" customWidth="1"/>
    <col min="12550" max="12555" width="6.375" style="4" customWidth="1"/>
    <col min="12556" max="12556" width="4.5" style="4" customWidth="1"/>
    <col min="12557" max="12557" width="10.625" style="4" customWidth="1"/>
    <col min="12558" max="12563" width="7.5" style="4" customWidth="1"/>
    <col min="12564" max="12564" width="10.75" style="4" customWidth="1"/>
    <col min="12565" max="12565" width="11.875" style="4" customWidth="1"/>
    <col min="12566" max="12566" width="13.25" style="4"/>
    <col min="12567" max="12578" width="3.375" style="4" customWidth="1"/>
    <col min="12579" max="12799" width="13.25" style="4"/>
    <col min="12800" max="12800" width="4.125" style="4" customWidth="1"/>
    <col min="12801" max="12801" width="4" style="4" customWidth="1"/>
    <col min="12802" max="12802" width="9.625" style="4" customWidth="1"/>
    <col min="12803" max="12803" width="14.375" style="4" customWidth="1"/>
    <col min="12804" max="12804" width="9.375" style="4" customWidth="1"/>
    <col min="12805" max="12805" width="19.625" style="4" customWidth="1"/>
    <col min="12806" max="12811" width="6.375" style="4" customWidth="1"/>
    <col min="12812" max="12812" width="4.5" style="4" customWidth="1"/>
    <col min="12813" max="12813" width="10.625" style="4" customWidth="1"/>
    <col min="12814" max="12819" width="7.5" style="4" customWidth="1"/>
    <col min="12820" max="12820" width="10.75" style="4" customWidth="1"/>
    <col min="12821" max="12821" width="11.875" style="4" customWidth="1"/>
    <col min="12822" max="12822" width="13.25" style="4"/>
    <col min="12823" max="12834" width="3.375" style="4" customWidth="1"/>
    <col min="12835" max="13055" width="13.25" style="4"/>
    <col min="13056" max="13056" width="4.125" style="4" customWidth="1"/>
    <col min="13057" max="13057" width="4" style="4" customWidth="1"/>
    <col min="13058" max="13058" width="9.625" style="4" customWidth="1"/>
    <col min="13059" max="13059" width="14.375" style="4" customWidth="1"/>
    <col min="13060" max="13060" width="9.375" style="4" customWidth="1"/>
    <col min="13061" max="13061" width="19.625" style="4" customWidth="1"/>
    <col min="13062" max="13067" width="6.375" style="4" customWidth="1"/>
    <col min="13068" max="13068" width="4.5" style="4" customWidth="1"/>
    <col min="13069" max="13069" width="10.625" style="4" customWidth="1"/>
    <col min="13070" max="13075" width="7.5" style="4" customWidth="1"/>
    <col min="13076" max="13076" width="10.75" style="4" customWidth="1"/>
    <col min="13077" max="13077" width="11.875" style="4" customWidth="1"/>
    <col min="13078" max="13078" width="13.25" style="4"/>
    <col min="13079" max="13090" width="3.375" style="4" customWidth="1"/>
    <col min="13091" max="13311" width="13.25" style="4"/>
    <col min="13312" max="13312" width="4.125" style="4" customWidth="1"/>
    <col min="13313" max="13313" width="4" style="4" customWidth="1"/>
    <col min="13314" max="13314" width="9.625" style="4" customWidth="1"/>
    <col min="13315" max="13315" width="14.375" style="4" customWidth="1"/>
    <col min="13316" max="13316" width="9.375" style="4" customWidth="1"/>
    <col min="13317" max="13317" width="19.625" style="4" customWidth="1"/>
    <col min="13318" max="13323" width="6.375" style="4" customWidth="1"/>
    <col min="13324" max="13324" width="4.5" style="4" customWidth="1"/>
    <col min="13325" max="13325" width="10.625" style="4" customWidth="1"/>
    <col min="13326" max="13331" width="7.5" style="4" customWidth="1"/>
    <col min="13332" max="13332" width="10.75" style="4" customWidth="1"/>
    <col min="13333" max="13333" width="11.875" style="4" customWidth="1"/>
    <col min="13334" max="13334" width="13.25" style="4"/>
    <col min="13335" max="13346" width="3.375" style="4" customWidth="1"/>
    <col min="13347" max="13567" width="13.25" style="4"/>
    <col min="13568" max="13568" width="4.125" style="4" customWidth="1"/>
    <col min="13569" max="13569" width="4" style="4" customWidth="1"/>
    <col min="13570" max="13570" width="9.625" style="4" customWidth="1"/>
    <col min="13571" max="13571" width="14.375" style="4" customWidth="1"/>
    <col min="13572" max="13572" width="9.375" style="4" customWidth="1"/>
    <col min="13573" max="13573" width="19.625" style="4" customWidth="1"/>
    <col min="13574" max="13579" width="6.375" style="4" customWidth="1"/>
    <col min="13580" max="13580" width="4.5" style="4" customWidth="1"/>
    <col min="13581" max="13581" width="10.625" style="4" customWidth="1"/>
    <col min="13582" max="13587" width="7.5" style="4" customWidth="1"/>
    <col min="13588" max="13588" width="10.75" style="4" customWidth="1"/>
    <col min="13589" max="13589" width="11.875" style="4" customWidth="1"/>
    <col min="13590" max="13590" width="13.25" style="4"/>
    <col min="13591" max="13602" width="3.375" style="4" customWidth="1"/>
    <col min="13603" max="13823" width="13.25" style="4"/>
    <col min="13824" max="13824" width="4.125" style="4" customWidth="1"/>
    <col min="13825" max="13825" width="4" style="4" customWidth="1"/>
    <col min="13826" max="13826" width="9.625" style="4" customWidth="1"/>
    <col min="13827" max="13827" width="14.375" style="4" customWidth="1"/>
    <col min="13828" max="13828" width="9.375" style="4" customWidth="1"/>
    <col min="13829" max="13829" width="19.625" style="4" customWidth="1"/>
    <col min="13830" max="13835" width="6.375" style="4" customWidth="1"/>
    <col min="13836" max="13836" width="4.5" style="4" customWidth="1"/>
    <col min="13837" max="13837" width="10.625" style="4" customWidth="1"/>
    <col min="13838" max="13843" width="7.5" style="4" customWidth="1"/>
    <col min="13844" max="13844" width="10.75" style="4" customWidth="1"/>
    <col min="13845" max="13845" width="11.875" style="4" customWidth="1"/>
    <col min="13846" max="13846" width="13.25" style="4"/>
    <col min="13847" max="13858" width="3.375" style="4" customWidth="1"/>
    <col min="13859" max="14079" width="13.25" style="4"/>
    <col min="14080" max="14080" width="4.125" style="4" customWidth="1"/>
    <col min="14081" max="14081" width="4" style="4" customWidth="1"/>
    <col min="14082" max="14082" width="9.625" style="4" customWidth="1"/>
    <col min="14083" max="14083" width="14.375" style="4" customWidth="1"/>
    <col min="14084" max="14084" width="9.375" style="4" customWidth="1"/>
    <col min="14085" max="14085" width="19.625" style="4" customWidth="1"/>
    <col min="14086" max="14091" width="6.375" style="4" customWidth="1"/>
    <col min="14092" max="14092" width="4.5" style="4" customWidth="1"/>
    <col min="14093" max="14093" width="10.625" style="4" customWidth="1"/>
    <col min="14094" max="14099" width="7.5" style="4" customWidth="1"/>
    <col min="14100" max="14100" width="10.75" style="4" customWidth="1"/>
    <col min="14101" max="14101" width="11.875" style="4" customWidth="1"/>
    <col min="14102" max="14102" width="13.25" style="4"/>
    <col min="14103" max="14114" width="3.375" style="4" customWidth="1"/>
    <col min="14115" max="14335" width="13.25" style="4"/>
    <col min="14336" max="14336" width="4.125" style="4" customWidth="1"/>
    <col min="14337" max="14337" width="4" style="4" customWidth="1"/>
    <col min="14338" max="14338" width="9.625" style="4" customWidth="1"/>
    <col min="14339" max="14339" width="14.375" style="4" customWidth="1"/>
    <col min="14340" max="14340" width="9.375" style="4" customWidth="1"/>
    <col min="14341" max="14341" width="19.625" style="4" customWidth="1"/>
    <col min="14342" max="14347" width="6.375" style="4" customWidth="1"/>
    <col min="14348" max="14348" width="4.5" style="4" customWidth="1"/>
    <col min="14349" max="14349" width="10.625" style="4" customWidth="1"/>
    <col min="14350" max="14355" width="7.5" style="4" customWidth="1"/>
    <col min="14356" max="14356" width="10.75" style="4" customWidth="1"/>
    <col min="14357" max="14357" width="11.875" style="4" customWidth="1"/>
    <col min="14358" max="14358" width="13.25" style="4"/>
    <col min="14359" max="14370" width="3.375" style="4" customWidth="1"/>
    <col min="14371" max="14591" width="13.25" style="4"/>
    <col min="14592" max="14592" width="4.125" style="4" customWidth="1"/>
    <col min="14593" max="14593" width="4" style="4" customWidth="1"/>
    <col min="14594" max="14594" width="9.625" style="4" customWidth="1"/>
    <col min="14595" max="14595" width="14.375" style="4" customWidth="1"/>
    <col min="14596" max="14596" width="9.375" style="4" customWidth="1"/>
    <col min="14597" max="14597" width="19.625" style="4" customWidth="1"/>
    <col min="14598" max="14603" width="6.375" style="4" customWidth="1"/>
    <col min="14604" max="14604" width="4.5" style="4" customWidth="1"/>
    <col min="14605" max="14605" width="10.625" style="4" customWidth="1"/>
    <col min="14606" max="14611" width="7.5" style="4" customWidth="1"/>
    <col min="14612" max="14612" width="10.75" style="4" customWidth="1"/>
    <col min="14613" max="14613" width="11.875" style="4" customWidth="1"/>
    <col min="14614" max="14614" width="13.25" style="4"/>
    <col min="14615" max="14626" width="3.375" style="4" customWidth="1"/>
    <col min="14627" max="14847" width="13.25" style="4"/>
    <col min="14848" max="14848" width="4.125" style="4" customWidth="1"/>
    <col min="14849" max="14849" width="4" style="4" customWidth="1"/>
    <col min="14850" max="14850" width="9.625" style="4" customWidth="1"/>
    <col min="14851" max="14851" width="14.375" style="4" customWidth="1"/>
    <col min="14852" max="14852" width="9.375" style="4" customWidth="1"/>
    <col min="14853" max="14853" width="19.625" style="4" customWidth="1"/>
    <col min="14854" max="14859" width="6.375" style="4" customWidth="1"/>
    <col min="14860" max="14860" width="4.5" style="4" customWidth="1"/>
    <col min="14861" max="14861" width="10.625" style="4" customWidth="1"/>
    <col min="14862" max="14867" width="7.5" style="4" customWidth="1"/>
    <col min="14868" max="14868" width="10.75" style="4" customWidth="1"/>
    <col min="14869" max="14869" width="11.875" style="4" customWidth="1"/>
    <col min="14870" max="14870" width="13.25" style="4"/>
    <col min="14871" max="14882" width="3.375" style="4" customWidth="1"/>
    <col min="14883" max="15103" width="13.25" style="4"/>
    <col min="15104" max="15104" width="4.125" style="4" customWidth="1"/>
    <col min="15105" max="15105" width="4" style="4" customWidth="1"/>
    <col min="15106" max="15106" width="9.625" style="4" customWidth="1"/>
    <col min="15107" max="15107" width="14.375" style="4" customWidth="1"/>
    <col min="15108" max="15108" width="9.375" style="4" customWidth="1"/>
    <col min="15109" max="15109" width="19.625" style="4" customWidth="1"/>
    <col min="15110" max="15115" width="6.375" style="4" customWidth="1"/>
    <col min="15116" max="15116" width="4.5" style="4" customWidth="1"/>
    <col min="15117" max="15117" width="10.625" style="4" customWidth="1"/>
    <col min="15118" max="15123" width="7.5" style="4" customWidth="1"/>
    <col min="15124" max="15124" width="10.75" style="4" customWidth="1"/>
    <col min="15125" max="15125" width="11.875" style="4" customWidth="1"/>
    <col min="15126" max="15126" width="13.25" style="4"/>
    <col min="15127" max="15138" width="3.375" style="4" customWidth="1"/>
    <col min="15139" max="15359" width="13.25" style="4"/>
    <col min="15360" max="15360" width="4.125" style="4" customWidth="1"/>
    <col min="15361" max="15361" width="4" style="4" customWidth="1"/>
    <col min="15362" max="15362" width="9.625" style="4" customWidth="1"/>
    <col min="15363" max="15363" width="14.375" style="4" customWidth="1"/>
    <col min="15364" max="15364" width="9.375" style="4" customWidth="1"/>
    <col min="15365" max="15365" width="19.625" style="4" customWidth="1"/>
    <col min="15366" max="15371" width="6.375" style="4" customWidth="1"/>
    <col min="15372" max="15372" width="4.5" style="4" customWidth="1"/>
    <col min="15373" max="15373" width="10.625" style="4" customWidth="1"/>
    <col min="15374" max="15379" width="7.5" style="4" customWidth="1"/>
    <col min="15380" max="15380" width="10.75" style="4" customWidth="1"/>
    <col min="15381" max="15381" width="11.875" style="4" customWidth="1"/>
    <col min="15382" max="15382" width="13.25" style="4"/>
    <col min="15383" max="15394" width="3.375" style="4" customWidth="1"/>
    <col min="15395" max="15615" width="13.25" style="4"/>
    <col min="15616" max="15616" width="4.125" style="4" customWidth="1"/>
    <col min="15617" max="15617" width="4" style="4" customWidth="1"/>
    <col min="15618" max="15618" width="9.625" style="4" customWidth="1"/>
    <col min="15619" max="15619" width="14.375" style="4" customWidth="1"/>
    <col min="15620" max="15620" width="9.375" style="4" customWidth="1"/>
    <col min="15621" max="15621" width="19.625" style="4" customWidth="1"/>
    <col min="15622" max="15627" width="6.375" style="4" customWidth="1"/>
    <col min="15628" max="15628" width="4.5" style="4" customWidth="1"/>
    <col min="15629" max="15629" width="10.625" style="4" customWidth="1"/>
    <col min="15630" max="15635" width="7.5" style="4" customWidth="1"/>
    <col min="15636" max="15636" width="10.75" style="4" customWidth="1"/>
    <col min="15637" max="15637" width="11.875" style="4" customWidth="1"/>
    <col min="15638" max="15638" width="13.25" style="4"/>
    <col min="15639" max="15650" width="3.375" style="4" customWidth="1"/>
    <col min="15651" max="15871" width="13.25" style="4"/>
    <col min="15872" max="15872" width="4.125" style="4" customWidth="1"/>
    <col min="15873" max="15873" width="4" style="4" customWidth="1"/>
    <col min="15874" max="15874" width="9.625" style="4" customWidth="1"/>
    <col min="15875" max="15875" width="14.375" style="4" customWidth="1"/>
    <col min="15876" max="15876" width="9.375" style="4" customWidth="1"/>
    <col min="15877" max="15877" width="19.625" style="4" customWidth="1"/>
    <col min="15878" max="15883" width="6.375" style="4" customWidth="1"/>
    <col min="15884" max="15884" width="4.5" style="4" customWidth="1"/>
    <col min="15885" max="15885" width="10.625" style="4" customWidth="1"/>
    <col min="15886" max="15891" width="7.5" style="4" customWidth="1"/>
    <col min="15892" max="15892" width="10.75" style="4" customWidth="1"/>
    <col min="15893" max="15893" width="11.875" style="4" customWidth="1"/>
    <col min="15894" max="15894" width="13.25" style="4"/>
    <col min="15895" max="15906" width="3.375" style="4" customWidth="1"/>
    <col min="15907" max="16127" width="13.25" style="4"/>
    <col min="16128" max="16128" width="4.125" style="4" customWidth="1"/>
    <col min="16129" max="16129" width="4" style="4" customWidth="1"/>
    <col min="16130" max="16130" width="9.625" style="4" customWidth="1"/>
    <col min="16131" max="16131" width="14.375" style="4" customWidth="1"/>
    <col min="16132" max="16132" width="9.375" style="4" customWidth="1"/>
    <col min="16133" max="16133" width="19.625" style="4" customWidth="1"/>
    <col min="16134" max="16139" width="6.375" style="4" customWidth="1"/>
    <col min="16140" max="16140" width="4.5" style="4" customWidth="1"/>
    <col min="16141" max="16141" width="10.625" style="4" customWidth="1"/>
    <col min="16142" max="16147" width="7.5" style="4" customWidth="1"/>
    <col min="16148" max="16148" width="10.75" style="4" customWidth="1"/>
    <col min="16149" max="16149" width="11.875" style="4" customWidth="1"/>
    <col min="16150" max="16150" width="13.25" style="4"/>
    <col min="16151" max="16162" width="3.375" style="4" customWidth="1"/>
    <col min="16163" max="16384" width="13.25" style="4"/>
  </cols>
  <sheetData>
    <row r="1" spans="1:22" ht="16.5" customHeight="1">
      <c r="A1" s="4" t="s">
        <v>245</v>
      </c>
    </row>
    <row r="2" spans="1:22" ht="16.5" customHeight="1">
      <c r="A2" s="4" t="s">
        <v>0</v>
      </c>
    </row>
    <row r="3" spans="1:22" ht="16.5" customHeight="1">
      <c r="A3" s="6" t="s">
        <v>246</v>
      </c>
      <c r="B3" s="6"/>
      <c r="C3" s="6"/>
      <c r="D3" s="6"/>
      <c r="E3" s="6"/>
      <c r="F3" s="6"/>
      <c r="G3" s="6"/>
      <c r="H3" s="6"/>
      <c r="I3" s="121"/>
      <c r="J3" s="6"/>
      <c r="K3" s="6"/>
      <c r="L3" s="6"/>
    </row>
    <row r="4" spans="1:22" ht="16.5" customHeight="1">
      <c r="A4" s="5"/>
      <c r="B4" s="5"/>
      <c r="C4" s="5"/>
      <c r="D4" s="5"/>
      <c r="E4" s="5"/>
      <c r="F4" s="5"/>
      <c r="G4" s="5"/>
      <c r="H4" s="5"/>
      <c r="I4" s="5"/>
      <c r="J4" s="5"/>
      <c r="K4" s="5"/>
      <c r="L4" s="5"/>
      <c r="M4" s="5"/>
      <c r="N4" s="5"/>
      <c r="O4" s="5"/>
      <c r="P4" s="5"/>
      <c r="Q4" s="5"/>
      <c r="R4" s="5"/>
      <c r="S4" s="5"/>
      <c r="T4" s="5"/>
      <c r="U4" s="5"/>
      <c r="V4" s="5"/>
    </row>
    <row r="5" spans="1:22" ht="16.5" customHeight="1">
      <c r="A5" s="10"/>
      <c r="B5" s="11"/>
      <c r="C5" s="13" t="s">
        <v>247</v>
      </c>
      <c r="D5" s="14"/>
      <c r="E5" s="13" t="s">
        <v>248</v>
      </c>
      <c r="F5" s="113"/>
      <c r="G5" s="12" t="s">
        <v>88</v>
      </c>
      <c r="H5" s="13" t="s">
        <v>89</v>
      </c>
      <c r="I5" s="14" t="s">
        <v>90</v>
      </c>
      <c r="J5" s="13" t="s">
        <v>91</v>
      </c>
      <c r="K5" s="13" t="s">
        <v>92</v>
      </c>
      <c r="L5" s="15" t="s">
        <v>93</v>
      </c>
      <c r="M5" s="12" t="s">
        <v>249</v>
      </c>
      <c r="N5" s="53" t="s">
        <v>94</v>
      </c>
      <c r="O5" s="14" t="s">
        <v>95</v>
      </c>
      <c r="P5" s="13" t="s">
        <v>96</v>
      </c>
      <c r="Q5" s="14" t="s">
        <v>97</v>
      </c>
      <c r="R5" s="13" t="s">
        <v>98</v>
      </c>
      <c r="S5" s="14" t="s">
        <v>99</v>
      </c>
      <c r="T5" s="27" t="s">
        <v>250</v>
      </c>
      <c r="U5" s="15" t="s">
        <v>251</v>
      </c>
      <c r="V5" s="5"/>
    </row>
    <row r="6" spans="1:22" ht="16.5" customHeight="1">
      <c r="A6" s="122" t="s">
        <v>252</v>
      </c>
      <c r="B6" s="7"/>
      <c r="C6" s="18"/>
      <c r="D6" s="9" t="s">
        <v>253</v>
      </c>
      <c r="E6" s="18" t="s">
        <v>254</v>
      </c>
      <c r="F6" s="18" t="s">
        <v>151</v>
      </c>
      <c r="G6" s="16"/>
      <c r="H6" s="112"/>
      <c r="I6" s="5"/>
      <c r="J6" s="112"/>
      <c r="K6" s="112"/>
      <c r="L6" s="56"/>
      <c r="M6" s="16"/>
      <c r="N6" s="114"/>
      <c r="O6" s="5"/>
      <c r="P6" s="112"/>
      <c r="Q6" s="5"/>
      <c r="R6" s="112"/>
      <c r="S6" s="5"/>
      <c r="T6" s="55"/>
      <c r="U6" s="56"/>
      <c r="V6" s="5"/>
    </row>
    <row r="7" spans="1:22" ht="16.5" customHeight="1">
      <c r="A7" s="20"/>
      <c r="B7" s="21"/>
      <c r="C7" s="23" t="s">
        <v>255</v>
      </c>
      <c r="D7" s="21"/>
      <c r="E7" s="23" t="s">
        <v>256</v>
      </c>
      <c r="F7" s="119"/>
      <c r="G7" s="22" t="s">
        <v>102</v>
      </c>
      <c r="H7" s="23" t="s">
        <v>102</v>
      </c>
      <c r="I7" s="25" t="s">
        <v>102</v>
      </c>
      <c r="J7" s="23" t="s">
        <v>102</v>
      </c>
      <c r="K7" s="23" t="s">
        <v>102</v>
      </c>
      <c r="L7" s="26" t="s">
        <v>102</v>
      </c>
      <c r="M7" s="22" t="s">
        <v>257</v>
      </c>
      <c r="N7" s="123" t="s">
        <v>102</v>
      </c>
      <c r="O7" s="25" t="s">
        <v>102</v>
      </c>
      <c r="P7" s="23" t="s">
        <v>102</v>
      </c>
      <c r="Q7" s="25" t="s">
        <v>102</v>
      </c>
      <c r="R7" s="23" t="s">
        <v>102</v>
      </c>
      <c r="S7" s="25" t="s">
        <v>102</v>
      </c>
      <c r="T7" s="49" t="s">
        <v>257</v>
      </c>
      <c r="U7" s="26" t="s">
        <v>257</v>
      </c>
      <c r="V7" s="5"/>
    </row>
    <row r="8" spans="1:22" ht="16.5" customHeight="1">
      <c r="A8" s="12"/>
      <c r="B8" s="14"/>
      <c r="C8" s="13"/>
      <c r="D8" s="13"/>
      <c r="E8" s="124"/>
      <c r="F8" s="125" t="s">
        <v>258</v>
      </c>
      <c r="G8" s="126"/>
      <c r="H8" s="127"/>
      <c r="I8" s="127"/>
      <c r="J8" s="127"/>
      <c r="K8" s="127"/>
      <c r="L8" s="128"/>
      <c r="M8" s="129"/>
      <c r="N8" s="126"/>
      <c r="O8" s="127"/>
      <c r="P8" s="127"/>
      <c r="Q8" s="127"/>
      <c r="R8" s="31"/>
      <c r="S8" s="32"/>
      <c r="T8" s="130"/>
      <c r="U8" s="130"/>
      <c r="V8" s="5"/>
    </row>
    <row r="9" spans="1:22" ht="16.5" customHeight="1">
      <c r="A9" s="17"/>
      <c r="B9" s="9"/>
      <c r="C9" s="45"/>
      <c r="D9" s="45"/>
      <c r="E9" s="131"/>
      <c r="F9" s="132" t="s">
        <v>259</v>
      </c>
      <c r="G9" s="30"/>
      <c r="H9" s="31"/>
      <c r="I9" s="31"/>
      <c r="J9" s="31"/>
      <c r="K9" s="31"/>
      <c r="L9" s="32"/>
      <c r="M9" s="133"/>
      <c r="N9" s="30"/>
      <c r="O9" s="31"/>
      <c r="P9" s="31"/>
      <c r="Q9" s="31"/>
      <c r="R9" s="31"/>
      <c r="S9" s="32"/>
      <c r="T9" s="133"/>
      <c r="U9" s="32"/>
      <c r="V9" s="5"/>
    </row>
    <row r="10" spans="1:22" ht="16.5" customHeight="1">
      <c r="A10" s="122" t="s">
        <v>260</v>
      </c>
      <c r="B10" s="7"/>
      <c r="C10" s="18"/>
      <c r="D10" s="18"/>
      <c r="E10" s="134"/>
      <c r="F10" s="135" t="s">
        <v>258</v>
      </c>
      <c r="G10" s="30"/>
      <c r="H10" s="31"/>
      <c r="I10" s="31"/>
      <c r="J10" s="31"/>
      <c r="K10" s="31"/>
      <c r="L10" s="32"/>
      <c r="M10" s="136"/>
      <c r="N10" s="30"/>
      <c r="O10" s="31"/>
      <c r="P10" s="31"/>
      <c r="Q10" s="31"/>
      <c r="R10" s="31"/>
      <c r="S10" s="32"/>
      <c r="T10" s="130"/>
      <c r="U10" s="130"/>
      <c r="V10" s="5"/>
    </row>
    <row r="11" spans="1:22" ht="16.5" customHeight="1">
      <c r="A11" s="122" t="s">
        <v>261</v>
      </c>
      <c r="B11" s="7"/>
      <c r="C11" s="45"/>
      <c r="D11" s="45"/>
      <c r="E11" s="137"/>
      <c r="F11" s="135" t="s">
        <v>259</v>
      </c>
      <c r="G11" s="30"/>
      <c r="H11" s="31"/>
      <c r="I11" s="31"/>
      <c r="J11" s="31"/>
      <c r="K11" s="31"/>
      <c r="L11" s="32"/>
      <c r="M11" s="133"/>
      <c r="N11" s="30"/>
      <c r="O11" s="31"/>
      <c r="P11" s="31"/>
      <c r="Q11" s="31"/>
      <c r="R11" s="31"/>
      <c r="S11" s="32"/>
      <c r="T11" s="133"/>
      <c r="U11" s="32"/>
      <c r="V11" s="5"/>
    </row>
    <row r="12" spans="1:22" ht="16.5" customHeight="1">
      <c r="A12" s="122" t="s">
        <v>262</v>
      </c>
      <c r="B12" s="7"/>
      <c r="C12" s="28"/>
      <c r="D12" s="18"/>
      <c r="E12" s="19"/>
      <c r="F12" s="135" t="s">
        <v>258</v>
      </c>
      <c r="G12" s="38"/>
      <c r="H12" s="39"/>
      <c r="I12" s="39"/>
      <c r="J12" s="39"/>
      <c r="K12" s="39"/>
      <c r="L12" s="40"/>
      <c r="M12" s="138"/>
      <c r="N12" s="38"/>
      <c r="O12" s="31"/>
      <c r="P12" s="31"/>
      <c r="Q12" s="31"/>
      <c r="R12" s="31"/>
      <c r="S12" s="31"/>
      <c r="T12" s="130"/>
      <c r="U12" s="130"/>
      <c r="V12" s="5"/>
    </row>
    <row r="13" spans="1:22" ht="16.5" customHeight="1">
      <c r="A13" s="122" t="s">
        <v>263</v>
      </c>
      <c r="B13" s="7"/>
      <c r="C13" s="45"/>
      <c r="D13" s="45"/>
      <c r="E13" s="33"/>
      <c r="F13" s="135" t="s">
        <v>259</v>
      </c>
      <c r="G13" s="38"/>
      <c r="H13" s="39"/>
      <c r="I13" s="39"/>
      <c r="J13" s="39"/>
      <c r="K13" s="39"/>
      <c r="L13" s="40"/>
      <c r="M13" s="133"/>
      <c r="N13" s="38"/>
      <c r="O13" s="31"/>
      <c r="P13" s="31"/>
      <c r="Q13" s="31"/>
      <c r="R13" s="31"/>
      <c r="S13" s="31"/>
      <c r="T13" s="133"/>
      <c r="U13" s="32"/>
      <c r="V13" s="5"/>
    </row>
    <row r="14" spans="1:22" ht="16.5" customHeight="1">
      <c r="A14" s="139" t="s">
        <v>264</v>
      </c>
      <c r="B14" s="9"/>
      <c r="C14" s="28"/>
      <c r="D14" s="18"/>
      <c r="E14" s="19"/>
      <c r="F14" s="135" t="s">
        <v>258</v>
      </c>
      <c r="G14" s="38"/>
      <c r="H14" s="39"/>
      <c r="I14" s="39"/>
      <c r="J14" s="39"/>
      <c r="K14" s="39"/>
      <c r="L14" s="40"/>
      <c r="M14" s="138"/>
      <c r="N14" s="38"/>
      <c r="O14" s="39"/>
      <c r="P14" s="39"/>
      <c r="Q14" s="39"/>
      <c r="R14" s="39"/>
      <c r="S14" s="39"/>
      <c r="T14" s="130"/>
      <c r="U14" s="130"/>
      <c r="V14" s="5"/>
    </row>
    <row r="15" spans="1:22" ht="16.5" customHeight="1">
      <c r="A15" s="139" t="s">
        <v>265</v>
      </c>
      <c r="B15" s="9"/>
      <c r="C15" s="140"/>
      <c r="D15" s="45"/>
      <c r="E15" s="141"/>
      <c r="F15" s="135" t="s">
        <v>259</v>
      </c>
      <c r="G15" s="30"/>
      <c r="H15" s="31"/>
      <c r="I15" s="31"/>
      <c r="J15" s="31"/>
      <c r="K15" s="31"/>
      <c r="L15" s="32"/>
      <c r="M15" s="133"/>
      <c r="N15" s="30"/>
      <c r="O15" s="31"/>
      <c r="P15" s="31"/>
      <c r="Q15" s="31"/>
      <c r="R15" s="31"/>
      <c r="S15" s="31"/>
      <c r="T15" s="133"/>
      <c r="U15" s="32"/>
      <c r="V15" s="5"/>
    </row>
    <row r="16" spans="1:22" ht="16.5" customHeight="1">
      <c r="A16" s="17"/>
      <c r="B16" s="28"/>
      <c r="C16" s="18"/>
      <c r="D16" s="18"/>
      <c r="E16" s="19"/>
      <c r="F16" s="135" t="s">
        <v>258</v>
      </c>
      <c r="G16" s="38"/>
      <c r="H16" s="39"/>
      <c r="I16" s="39"/>
      <c r="J16" s="39"/>
      <c r="K16" s="39"/>
      <c r="L16" s="40"/>
      <c r="M16" s="138"/>
      <c r="N16" s="38"/>
      <c r="O16" s="39"/>
      <c r="P16" s="39"/>
      <c r="Q16" s="39"/>
      <c r="R16" s="39"/>
      <c r="S16" s="39"/>
      <c r="T16" s="130"/>
      <c r="U16" s="130"/>
      <c r="V16" s="5"/>
    </row>
    <row r="17" spans="1:33" ht="16.5" customHeight="1">
      <c r="A17" s="17"/>
      <c r="B17" s="18" t="s">
        <v>120</v>
      </c>
      <c r="C17" s="115"/>
      <c r="D17" s="18"/>
      <c r="E17" s="19"/>
      <c r="F17" s="135" t="s">
        <v>259</v>
      </c>
      <c r="G17" s="38"/>
      <c r="H17" s="39"/>
      <c r="I17" s="39"/>
      <c r="J17" s="39"/>
      <c r="K17" s="39"/>
      <c r="L17" s="40"/>
      <c r="M17" s="133"/>
      <c r="N17" s="38"/>
      <c r="O17" s="39"/>
      <c r="P17" s="39"/>
      <c r="Q17" s="39"/>
      <c r="R17" s="39"/>
      <c r="S17" s="39"/>
      <c r="T17" s="130"/>
      <c r="U17" s="40"/>
      <c r="V17" s="5"/>
      <c r="W17" s="142"/>
      <c r="X17" s="142"/>
      <c r="Y17" s="142"/>
      <c r="Z17" s="142"/>
      <c r="AA17" s="142"/>
      <c r="AB17" s="142"/>
      <c r="AC17" s="142"/>
      <c r="AD17" s="142"/>
      <c r="AE17" s="142"/>
      <c r="AF17" s="142"/>
      <c r="AG17" s="142"/>
    </row>
    <row r="18" spans="1:33" ht="16.5" customHeight="1">
      <c r="A18" s="17"/>
      <c r="B18" s="18"/>
      <c r="C18" s="28"/>
      <c r="D18" s="18"/>
      <c r="E18" s="19"/>
      <c r="F18" s="143" t="s">
        <v>258</v>
      </c>
      <c r="G18" s="30"/>
      <c r="H18" s="31"/>
      <c r="I18" s="31"/>
      <c r="J18" s="31"/>
      <c r="K18" s="31"/>
      <c r="L18" s="32"/>
      <c r="M18" s="138"/>
      <c r="N18" s="30"/>
      <c r="O18" s="31"/>
      <c r="P18" s="31"/>
      <c r="Q18" s="31"/>
      <c r="R18" s="31"/>
      <c r="S18" s="31"/>
      <c r="T18" s="130"/>
      <c r="U18" s="130"/>
      <c r="V18" s="5"/>
    </row>
    <row r="19" spans="1:33" ht="16.5" customHeight="1">
      <c r="A19" s="22"/>
      <c r="B19" s="23"/>
      <c r="C19" s="23" t="s">
        <v>266</v>
      </c>
      <c r="D19" s="23"/>
      <c r="E19" s="19"/>
      <c r="F19" s="135" t="s">
        <v>259</v>
      </c>
      <c r="G19" s="144"/>
      <c r="H19" s="145"/>
      <c r="I19" s="145"/>
      <c r="J19" s="145"/>
      <c r="K19" s="145"/>
      <c r="L19" s="146"/>
      <c r="M19" s="147"/>
      <c r="N19" s="144"/>
      <c r="O19" s="145"/>
      <c r="P19" s="145"/>
      <c r="Q19" s="145"/>
      <c r="R19" s="145"/>
      <c r="S19" s="145"/>
      <c r="T19" s="147"/>
      <c r="U19" s="146"/>
      <c r="V19" s="5"/>
    </row>
    <row r="20" spans="1:33" ht="16.5" customHeight="1">
      <c r="A20" s="12"/>
      <c r="B20" s="50"/>
      <c r="C20" s="13"/>
      <c r="D20" s="148"/>
      <c r="E20" s="149"/>
      <c r="F20" s="125" t="s">
        <v>258</v>
      </c>
      <c r="G20" s="30"/>
      <c r="H20" s="31"/>
      <c r="I20" s="31"/>
      <c r="J20" s="31"/>
      <c r="K20" s="31"/>
      <c r="L20" s="32"/>
      <c r="M20" s="150"/>
      <c r="N20" s="30"/>
      <c r="O20" s="31"/>
      <c r="P20" s="31"/>
      <c r="Q20" s="31"/>
      <c r="R20" s="31"/>
      <c r="S20" s="32"/>
      <c r="T20" s="130"/>
      <c r="U20" s="130"/>
      <c r="V20" s="5"/>
    </row>
    <row r="21" spans="1:33" ht="16.5" customHeight="1">
      <c r="A21" s="122"/>
      <c r="B21" s="7"/>
      <c r="C21" s="45"/>
      <c r="D21" s="151"/>
      <c r="E21" s="152"/>
      <c r="F21" s="132" t="s">
        <v>259</v>
      </c>
      <c r="G21" s="30"/>
      <c r="H21" s="31"/>
      <c r="I21" s="31"/>
      <c r="J21" s="31"/>
      <c r="K21" s="31"/>
      <c r="L21" s="32"/>
      <c r="M21" s="133"/>
      <c r="N21" s="30"/>
      <c r="O21" s="31"/>
      <c r="P21" s="31"/>
      <c r="Q21" s="31"/>
      <c r="R21" s="31"/>
      <c r="S21" s="31"/>
      <c r="T21" s="133"/>
      <c r="U21" s="32"/>
      <c r="V21" s="5"/>
    </row>
    <row r="22" spans="1:33" ht="16.5" customHeight="1">
      <c r="A22" s="122"/>
      <c r="B22" s="7"/>
      <c r="C22" s="18"/>
      <c r="D22" s="28"/>
      <c r="E22" s="153"/>
      <c r="F22" s="135" t="s">
        <v>258</v>
      </c>
      <c r="G22" s="30"/>
      <c r="H22" s="31"/>
      <c r="I22" s="31"/>
      <c r="J22" s="31"/>
      <c r="K22" s="31"/>
      <c r="L22" s="32"/>
      <c r="M22" s="138"/>
      <c r="N22" s="30"/>
      <c r="O22" s="31"/>
      <c r="P22" s="31"/>
      <c r="Q22" s="31"/>
      <c r="R22" s="31"/>
      <c r="S22" s="31"/>
      <c r="T22" s="130"/>
      <c r="U22" s="130"/>
      <c r="V22" s="5"/>
    </row>
    <row r="23" spans="1:33" ht="16.5" customHeight="1">
      <c r="A23" s="122" t="s">
        <v>267</v>
      </c>
      <c r="B23" s="7"/>
      <c r="C23" s="18"/>
      <c r="D23" s="45"/>
      <c r="E23" s="33"/>
      <c r="F23" s="135" t="s">
        <v>259</v>
      </c>
      <c r="G23" s="30"/>
      <c r="H23" s="31"/>
      <c r="I23" s="31"/>
      <c r="J23" s="31"/>
      <c r="K23" s="31"/>
      <c r="L23" s="32"/>
      <c r="M23" s="133"/>
      <c r="N23" s="30"/>
      <c r="O23" s="31"/>
      <c r="P23" s="31"/>
      <c r="Q23" s="31"/>
      <c r="R23" s="31"/>
      <c r="S23" s="32"/>
      <c r="T23" s="133"/>
      <c r="U23" s="32"/>
      <c r="V23" s="5"/>
    </row>
    <row r="24" spans="1:33" ht="16.5" customHeight="1">
      <c r="A24" s="122" t="s">
        <v>261</v>
      </c>
      <c r="B24" s="7"/>
      <c r="C24" s="18"/>
      <c r="D24" s="28"/>
      <c r="E24" s="153"/>
      <c r="F24" s="135" t="s">
        <v>258</v>
      </c>
      <c r="G24" s="30"/>
      <c r="H24" s="31"/>
      <c r="I24" s="31"/>
      <c r="J24" s="31"/>
      <c r="K24" s="31"/>
      <c r="L24" s="32"/>
      <c r="M24" s="138"/>
      <c r="N24" s="30"/>
      <c r="O24" s="31"/>
      <c r="P24" s="31"/>
      <c r="Q24" s="31"/>
      <c r="R24" s="31"/>
      <c r="S24" s="34"/>
      <c r="T24" s="130"/>
      <c r="U24" s="130"/>
      <c r="V24" s="5"/>
    </row>
    <row r="25" spans="1:33" ht="16.5" customHeight="1">
      <c r="A25" s="122" t="s">
        <v>268</v>
      </c>
      <c r="B25" s="7"/>
      <c r="C25" s="18"/>
      <c r="D25" s="154"/>
      <c r="E25" s="155"/>
      <c r="F25" s="135" t="s">
        <v>259</v>
      </c>
      <c r="G25" s="30"/>
      <c r="H25" s="31"/>
      <c r="I25" s="31"/>
      <c r="J25" s="31"/>
      <c r="K25" s="31"/>
      <c r="L25" s="32"/>
      <c r="M25" s="133"/>
      <c r="N25" s="30"/>
      <c r="O25" s="31"/>
      <c r="P25" s="31"/>
      <c r="Q25" s="31"/>
      <c r="R25" s="31"/>
      <c r="S25" s="34"/>
      <c r="T25" s="133"/>
      <c r="U25" s="32"/>
      <c r="V25" s="5"/>
    </row>
    <row r="26" spans="1:33" ht="16.5" customHeight="1">
      <c r="A26" s="122" t="s">
        <v>263</v>
      </c>
      <c r="B26" s="7"/>
      <c r="C26" s="18"/>
      <c r="D26" s="28"/>
      <c r="E26" s="153"/>
      <c r="F26" s="135" t="s">
        <v>258</v>
      </c>
      <c r="G26" s="30"/>
      <c r="H26" s="31"/>
      <c r="I26" s="31"/>
      <c r="J26" s="31"/>
      <c r="K26" s="31"/>
      <c r="L26" s="32"/>
      <c r="M26" s="138"/>
      <c r="N26" s="30"/>
      <c r="O26" s="31"/>
      <c r="P26" s="31"/>
      <c r="Q26" s="31"/>
      <c r="R26" s="31"/>
      <c r="S26" s="34"/>
      <c r="T26" s="130"/>
      <c r="U26" s="130"/>
      <c r="V26" s="5"/>
    </row>
    <row r="27" spans="1:33" ht="16.5" customHeight="1">
      <c r="A27" s="156" t="s">
        <v>264</v>
      </c>
      <c r="B27" s="7"/>
      <c r="C27" s="45"/>
      <c r="D27" s="154"/>
      <c r="E27" s="155"/>
      <c r="F27" s="135" t="s">
        <v>259</v>
      </c>
      <c r="G27" s="30"/>
      <c r="H27" s="31"/>
      <c r="I27" s="31"/>
      <c r="J27" s="31"/>
      <c r="K27" s="31"/>
      <c r="L27" s="32"/>
      <c r="M27" s="133"/>
      <c r="N27" s="30"/>
      <c r="O27" s="31"/>
      <c r="P27" s="31"/>
      <c r="Q27" s="31"/>
      <c r="R27" s="31"/>
      <c r="S27" s="34"/>
      <c r="T27" s="133"/>
      <c r="U27" s="32"/>
      <c r="V27" s="5"/>
    </row>
    <row r="28" spans="1:33" ht="16.5" customHeight="1">
      <c r="A28" s="156" t="s">
        <v>265</v>
      </c>
      <c r="B28" s="7"/>
      <c r="C28" s="18"/>
      <c r="D28" s="18"/>
      <c r="E28" s="19"/>
      <c r="F28" s="135" t="s">
        <v>258</v>
      </c>
      <c r="G28" s="38"/>
      <c r="H28" s="39"/>
      <c r="I28" s="39"/>
      <c r="J28" s="39"/>
      <c r="K28" s="39"/>
      <c r="L28" s="40"/>
      <c r="M28" s="136"/>
      <c r="N28" s="38"/>
      <c r="O28" s="39"/>
      <c r="P28" s="39"/>
      <c r="Q28" s="39"/>
      <c r="R28" s="39"/>
      <c r="S28" s="39"/>
      <c r="T28" s="130"/>
      <c r="U28" s="130"/>
      <c r="V28" s="5"/>
    </row>
    <row r="29" spans="1:33" ht="16.5" customHeight="1">
      <c r="A29" s="156"/>
      <c r="B29" s="157"/>
      <c r="C29" s="45"/>
      <c r="D29" s="45"/>
      <c r="E29" s="33"/>
      <c r="F29" s="135" t="s">
        <v>259</v>
      </c>
      <c r="G29" s="38"/>
      <c r="H29" s="39"/>
      <c r="I29" s="39"/>
      <c r="J29" s="39"/>
      <c r="K29" s="39"/>
      <c r="L29" s="40"/>
      <c r="M29" s="130"/>
      <c r="N29" s="38"/>
      <c r="O29" s="39"/>
      <c r="P29" s="39"/>
      <c r="Q29" s="39"/>
      <c r="R29" s="39"/>
      <c r="S29" s="39"/>
      <c r="T29" s="130"/>
      <c r="U29" s="40"/>
      <c r="V29" s="5"/>
    </row>
    <row r="30" spans="1:33" ht="16.5" customHeight="1">
      <c r="A30" s="156"/>
      <c r="B30" s="157"/>
      <c r="C30" s="18"/>
      <c r="D30" s="18"/>
      <c r="E30" s="19"/>
      <c r="F30" s="135" t="s">
        <v>258</v>
      </c>
      <c r="G30" s="38"/>
      <c r="H30" s="39"/>
      <c r="I30" s="39"/>
      <c r="J30" s="39"/>
      <c r="K30" s="39"/>
      <c r="L30" s="40"/>
      <c r="M30" s="136"/>
      <c r="N30" s="38"/>
      <c r="O30" s="39"/>
      <c r="P30" s="39"/>
      <c r="Q30" s="39"/>
      <c r="R30" s="39"/>
      <c r="S30" s="39"/>
      <c r="T30" s="130"/>
      <c r="U30" s="130"/>
      <c r="V30" s="5"/>
    </row>
    <row r="31" spans="1:33" ht="16.5" customHeight="1">
      <c r="A31" s="17"/>
      <c r="B31" s="9"/>
      <c r="C31" s="140"/>
      <c r="D31" s="154"/>
      <c r="E31" s="33"/>
      <c r="F31" s="135" t="s">
        <v>259</v>
      </c>
      <c r="G31" s="30"/>
      <c r="H31" s="31"/>
      <c r="I31" s="31"/>
      <c r="J31" s="31"/>
      <c r="K31" s="31"/>
      <c r="L31" s="32"/>
      <c r="M31" s="133"/>
      <c r="N31" s="30"/>
      <c r="O31" s="31"/>
      <c r="P31" s="31"/>
      <c r="Q31" s="31"/>
      <c r="R31" s="31"/>
      <c r="S31" s="31"/>
      <c r="T31" s="133"/>
      <c r="U31" s="32"/>
      <c r="V31" s="5"/>
    </row>
    <row r="32" spans="1:33" ht="16.5" customHeight="1">
      <c r="A32" s="17"/>
      <c r="B32" s="153"/>
      <c r="C32" s="18"/>
      <c r="D32" s="18"/>
      <c r="E32" s="19"/>
      <c r="F32" s="135" t="s">
        <v>258</v>
      </c>
      <c r="G32" s="30"/>
      <c r="H32" s="31"/>
      <c r="I32" s="31"/>
      <c r="J32" s="31"/>
      <c r="K32" s="31"/>
      <c r="L32" s="32"/>
      <c r="M32" s="138"/>
      <c r="N32" s="30"/>
      <c r="O32" s="31"/>
      <c r="P32" s="31"/>
      <c r="Q32" s="31"/>
      <c r="R32" s="31"/>
      <c r="S32" s="31"/>
      <c r="T32" s="130"/>
      <c r="U32" s="130"/>
      <c r="V32" s="5"/>
    </row>
    <row r="33" spans="1:22" ht="16.5" customHeight="1">
      <c r="A33" s="17"/>
      <c r="B33" s="19"/>
      <c r="C33" s="45"/>
      <c r="D33" s="18"/>
      <c r="E33" s="19"/>
      <c r="F33" s="135" t="s">
        <v>259</v>
      </c>
      <c r="G33" s="30"/>
      <c r="H33" s="31"/>
      <c r="I33" s="31"/>
      <c r="J33" s="31"/>
      <c r="K33" s="31"/>
      <c r="L33" s="32"/>
      <c r="M33" s="133"/>
      <c r="N33" s="30"/>
      <c r="O33" s="31"/>
      <c r="P33" s="31"/>
      <c r="Q33" s="31"/>
      <c r="R33" s="31"/>
      <c r="S33" s="31"/>
      <c r="T33" s="133"/>
      <c r="U33" s="32"/>
      <c r="V33" s="5"/>
    </row>
    <row r="34" spans="1:22" ht="16.5" customHeight="1">
      <c r="A34" s="17"/>
      <c r="B34" s="19" t="s">
        <v>120</v>
      </c>
      <c r="C34" s="18"/>
      <c r="D34" s="18"/>
      <c r="E34" s="19"/>
      <c r="F34" s="135" t="s">
        <v>258</v>
      </c>
      <c r="G34" s="30"/>
      <c r="H34" s="31"/>
      <c r="I34" s="31"/>
      <c r="J34" s="31"/>
      <c r="K34" s="31"/>
      <c r="L34" s="32"/>
      <c r="M34" s="136"/>
      <c r="N34" s="30"/>
      <c r="O34" s="31"/>
      <c r="P34" s="31"/>
      <c r="Q34" s="31"/>
      <c r="R34" s="31"/>
      <c r="S34" s="31"/>
      <c r="T34" s="130"/>
      <c r="U34" s="130"/>
      <c r="V34" s="5"/>
    </row>
    <row r="35" spans="1:22" ht="16.5" customHeight="1">
      <c r="A35" s="17"/>
      <c r="B35" s="19"/>
      <c r="C35" s="45"/>
      <c r="D35" s="18"/>
      <c r="E35" s="19"/>
      <c r="F35" s="135" t="s">
        <v>259</v>
      </c>
      <c r="G35" s="30"/>
      <c r="H35" s="31"/>
      <c r="I35" s="31"/>
      <c r="J35" s="31"/>
      <c r="K35" s="31"/>
      <c r="L35" s="32"/>
      <c r="M35" s="133"/>
      <c r="N35" s="30"/>
      <c r="O35" s="31"/>
      <c r="P35" s="31"/>
      <c r="Q35" s="31"/>
      <c r="R35" s="31"/>
      <c r="S35" s="31"/>
      <c r="T35" s="133"/>
      <c r="U35" s="32"/>
      <c r="V35" s="5"/>
    </row>
    <row r="36" spans="1:22" ht="16.5" customHeight="1">
      <c r="A36" s="17"/>
      <c r="B36" s="19"/>
      <c r="C36" s="28"/>
      <c r="D36" s="18"/>
      <c r="E36" s="19"/>
      <c r="F36" s="135" t="s">
        <v>258</v>
      </c>
      <c r="G36" s="38"/>
      <c r="H36" s="39"/>
      <c r="I36" s="39"/>
      <c r="J36" s="39"/>
      <c r="K36" s="39"/>
      <c r="L36" s="40"/>
      <c r="M36" s="136"/>
      <c r="N36" s="38"/>
      <c r="O36" s="39"/>
      <c r="P36" s="39"/>
      <c r="Q36" s="39"/>
      <c r="R36" s="39"/>
      <c r="S36" s="39"/>
      <c r="T36" s="130"/>
      <c r="U36" s="130"/>
      <c r="V36" s="5"/>
    </row>
    <row r="37" spans="1:22" ht="16.5" customHeight="1">
      <c r="A37" s="17"/>
      <c r="B37" s="19"/>
      <c r="C37" s="45"/>
      <c r="D37" s="18"/>
      <c r="E37" s="19"/>
      <c r="F37" s="135" t="s">
        <v>259</v>
      </c>
      <c r="G37" s="38"/>
      <c r="H37" s="39"/>
      <c r="I37" s="39"/>
      <c r="J37" s="39"/>
      <c r="K37" s="39"/>
      <c r="L37" s="40"/>
      <c r="M37" s="130"/>
      <c r="N37" s="38"/>
      <c r="O37" s="39"/>
      <c r="P37" s="39"/>
      <c r="Q37" s="39"/>
      <c r="R37" s="39"/>
      <c r="S37" s="39"/>
      <c r="T37" s="130"/>
      <c r="U37" s="40"/>
      <c r="V37" s="5"/>
    </row>
    <row r="38" spans="1:22" ht="16.5" customHeight="1">
      <c r="A38" s="17"/>
      <c r="B38" s="19"/>
      <c r="C38" s="28"/>
      <c r="D38" s="18"/>
      <c r="E38" s="19"/>
      <c r="F38" s="135" t="s">
        <v>258</v>
      </c>
      <c r="G38" s="38"/>
      <c r="H38" s="39"/>
      <c r="I38" s="39"/>
      <c r="J38" s="39"/>
      <c r="K38" s="39"/>
      <c r="L38" s="40"/>
      <c r="M38" s="136"/>
      <c r="N38" s="38"/>
      <c r="O38" s="39"/>
      <c r="P38" s="39"/>
      <c r="Q38" s="39"/>
      <c r="R38" s="39"/>
      <c r="S38" s="39"/>
      <c r="T38" s="130"/>
      <c r="U38" s="130"/>
      <c r="V38" s="5"/>
    </row>
    <row r="39" spans="1:22" ht="16.5" customHeight="1">
      <c r="A39" s="17"/>
      <c r="B39" s="19"/>
      <c r="C39" s="140"/>
      <c r="D39" s="18"/>
      <c r="E39" s="19"/>
      <c r="F39" s="135" t="s">
        <v>259</v>
      </c>
      <c r="G39" s="30"/>
      <c r="H39" s="31"/>
      <c r="I39" s="31"/>
      <c r="J39" s="31"/>
      <c r="K39" s="31"/>
      <c r="L39" s="32"/>
      <c r="M39" s="133"/>
      <c r="N39" s="30"/>
      <c r="O39" s="31"/>
      <c r="P39" s="31"/>
      <c r="Q39" s="31"/>
      <c r="R39" s="31"/>
      <c r="S39" s="31"/>
      <c r="T39" s="133"/>
      <c r="U39" s="32"/>
      <c r="V39" s="5"/>
    </row>
    <row r="40" spans="1:22" ht="16.5" customHeight="1">
      <c r="A40" s="17"/>
      <c r="B40" s="19"/>
      <c r="C40" s="112"/>
      <c r="D40" s="18"/>
      <c r="E40" s="19"/>
      <c r="F40" s="135" t="s">
        <v>258</v>
      </c>
      <c r="G40" s="30"/>
      <c r="H40" s="31"/>
      <c r="I40" s="31"/>
      <c r="J40" s="31"/>
      <c r="K40" s="31"/>
      <c r="L40" s="32"/>
      <c r="M40" s="136"/>
      <c r="N40" s="30"/>
      <c r="O40" s="31"/>
      <c r="P40" s="31"/>
      <c r="Q40" s="31"/>
      <c r="R40" s="31"/>
      <c r="S40" s="31"/>
      <c r="T40" s="130"/>
      <c r="U40" s="130"/>
      <c r="V40" s="5"/>
    </row>
    <row r="41" spans="1:22" ht="16.5" customHeight="1">
      <c r="A41" s="22"/>
      <c r="B41" s="24"/>
      <c r="C41" s="23"/>
      <c r="D41" s="23"/>
      <c r="E41" s="24"/>
      <c r="F41" s="158" t="s">
        <v>259</v>
      </c>
      <c r="G41" s="144"/>
      <c r="H41" s="145"/>
      <c r="I41" s="145"/>
      <c r="J41" s="145"/>
      <c r="K41" s="145"/>
      <c r="L41" s="146"/>
      <c r="M41" s="147"/>
      <c r="N41" s="144"/>
      <c r="O41" s="145"/>
      <c r="P41" s="145"/>
      <c r="Q41" s="145"/>
      <c r="R41" s="145"/>
      <c r="S41" s="145"/>
      <c r="T41" s="147"/>
      <c r="U41" s="146"/>
      <c r="V41" s="5"/>
    </row>
    <row r="42" spans="1:22" ht="16.5" customHeight="1">
      <c r="A42" s="12"/>
      <c r="B42" s="14"/>
      <c r="C42" s="13"/>
      <c r="D42" s="13"/>
      <c r="E42" s="19"/>
      <c r="F42" s="143" t="s">
        <v>258</v>
      </c>
      <c r="G42" s="38"/>
      <c r="H42" s="39"/>
      <c r="I42" s="39"/>
      <c r="J42" s="39"/>
      <c r="K42" s="39"/>
      <c r="L42" s="40"/>
      <c r="M42" s="136"/>
      <c r="N42" s="38"/>
      <c r="O42" s="39"/>
      <c r="P42" s="39"/>
      <c r="Q42" s="39"/>
      <c r="R42" s="39"/>
      <c r="S42" s="39"/>
      <c r="T42" s="130"/>
      <c r="U42" s="130"/>
      <c r="V42" s="5"/>
    </row>
    <row r="43" spans="1:22" ht="16.5" customHeight="1">
      <c r="A43" s="17"/>
      <c r="B43" s="9"/>
      <c r="C43" s="45"/>
      <c r="D43" s="18"/>
      <c r="E43" s="19"/>
      <c r="F43" s="135" t="s">
        <v>259</v>
      </c>
      <c r="G43" s="159"/>
      <c r="H43" s="160"/>
      <c r="I43" s="160"/>
      <c r="J43" s="160"/>
      <c r="K43" s="160"/>
      <c r="L43" s="161"/>
      <c r="M43" s="130"/>
      <c r="N43" s="159"/>
      <c r="O43" s="160"/>
      <c r="P43" s="160"/>
      <c r="Q43" s="160"/>
      <c r="R43" s="160"/>
      <c r="S43" s="161"/>
      <c r="T43" s="162"/>
      <c r="U43" s="161"/>
      <c r="V43" s="5"/>
    </row>
    <row r="44" spans="1:22" ht="16.5" customHeight="1">
      <c r="A44" s="17"/>
      <c r="B44" s="9"/>
      <c r="C44" s="18"/>
      <c r="D44" s="18"/>
      <c r="E44" s="19"/>
      <c r="F44" s="135" t="s">
        <v>258</v>
      </c>
      <c r="G44" s="30"/>
      <c r="H44" s="31"/>
      <c r="I44" s="31"/>
      <c r="J44" s="31"/>
      <c r="K44" s="31"/>
      <c r="L44" s="32"/>
      <c r="M44" s="136"/>
      <c r="N44" s="30"/>
      <c r="O44" s="31"/>
      <c r="P44" s="31"/>
      <c r="Q44" s="31"/>
      <c r="R44" s="31"/>
      <c r="S44" s="31"/>
      <c r="T44" s="130"/>
      <c r="U44" s="130"/>
      <c r="V44" s="5"/>
    </row>
    <row r="45" spans="1:22" ht="16.5" customHeight="1">
      <c r="A45" s="122" t="s">
        <v>269</v>
      </c>
      <c r="B45" s="7"/>
      <c r="C45" s="45"/>
      <c r="D45" s="18"/>
      <c r="E45" s="19"/>
      <c r="F45" s="135" t="s">
        <v>259</v>
      </c>
      <c r="G45" s="30"/>
      <c r="H45" s="31"/>
      <c r="I45" s="31"/>
      <c r="J45" s="31"/>
      <c r="K45" s="31"/>
      <c r="L45" s="32"/>
      <c r="M45" s="133"/>
      <c r="N45" s="30"/>
      <c r="O45" s="31"/>
      <c r="P45" s="31"/>
      <c r="Q45" s="31"/>
      <c r="R45" s="31"/>
      <c r="S45" s="31"/>
      <c r="T45" s="133"/>
      <c r="U45" s="32"/>
      <c r="V45" s="5"/>
    </row>
    <row r="46" spans="1:22" ht="16.5" customHeight="1">
      <c r="A46" s="122" t="s">
        <v>270</v>
      </c>
      <c r="B46" s="7"/>
      <c r="C46" s="18"/>
      <c r="D46" s="18"/>
      <c r="E46" s="19"/>
      <c r="F46" s="135" t="s">
        <v>258</v>
      </c>
      <c r="G46" s="38"/>
      <c r="H46" s="39"/>
      <c r="I46" s="39"/>
      <c r="J46" s="39"/>
      <c r="K46" s="39"/>
      <c r="L46" s="40"/>
      <c r="M46" s="136"/>
      <c r="N46" s="38"/>
      <c r="O46" s="39"/>
      <c r="P46" s="39"/>
      <c r="Q46" s="39"/>
      <c r="R46" s="39"/>
      <c r="S46" s="39"/>
      <c r="T46" s="130"/>
      <c r="U46" s="130"/>
      <c r="V46" s="5"/>
    </row>
    <row r="47" spans="1:22" ht="16.5" customHeight="1">
      <c r="A47" s="17"/>
      <c r="B47" s="9"/>
      <c r="C47" s="45"/>
      <c r="D47" s="18"/>
      <c r="E47" s="19"/>
      <c r="F47" s="135" t="s">
        <v>259</v>
      </c>
      <c r="G47" s="38"/>
      <c r="H47" s="39"/>
      <c r="I47" s="39"/>
      <c r="J47" s="39"/>
      <c r="K47" s="39"/>
      <c r="L47" s="40"/>
      <c r="M47" s="130"/>
      <c r="N47" s="38"/>
      <c r="O47" s="39"/>
      <c r="P47" s="39"/>
      <c r="Q47" s="39"/>
      <c r="R47" s="39"/>
      <c r="S47" s="39"/>
      <c r="T47" s="130"/>
      <c r="U47" s="40"/>
      <c r="V47" s="5"/>
    </row>
    <row r="48" spans="1:22" ht="16.5" customHeight="1">
      <c r="A48" s="17"/>
      <c r="B48" s="9"/>
      <c r="C48" s="18"/>
      <c r="D48" s="18"/>
      <c r="E48" s="19"/>
      <c r="F48" s="135" t="s">
        <v>258</v>
      </c>
      <c r="G48" s="38"/>
      <c r="H48" s="39"/>
      <c r="I48" s="39"/>
      <c r="J48" s="39"/>
      <c r="K48" s="39"/>
      <c r="L48" s="40"/>
      <c r="M48" s="136"/>
      <c r="N48" s="38"/>
      <c r="O48" s="39"/>
      <c r="P48" s="39"/>
      <c r="Q48" s="39"/>
      <c r="R48" s="39"/>
      <c r="S48" s="39"/>
      <c r="T48" s="130"/>
      <c r="U48" s="130"/>
      <c r="V48" s="5"/>
    </row>
    <row r="49" spans="1:22" ht="16.5" customHeight="1">
      <c r="A49" s="17"/>
      <c r="B49" s="9"/>
      <c r="C49" s="140"/>
      <c r="D49" s="18"/>
      <c r="E49" s="19"/>
      <c r="F49" s="135" t="s">
        <v>259</v>
      </c>
      <c r="G49" s="30"/>
      <c r="H49" s="31"/>
      <c r="I49" s="31"/>
      <c r="J49" s="31"/>
      <c r="K49" s="31"/>
      <c r="L49" s="32"/>
      <c r="M49" s="133"/>
      <c r="N49" s="30"/>
      <c r="O49" s="31"/>
      <c r="P49" s="31"/>
      <c r="Q49" s="31"/>
      <c r="R49" s="31"/>
      <c r="S49" s="32"/>
      <c r="T49" s="133"/>
      <c r="U49" s="32"/>
      <c r="V49" s="5"/>
    </row>
    <row r="50" spans="1:22" ht="16.5" customHeight="1">
      <c r="A50" s="17"/>
      <c r="B50" s="9"/>
      <c r="C50" s="163"/>
      <c r="D50" s="18"/>
      <c r="E50" s="19"/>
      <c r="F50" s="1006" t="s">
        <v>258</v>
      </c>
      <c r="G50" s="164"/>
      <c r="H50" s="165"/>
      <c r="I50" s="164"/>
      <c r="J50" s="165"/>
      <c r="K50" s="164"/>
      <c r="L50" s="166"/>
      <c r="M50" s="167"/>
      <c r="N50" s="168"/>
      <c r="O50" s="165"/>
      <c r="P50" s="164"/>
      <c r="Q50" s="165"/>
      <c r="R50" s="164"/>
      <c r="S50" s="165"/>
      <c r="T50" s="169"/>
      <c r="U50" s="169"/>
      <c r="V50" s="5"/>
    </row>
    <row r="51" spans="1:22" ht="16.5" customHeight="1">
      <c r="A51" s="17"/>
      <c r="B51" s="9"/>
      <c r="C51" s="170"/>
      <c r="D51" s="18"/>
      <c r="E51" s="19"/>
      <c r="F51" s="1007"/>
      <c r="G51" s="171"/>
      <c r="H51" s="172"/>
      <c r="I51" s="171"/>
      <c r="J51" s="172"/>
      <c r="K51" s="171"/>
      <c r="L51" s="173"/>
      <c r="M51" s="174"/>
      <c r="N51" s="175"/>
      <c r="O51" s="172"/>
      <c r="P51" s="171"/>
      <c r="Q51" s="172"/>
      <c r="R51" s="171"/>
      <c r="S51" s="172"/>
      <c r="T51" s="176"/>
      <c r="U51" s="116"/>
      <c r="V51" s="5"/>
    </row>
    <row r="52" spans="1:22" ht="16.5" customHeight="1">
      <c r="A52" s="17"/>
      <c r="B52" s="9"/>
      <c r="C52" s="177"/>
      <c r="D52" s="18"/>
      <c r="E52" s="19"/>
      <c r="F52" s="1006" t="s">
        <v>259</v>
      </c>
      <c r="G52" s="178"/>
      <c r="H52" s="36"/>
      <c r="I52" s="36"/>
      <c r="J52" s="36"/>
      <c r="K52" s="36"/>
      <c r="L52" s="37"/>
      <c r="M52" s="178"/>
      <c r="N52" s="51"/>
      <c r="O52" s="36"/>
      <c r="P52" s="36"/>
      <c r="Q52" s="36"/>
      <c r="R52" s="36"/>
      <c r="S52" s="35"/>
      <c r="T52" s="179"/>
      <c r="U52" s="52"/>
      <c r="V52" s="5"/>
    </row>
    <row r="53" spans="1:22" ht="16.5" customHeight="1">
      <c r="A53" s="17"/>
      <c r="B53" s="9"/>
      <c r="C53" s="180"/>
      <c r="D53" s="18"/>
      <c r="E53" s="19"/>
      <c r="F53" s="1007"/>
      <c r="G53" s="44"/>
      <c r="H53" s="181"/>
      <c r="I53" s="181"/>
      <c r="J53" s="181"/>
      <c r="K53" s="181"/>
      <c r="L53" s="182"/>
      <c r="M53" s="183"/>
      <c r="N53" s="184"/>
      <c r="O53" s="181"/>
      <c r="P53" s="181"/>
      <c r="Q53" s="181"/>
      <c r="R53" s="181"/>
      <c r="S53" s="182"/>
      <c r="T53" s="183"/>
      <c r="U53" s="185"/>
      <c r="V53" s="5"/>
    </row>
    <row r="54" spans="1:22" ht="16.5" customHeight="1">
      <c r="A54" s="17"/>
      <c r="B54" s="9"/>
      <c r="C54" s="18"/>
      <c r="D54" s="18"/>
      <c r="E54" s="19"/>
      <c r="F54" s="1006" t="s">
        <v>258</v>
      </c>
      <c r="G54" s="178"/>
      <c r="H54" s="36"/>
      <c r="I54" s="36"/>
      <c r="J54" s="36"/>
      <c r="K54" s="36"/>
      <c r="L54" s="37"/>
      <c r="M54" s="118"/>
      <c r="N54" s="51"/>
      <c r="O54" s="36"/>
      <c r="P54" s="36"/>
      <c r="Q54" s="36"/>
      <c r="R54" s="36"/>
      <c r="S54" s="35"/>
      <c r="T54" s="169"/>
      <c r="U54" s="169"/>
      <c r="V54" s="5"/>
    </row>
    <row r="55" spans="1:22" ht="16.5" customHeight="1">
      <c r="A55" s="17"/>
      <c r="B55" s="9"/>
      <c r="C55" s="18"/>
      <c r="D55" s="18"/>
      <c r="E55" s="19"/>
      <c r="F55" s="1008"/>
      <c r="G55" s="171"/>
      <c r="H55" s="172"/>
      <c r="I55" s="171"/>
      <c r="J55" s="172"/>
      <c r="K55" s="171"/>
      <c r="L55" s="173"/>
      <c r="M55" s="117"/>
      <c r="N55" s="175"/>
      <c r="O55" s="172"/>
      <c r="P55" s="171"/>
      <c r="Q55" s="172"/>
      <c r="R55" s="171"/>
      <c r="S55" s="172"/>
      <c r="T55" s="176"/>
      <c r="U55" s="116"/>
      <c r="V55" s="5"/>
    </row>
    <row r="56" spans="1:22" ht="16.5" customHeight="1">
      <c r="A56" s="17"/>
      <c r="B56" s="9"/>
      <c r="C56" s="18" t="s">
        <v>266</v>
      </c>
      <c r="D56" s="18"/>
      <c r="E56" s="19"/>
      <c r="F56" s="1006" t="s">
        <v>259</v>
      </c>
      <c r="G56" s="36"/>
      <c r="H56" s="36"/>
      <c r="I56" s="36"/>
      <c r="J56" s="36"/>
      <c r="K56" s="36"/>
      <c r="L56" s="37"/>
      <c r="M56" s="186"/>
      <c r="N56" s="178"/>
      <c r="O56" s="36"/>
      <c r="P56" s="36"/>
      <c r="Q56" s="36"/>
      <c r="R56" s="36"/>
      <c r="S56" s="36"/>
      <c r="T56" s="179"/>
      <c r="U56" s="37"/>
      <c r="V56" s="5"/>
    </row>
    <row r="57" spans="1:22" ht="16.5" customHeight="1">
      <c r="A57" s="22"/>
      <c r="B57" s="25"/>
      <c r="C57" s="23"/>
      <c r="D57" s="23"/>
      <c r="E57" s="23"/>
      <c r="F57" s="1009"/>
      <c r="G57" s="29"/>
      <c r="H57" s="187"/>
      <c r="I57" s="187"/>
      <c r="J57" s="187"/>
      <c r="K57" s="187"/>
      <c r="L57" s="188"/>
      <c r="M57" s="189"/>
      <c r="N57" s="190"/>
      <c r="O57" s="187"/>
      <c r="P57" s="187"/>
      <c r="Q57" s="187"/>
      <c r="R57" s="187"/>
      <c r="S57" s="187"/>
      <c r="T57" s="191"/>
      <c r="U57" s="192"/>
      <c r="V57" s="5"/>
    </row>
    <row r="58" spans="1:22" ht="16.5" customHeight="1">
      <c r="A58" s="17"/>
      <c r="B58" s="9"/>
      <c r="C58" s="18"/>
      <c r="D58" s="18"/>
      <c r="E58" s="19"/>
      <c r="F58" s="143" t="s">
        <v>258</v>
      </c>
      <c r="G58" s="126"/>
      <c r="H58" s="127"/>
      <c r="I58" s="127"/>
      <c r="J58" s="127"/>
      <c r="K58" s="127"/>
      <c r="L58" s="128"/>
      <c r="M58" s="129"/>
      <c r="N58" s="126"/>
      <c r="O58" s="127"/>
      <c r="P58" s="127"/>
      <c r="Q58" s="127"/>
      <c r="R58" s="127"/>
      <c r="S58" s="127"/>
      <c r="T58" s="193"/>
      <c r="U58" s="193"/>
      <c r="V58" s="5"/>
    </row>
    <row r="59" spans="1:22" ht="16.5" customHeight="1">
      <c r="A59" s="17"/>
      <c r="B59" s="9"/>
      <c r="C59" s="45"/>
      <c r="D59" s="18"/>
      <c r="E59" s="19"/>
      <c r="F59" s="135" t="s">
        <v>259</v>
      </c>
      <c r="G59" s="30"/>
      <c r="H59" s="31"/>
      <c r="I59" s="31"/>
      <c r="J59" s="31"/>
      <c r="K59" s="31"/>
      <c r="L59" s="32"/>
      <c r="M59" s="133"/>
      <c r="N59" s="30"/>
      <c r="O59" s="31"/>
      <c r="P59" s="31"/>
      <c r="Q59" s="31"/>
      <c r="R59" s="31"/>
      <c r="S59" s="31"/>
      <c r="T59" s="133"/>
      <c r="U59" s="32"/>
      <c r="V59" s="5"/>
    </row>
    <row r="60" spans="1:22" ht="16.5" customHeight="1">
      <c r="A60" s="17"/>
      <c r="B60" s="9"/>
      <c r="C60" s="18"/>
      <c r="D60" s="18"/>
      <c r="E60" s="19"/>
      <c r="F60" s="135" t="s">
        <v>258</v>
      </c>
      <c r="G60" s="30"/>
      <c r="H60" s="31"/>
      <c r="I60" s="31"/>
      <c r="J60" s="31"/>
      <c r="K60" s="31"/>
      <c r="L60" s="32"/>
      <c r="M60" s="138"/>
      <c r="N60" s="30"/>
      <c r="O60" s="31"/>
      <c r="P60" s="31"/>
      <c r="Q60" s="31"/>
      <c r="R60" s="31"/>
      <c r="S60" s="31"/>
      <c r="T60" s="130"/>
      <c r="U60" s="130"/>
      <c r="V60" s="5"/>
    </row>
    <row r="61" spans="1:22" ht="16.5" customHeight="1">
      <c r="A61" s="17"/>
      <c r="B61" s="9"/>
      <c r="C61" s="45"/>
      <c r="D61" s="18"/>
      <c r="E61" s="19"/>
      <c r="F61" s="135" t="s">
        <v>259</v>
      </c>
      <c r="G61" s="30"/>
      <c r="H61" s="31"/>
      <c r="I61" s="31"/>
      <c r="J61" s="31"/>
      <c r="K61" s="31"/>
      <c r="L61" s="32"/>
      <c r="M61" s="133"/>
      <c r="N61" s="30"/>
      <c r="O61" s="31"/>
      <c r="P61" s="31"/>
      <c r="Q61" s="31"/>
      <c r="R61" s="31"/>
      <c r="S61" s="31"/>
      <c r="T61" s="133"/>
      <c r="U61" s="32"/>
      <c r="V61" s="5"/>
    </row>
    <row r="62" spans="1:22" ht="16.5" customHeight="1">
      <c r="A62" s="122" t="s">
        <v>271</v>
      </c>
      <c r="B62" s="7"/>
      <c r="C62" s="18"/>
      <c r="D62" s="18"/>
      <c r="E62" s="19"/>
      <c r="F62" s="135" t="s">
        <v>258</v>
      </c>
      <c r="G62" s="38"/>
      <c r="H62" s="39"/>
      <c r="I62" s="39"/>
      <c r="J62" s="39"/>
      <c r="K62" s="39"/>
      <c r="L62" s="40"/>
      <c r="M62" s="136"/>
      <c r="N62" s="38"/>
      <c r="O62" s="31"/>
      <c r="P62" s="31"/>
      <c r="Q62" s="31"/>
      <c r="R62" s="31"/>
      <c r="S62" s="31"/>
      <c r="T62" s="133"/>
      <c r="U62" s="133"/>
      <c r="V62" s="5"/>
    </row>
    <row r="63" spans="1:22" ht="16.5" customHeight="1">
      <c r="A63" s="17"/>
      <c r="B63" s="9"/>
      <c r="C63" s="45"/>
      <c r="D63" s="18"/>
      <c r="E63" s="19"/>
      <c r="F63" s="135" t="s">
        <v>259</v>
      </c>
      <c r="G63" s="38"/>
      <c r="H63" s="39"/>
      <c r="I63" s="39"/>
      <c r="J63" s="39"/>
      <c r="K63" s="39"/>
      <c r="L63" s="40"/>
      <c r="M63" s="130"/>
      <c r="N63" s="38"/>
      <c r="O63" s="31"/>
      <c r="P63" s="31"/>
      <c r="Q63" s="31"/>
      <c r="R63" s="31"/>
      <c r="S63" s="31"/>
      <c r="T63" s="133"/>
      <c r="U63" s="32"/>
      <c r="V63" s="5"/>
    </row>
    <row r="64" spans="1:22" ht="16.5" customHeight="1">
      <c r="A64" s="17"/>
      <c r="B64" s="9"/>
      <c r="C64" s="18"/>
      <c r="D64" s="18"/>
      <c r="E64" s="19"/>
      <c r="F64" s="135" t="s">
        <v>258</v>
      </c>
      <c r="G64" s="38"/>
      <c r="H64" s="39"/>
      <c r="I64" s="39"/>
      <c r="J64" s="39"/>
      <c r="K64" s="39"/>
      <c r="L64" s="40"/>
      <c r="M64" s="136"/>
      <c r="N64" s="38"/>
      <c r="O64" s="39"/>
      <c r="P64" s="39"/>
      <c r="Q64" s="39"/>
      <c r="R64" s="39"/>
      <c r="S64" s="39"/>
      <c r="T64" s="130"/>
      <c r="U64" s="130"/>
      <c r="V64" s="5"/>
    </row>
    <row r="65" spans="1:22" ht="16.5" customHeight="1">
      <c r="A65" s="17"/>
      <c r="B65" s="9"/>
      <c r="C65" s="140"/>
      <c r="D65" s="18"/>
      <c r="E65" s="19"/>
      <c r="F65" s="135" t="s">
        <v>259</v>
      </c>
      <c r="G65" s="30"/>
      <c r="H65" s="31"/>
      <c r="I65" s="31"/>
      <c r="J65" s="31"/>
      <c r="K65" s="31"/>
      <c r="L65" s="32"/>
      <c r="M65" s="133"/>
      <c r="N65" s="30"/>
      <c r="O65" s="31"/>
      <c r="P65" s="31"/>
      <c r="Q65" s="31"/>
      <c r="R65" s="31"/>
      <c r="S65" s="31"/>
      <c r="T65" s="133"/>
      <c r="U65" s="32"/>
      <c r="V65" s="5"/>
    </row>
    <row r="66" spans="1:22" ht="16.5" customHeight="1">
      <c r="A66" s="17"/>
      <c r="B66" s="9"/>
      <c r="C66" s="163"/>
      <c r="D66" s="18"/>
      <c r="E66" s="19"/>
      <c r="F66" s="135" t="s">
        <v>258</v>
      </c>
      <c r="G66" s="46"/>
      <c r="H66" s="47"/>
      <c r="I66" s="47"/>
      <c r="J66" s="47"/>
      <c r="K66" s="47"/>
      <c r="L66" s="48"/>
      <c r="M66" s="136"/>
      <c r="N66" s="168"/>
      <c r="O66" s="165"/>
      <c r="P66" s="164"/>
      <c r="Q66" s="165"/>
      <c r="R66" s="164"/>
      <c r="S66" s="165"/>
      <c r="T66" s="130"/>
      <c r="U66" s="130"/>
      <c r="V66" s="5"/>
    </row>
    <row r="67" spans="1:22" ht="16.5" customHeight="1">
      <c r="A67" s="17"/>
      <c r="B67" s="9"/>
      <c r="C67" s="180"/>
      <c r="D67" s="18"/>
      <c r="E67" s="19"/>
      <c r="F67" s="135" t="s">
        <v>259</v>
      </c>
      <c r="G67" s="41"/>
      <c r="H67" s="42"/>
      <c r="I67" s="42"/>
      <c r="J67" s="42"/>
      <c r="K67" s="42"/>
      <c r="L67" s="43"/>
      <c r="M67" s="54"/>
      <c r="N67" s="30"/>
      <c r="O67" s="31"/>
      <c r="P67" s="31"/>
      <c r="Q67" s="31"/>
      <c r="R67" s="31"/>
      <c r="S67" s="34"/>
      <c r="T67" s="133"/>
      <c r="U67" s="43"/>
      <c r="V67" s="5"/>
    </row>
    <row r="68" spans="1:22" ht="16.5" customHeight="1">
      <c r="A68" s="17"/>
      <c r="B68" s="9"/>
      <c r="C68" s="18"/>
      <c r="D68" s="18"/>
      <c r="E68" s="19"/>
      <c r="F68" s="135" t="s">
        <v>258</v>
      </c>
      <c r="G68" s="30"/>
      <c r="H68" s="31"/>
      <c r="I68" s="31"/>
      <c r="J68" s="31"/>
      <c r="K68" s="31"/>
      <c r="L68" s="32"/>
      <c r="M68" s="136"/>
      <c r="N68" s="30"/>
      <c r="O68" s="31"/>
      <c r="P68" s="31"/>
      <c r="Q68" s="31"/>
      <c r="R68" s="31"/>
      <c r="S68" s="31"/>
      <c r="T68" s="130"/>
      <c r="U68" s="130"/>
      <c r="V68" s="5"/>
    </row>
    <row r="69" spans="1:22" ht="16.5" customHeight="1">
      <c r="A69" s="22"/>
      <c r="B69" s="25"/>
      <c r="C69" s="23" t="s">
        <v>272</v>
      </c>
      <c r="D69" s="23"/>
      <c r="E69" s="24"/>
      <c r="F69" s="158" t="s">
        <v>259</v>
      </c>
      <c r="G69" s="144"/>
      <c r="H69" s="145"/>
      <c r="I69" s="145"/>
      <c r="J69" s="145"/>
      <c r="K69" s="145"/>
      <c r="L69" s="146"/>
      <c r="M69" s="147"/>
      <c r="N69" s="144"/>
      <c r="O69" s="145"/>
      <c r="P69" s="145"/>
      <c r="Q69" s="145"/>
      <c r="R69" s="145"/>
      <c r="S69" s="145"/>
      <c r="T69" s="147"/>
      <c r="U69" s="146"/>
      <c r="V69" s="5"/>
    </row>
    <row r="70" spans="1:22" ht="16.5" customHeight="1">
      <c r="A70" s="194" t="s">
        <v>181</v>
      </c>
      <c r="B70" s="194"/>
      <c r="C70" s="194" t="s">
        <v>273</v>
      </c>
      <c r="D70" s="9"/>
      <c r="E70" s="9"/>
      <c r="F70" s="195"/>
      <c r="G70" s="196"/>
      <c r="H70" s="196"/>
      <c r="I70" s="196"/>
      <c r="J70" s="196"/>
      <c r="K70" s="196"/>
      <c r="L70" s="196"/>
      <c r="M70" s="197" t="s">
        <v>274</v>
      </c>
      <c r="N70" s="196"/>
      <c r="O70" s="196"/>
      <c r="P70" s="196"/>
      <c r="Q70" s="196"/>
      <c r="R70" s="196"/>
      <c r="S70" s="196"/>
      <c r="T70" s="196"/>
      <c r="U70" s="196"/>
      <c r="V70" s="5"/>
    </row>
  </sheetData>
  <mergeCells count="4">
    <mergeCell ref="F50:F51"/>
    <mergeCell ref="F52:F53"/>
    <mergeCell ref="F54:F55"/>
    <mergeCell ref="F56:F57"/>
  </mergeCells>
  <phoneticPr fontId="1"/>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W348"/>
  <sheetViews>
    <sheetView view="pageBreakPreview" zoomScale="55" zoomScaleNormal="50" zoomScaleSheetLayoutView="55" workbookViewId="0">
      <selection activeCell="P286" sqref="P286"/>
    </sheetView>
  </sheetViews>
  <sheetFormatPr defaultRowHeight="14.25"/>
  <cols>
    <col min="1" max="1" width="1.75" style="316" customWidth="1"/>
    <col min="2" max="3" width="6.875" style="316" customWidth="1"/>
    <col min="4" max="5" width="16.75" style="316" customWidth="1"/>
    <col min="6" max="6" width="16.75" style="317" customWidth="1"/>
    <col min="7" max="7" width="26.5" style="316" bestFit="1" customWidth="1"/>
    <col min="8" max="10" width="11.875" style="316" customWidth="1"/>
    <col min="11" max="19" width="11.375" style="316" customWidth="1"/>
    <col min="20" max="20" width="23.25" style="316" customWidth="1"/>
    <col min="21" max="21" width="3.625" style="316" customWidth="1"/>
    <col min="22" max="256" width="9" style="316"/>
    <col min="257" max="257" width="4" style="316" customWidth="1"/>
    <col min="258" max="259" width="6.875" style="316" customWidth="1"/>
    <col min="260" max="261" width="10.125" style="316" customWidth="1"/>
    <col min="262" max="262" width="13.625" style="316" customWidth="1"/>
    <col min="263" max="263" width="18.875" style="316" customWidth="1"/>
    <col min="264" max="266" width="11.875" style="316" customWidth="1"/>
    <col min="267" max="268" width="8.625" style="316" customWidth="1"/>
    <col min="269" max="275" width="11.375" style="316" customWidth="1"/>
    <col min="276" max="276" width="22.625" style="316" customWidth="1"/>
    <col min="277" max="277" width="4.625" style="316" customWidth="1"/>
    <col min="278" max="512" width="9" style="316"/>
    <col min="513" max="513" width="4" style="316" customWidth="1"/>
    <col min="514" max="515" width="6.875" style="316" customWidth="1"/>
    <col min="516" max="517" width="10.125" style="316" customWidth="1"/>
    <col min="518" max="518" width="13.625" style="316" customWidth="1"/>
    <col min="519" max="519" width="18.875" style="316" customWidth="1"/>
    <col min="520" max="522" width="11.875" style="316" customWidth="1"/>
    <col min="523" max="524" width="8.625" style="316" customWidth="1"/>
    <col min="525" max="531" width="11.375" style="316" customWidth="1"/>
    <col min="532" max="532" width="22.625" style="316" customWidth="1"/>
    <col min="533" max="533" width="4.625" style="316" customWidth="1"/>
    <col min="534" max="768" width="9" style="316"/>
    <col min="769" max="769" width="4" style="316" customWidth="1"/>
    <col min="770" max="771" width="6.875" style="316" customWidth="1"/>
    <col min="772" max="773" width="10.125" style="316" customWidth="1"/>
    <col min="774" max="774" width="13.625" style="316" customWidth="1"/>
    <col min="775" max="775" width="18.875" style="316" customWidth="1"/>
    <col min="776" max="778" width="11.875" style="316" customWidth="1"/>
    <col min="779" max="780" width="8.625" style="316" customWidth="1"/>
    <col min="781" max="787" width="11.375" style="316" customWidth="1"/>
    <col min="788" max="788" width="22.625" style="316" customWidth="1"/>
    <col min="789" max="789" width="4.625" style="316" customWidth="1"/>
    <col min="790" max="1024" width="9" style="316"/>
    <col min="1025" max="1025" width="4" style="316" customWidth="1"/>
    <col min="1026" max="1027" width="6.875" style="316" customWidth="1"/>
    <col min="1028" max="1029" width="10.125" style="316" customWidth="1"/>
    <col min="1030" max="1030" width="13.625" style="316" customWidth="1"/>
    <col min="1031" max="1031" width="18.875" style="316" customWidth="1"/>
    <col min="1032" max="1034" width="11.875" style="316" customWidth="1"/>
    <col min="1035" max="1036" width="8.625" style="316" customWidth="1"/>
    <col min="1037" max="1043" width="11.375" style="316" customWidth="1"/>
    <col min="1044" max="1044" width="22.625" style="316" customWidth="1"/>
    <col min="1045" max="1045" width="4.625" style="316" customWidth="1"/>
    <col min="1046" max="1280" width="9" style="316"/>
    <col min="1281" max="1281" width="4" style="316" customWidth="1"/>
    <col min="1282" max="1283" width="6.875" style="316" customWidth="1"/>
    <col min="1284" max="1285" width="10.125" style="316" customWidth="1"/>
    <col min="1286" max="1286" width="13.625" style="316" customWidth="1"/>
    <col min="1287" max="1287" width="18.875" style="316" customWidth="1"/>
    <col min="1288" max="1290" width="11.875" style="316" customWidth="1"/>
    <col min="1291" max="1292" width="8.625" style="316" customWidth="1"/>
    <col min="1293" max="1299" width="11.375" style="316" customWidth="1"/>
    <col min="1300" max="1300" width="22.625" style="316" customWidth="1"/>
    <col min="1301" max="1301" width="4.625" style="316" customWidth="1"/>
    <col min="1302" max="1536" width="9" style="316"/>
    <col min="1537" max="1537" width="4" style="316" customWidth="1"/>
    <col min="1538" max="1539" width="6.875" style="316" customWidth="1"/>
    <col min="1540" max="1541" width="10.125" style="316" customWidth="1"/>
    <col min="1542" max="1542" width="13.625" style="316" customWidth="1"/>
    <col min="1543" max="1543" width="18.875" style="316" customWidth="1"/>
    <col min="1544" max="1546" width="11.875" style="316" customWidth="1"/>
    <col min="1547" max="1548" width="8.625" style="316" customWidth="1"/>
    <col min="1549" max="1555" width="11.375" style="316" customWidth="1"/>
    <col min="1556" max="1556" width="22.625" style="316" customWidth="1"/>
    <col min="1557" max="1557" width="4.625" style="316" customWidth="1"/>
    <col min="1558" max="1792" width="9" style="316"/>
    <col min="1793" max="1793" width="4" style="316" customWidth="1"/>
    <col min="1794" max="1795" width="6.875" style="316" customWidth="1"/>
    <col min="1796" max="1797" width="10.125" style="316" customWidth="1"/>
    <col min="1798" max="1798" width="13.625" style="316" customWidth="1"/>
    <col min="1799" max="1799" width="18.875" style="316" customWidth="1"/>
    <col min="1800" max="1802" width="11.875" style="316" customWidth="1"/>
    <col min="1803" max="1804" width="8.625" style="316" customWidth="1"/>
    <col min="1805" max="1811" width="11.375" style="316" customWidth="1"/>
    <col min="1812" max="1812" width="22.625" style="316" customWidth="1"/>
    <col min="1813" max="1813" width="4.625" style="316" customWidth="1"/>
    <col min="1814" max="2048" width="9" style="316"/>
    <col min="2049" max="2049" width="4" style="316" customWidth="1"/>
    <col min="2050" max="2051" width="6.875" style="316" customWidth="1"/>
    <col min="2052" max="2053" width="10.125" style="316" customWidth="1"/>
    <col min="2054" max="2054" width="13.625" style="316" customWidth="1"/>
    <col min="2055" max="2055" width="18.875" style="316" customWidth="1"/>
    <col min="2056" max="2058" width="11.875" style="316" customWidth="1"/>
    <col min="2059" max="2060" width="8.625" style="316" customWidth="1"/>
    <col min="2061" max="2067" width="11.375" style="316" customWidth="1"/>
    <col min="2068" max="2068" width="22.625" style="316" customWidth="1"/>
    <col min="2069" max="2069" width="4.625" style="316" customWidth="1"/>
    <col min="2070" max="2304" width="9" style="316"/>
    <col min="2305" max="2305" width="4" style="316" customWidth="1"/>
    <col min="2306" max="2307" width="6.875" style="316" customWidth="1"/>
    <col min="2308" max="2309" width="10.125" style="316" customWidth="1"/>
    <col min="2310" max="2310" width="13.625" style="316" customWidth="1"/>
    <col min="2311" max="2311" width="18.875" style="316" customWidth="1"/>
    <col min="2312" max="2314" width="11.875" style="316" customWidth="1"/>
    <col min="2315" max="2316" width="8.625" style="316" customWidth="1"/>
    <col min="2317" max="2323" width="11.375" style="316" customWidth="1"/>
    <col min="2324" max="2324" width="22.625" style="316" customWidth="1"/>
    <col min="2325" max="2325" width="4.625" style="316" customWidth="1"/>
    <col min="2326" max="2560" width="9" style="316"/>
    <col min="2561" max="2561" width="4" style="316" customWidth="1"/>
    <col min="2562" max="2563" width="6.875" style="316" customWidth="1"/>
    <col min="2564" max="2565" width="10.125" style="316" customWidth="1"/>
    <col min="2566" max="2566" width="13.625" style="316" customWidth="1"/>
    <col min="2567" max="2567" width="18.875" style="316" customWidth="1"/>
    <col min="2568" max="2570" width="11.875" style="316" customWidth="1"/>
    <col min="2571" max="2572" width="8.625" style="316" customWidth="1"/>
    <col min="2573" max="2579" width="11.375" style="316" customWidth="1"/>
    <col min="2580" max="2580" width="22.625" style="316" customWidth="1"/>
    <col min="2581" max="2581" width="4.625" style="316" customWidth="1"/>
    <col min="2582" max="2816" width="9" style="316"/>
    <col min="2817" max="2817" width="4" style="316" customWidth="1"/>
    <col min="2818" max="2819" width="6.875" style="316" customWidth="1"/>
    <col min="2820" max="2821" width="10.125" style="316" customWidth="1"/>
    <col min="2822" max="2822" width="13.625" style="316" customWidth="1"/>
    <col min="2823" max="2823" width="18.875" style="316" customWidth="1"/>
    <col min="2824" max="2826" width="11.875" style="316" customWidth="1"/>
    <col min="2827" max="2828" width="8.625" style="316" customWidth="1"/>
    <col min="2829" max="2835" width="11.375" style="316" customWidth="1"/>
    <col min="2836" max="2836" width="22.625" style="316" customWidth="1"/>
    <col min="2837" max="2837" width="4.625" style="316" customWidth="1"/>
    <col min="2838" max="3072" width="9" style="316"/>
    <col min="3073" max="3073" width="4" style="316" customWidth="1"/>
    <col min="3074" max="3075" width="6.875" style="316" customWidth="1"/>
    <col min="3076" max="3077" width="10.125" style="316" customWidth="1"/>
    <col min="3078" max="3078" width="13.625" style="316" customWidth="1"/>
    <col min="3079" max="3079" width="18.875" style="316" customWidth="1"/>
    <col min="3080" max="3082" width="11.875" style="316" customWidth="1"/>
    <col min="3083" max="3084" width="8.625" style="316" customWidth="1"/>
    <col min="3085" max="3091" width="11.375" style="316" customWidth="1"/>
    <col min="3092" max="3092" width="22.625" style="316" customWidth="1"/>
    <col min="3093" max="3093" width="4.625" style="316" customWidth="1"/>
    <col min="3094" max="3328" width="9" style="316"/>
    <col min="3329" max="3329" width="4" style="316" customWidth="1"/>
    <col min="3330" max="3331" width="6.875" style="316" customWidth="1"/>
    <col min="3332" max="3333" width="10.125" style="316" customWidth="1"/>
    <col min="3334" max="3334" width="13.625" style="316" customWidth="1"/>
    <col min="3335" max="3335" width="18.875" style="316" customWidth="1"/>
    <col min="3336" max="3338" width="11.875" style="316" customWidth="1"/>
    <col min="3339" max="3340" width="8.625" style="316" customWidth="1"/>
    <col min="3341" max="3347" width="11.375" style="316" customWidth="1"/>
    <col min="3348" max="3348" width="22.625" style="316" customWidth="1"/>
    <col min="3349" max="3349" width="4.625" style="316" customWidth="1"/>
    <col min="3350" max="3584" width="9" style="316"/>
    <col min="3585" max="3585" width="4" style="316" customWidth="1"/>
    <col min="3586" max="3587" width="6.875" style="316" customWidth="1"/>
    <col min="3588" max="3589" width="10.125" style="316" customWidth="1"/>
    <col min="3590" max="3590" width="13.625" style="316" customWidth="1"/>
    <col min="3591" max="3591" width="18.875" style="316" customWidth="1"/>
    <col min="3592" max="3594" width="11.875" style="316" customWidth="1"/>
    <col min="3595" max="3596" width="8.625" style="316" customWidth="1"/>
    <col min="3597" max="3603" width="11.375" style="316" customWidth="1"/>
    <col min="3604" max="3604" width="22.625" style="316" customWidth="1"/>
    <col min="3605" max="3605" width="4.625" style="316" customWidth="1"/>
    <col min="3606" max="3840" width="9" style="316"/>
    <col min="3841" max="3841" width="4" style="316" customWidth="1"/>
    <col min="3842" max="3843" width="6.875" style="316" customWidth="1"/>
    <col min="3844" max="3845" width="10.125" style="316" customWidth="1"/>
    <col min="3846" max="3846" width="13.625" style="316" customWidth="1"/>
    <col min="3847" max="3847" width="18.875" style="316" customWidth="1"/>
    <col min="3848" max="3850" width="11.875" style="316" customWidth="1"/>
    <col min="3851" max="3852" width="8.625" style="316" customWidth="1"/>
    <col min="3853" max="3859" width="11.375" style="316" customWidth="1"/>
    <col min="3860" max="3860" width="22.625" style="316" customWidth="1"/>
    <col min="3861" max="3861" width="4.625" style="316" customWidth="1"/>
    <col min="3862" max="4096" width="9" style="316"/>
    <col min="4097" max="4097" width="4" style="316" customWidth="1"/>
    <col min="4098" max="4099" width="6.875" style="316" customWidth="1"/>
    <col min="4100" max="4101" width="10.125" style="316" customWidth="1"/>
    <col min="4102" max="4102" width="13.625" style="316" customWidth="1"/>
    <col min="4103" max="4103" width="18.875" style="316" customWidth="1"/>
    <col min="4104" max="4106" width="11.875" style="316" customWidth="1"/>
    <col min="4107" max="4108" width="8.625" style="316" customWidth="1"/>
    <col min="4109" max="4115" width="11.375" style="316" customWidth="1"/>
    <col min="4116" max="4116" width="22.625" style="316" customWidth="1"/>
    <col min="4117" max="4117" width="4.625" style="316" customWidth="1"/>
    <col min="4118" max="4352" width="9" style="316"/>
    <col min="4353" max="4353" width="4" style="316" customWidth="1"/>
    <col min="4354" max="4355" width="6.875" style="316" customWidth="1"/>
    <col min="4356" max="4357" width="10.125" style="316" customWidth="1"/>
    <col min="4358" max="4358" width="13.625" style="316" customWidth="1"/>
    <col min="4359" max="4359" width="18.875" style="316" customWidth="1"/>
    <col min="4360" max="4362" width="11.875" style="316" customWidth="1"/>
    <col min="4363" max="4364" width="8.625" style="316" customWidth="1"/>
    <col min="4365" max="4371" width="11.375" style="316" customWidth="1"/>
    <col min="4372" max="4372" width="22.625" style="316" customWidth="1"/>
    <col min="4373" max="4373" width="4.625" style="316" customWidth="1"/>
    <col min="4374" max="4608" width="9" style="316"/>
    <col min="4609" max="4609" width="4" style="316" customWidth="1"/>
    <col min="4610" max="4611" width="6.875" style="316" customWidth="1"/>
    <col min="4612" max="4613" width="10.125" style="316" customWidth="1"/>
    <col min="4614" max="4614" width="13.625" style="316" customWidth="1"/>
    <col min="4615" max="4615" width="18.875" style="316" customWidth="1"/>
    <col min="4616" max="4618" width="11.875" style="316" customWidth="1"/>
    <col min="4619" max="4620" width="8.625" style="316" customWidth="1"/>
    <col min="4621" max="4627" width="11.375" style="316" customWidth="1"/>
    <col min="4628" max="4628" width="22.625" style="316" customWidth="1"/>
    <col min="4629" max="4629" width="4.625" style="316" customWidth="1"/>
    <col min="4630" max="4864" width="9" style="316"/>
    <col min="4865" max="4865" width="4" style="316" customWidth="1"/>
    <col min="4866" max="4867" width="6.875" style="316" customWidth="1"/>
    <col min="4868" max="4869" width="10.125" style="316" customWidth="1"/>
    <col min="4870" max="4870" width="13.625" style="316" customWidth="1"/>
    <col min="4871" max="4871" width="18.875" style="316" customWidth="1"/>
    <col min="4872" max="4874" width="11.875" style="316" customWidth="1"/>
    <col min="4875" max="4876" width="8.625" style="316" customWidth="1"/>
    <col min="4877" max="4883" width="11.375" style="316" customWidth="1"/>
    <col min="4884" max="4884" width="22.625" style="316" customWidth="1"/>
    <col min="4885" max="4885" width="4.625" style="316" customWidth="1"/>
    <col min="4886" max="5120" width="9" style="316"/>
    <col min="5121" max="5121" width="4" style="316" customWidth="1"/>
    <col min="5122" max="5123" width="6.875" style="316" customWidth="1"/>
    <col min="5124" max="5125" width="10.125" style="316" customWidth="1"/>
    <col min="5126" max="5126" width="13.625" style="316" customWidth="1"/>
    <col min="5127" max="5127" width="18.875" style="316" customWidth="1"/>
    <col min="5128" max="5130" width="11.875" style="316" customWidth="1"/>
    <col min="5131" max="5132" width="8.625" style="316" customWidth="1"/>
    <col min="5133" max="5139" width="11.375" style="316" customWidth="1"/>
    <col min="5140" max="5140" width="22.625" style="316" customWidth="1"/>
    <col min="5141" max="5141" width="4.625" style="316" customWidth="1"/>
    <col min="5142" max="5376" width="9" style="316"/>
    <col min="5377" max="5377" width="4" style="316" customWidth="1"/>
    <col min="5378" max="5379" width="6.875" style="316" customWidth="1"/>
    <col min="5380" max="5381" width="10.125" style="316" customWidth="1"/>
    <col min="5382" max="5382" width="13.625" style="316" customWidth="1"/>
    <col min="5383" max="5383" width="18.875" style="316" customWidth="1"/>
    <col min="5384" max="5386" width="11.875" style="316" customWidth="1"/>
    <col min="5387" max="5388" width="8.625" style="316" customWidth="1"/>
    <col min="5389" max="5395" width="11.375" style="316" customWidth="1"/>
    <col min="5396" max="5396" width="22.625" style="316" customWidth="1"/>
    <col min="5397" max="5397" width="4.625" style="316" customWidth="1"/>
    <col min="5398" max="5632" width="9" style="316"/>
    <col min="5633" max="5633" width="4" style="316" customWidth="1"/>
    <col min="5634" max="5635" width="6.875" style="316" customWidth="1"/>
    <col min="5636" max="5637" width="10.125" style="316" customWidth="1"/>
    <col min="5638" max="5638" width="13.625" style="316" customWidth="1"/>
    <col min="5639" max="5639" width="18.875" style="316" customWidth="1"/>
    <col min="5640" max="5642" width="11.875" style="316" customWidth="1"/>
    <col min="5643" max="5644" width="8.625" style="316" customWidth="1"/>
    <col min="5645" max="5651" width="11.375" style="316" customWidth="1"/>
    <col min="5652" max="5652" width="22.625" style="316" customWidth="1"/>
    <col min="5653" max="5653" width="4.625" style="316" customWidth="1"/>
    <col min="5654" max="5888" width="9" style="316"/>
    <col min="5889" max="5889" width="4" style="316" customWidth="1"/>
    <col min="5890" max="5891" width="6.875" style="316" customWidth="1"/>
    <col min="5892" max="5893" width="10.125" style="316" customWidth="1"/>
    <col min="5894" max="5894" width="13.625" style="316" customWidth="1"/>
    <col min="5895" max="5895" width="18.875" style="316" customWidth="1"/>
    <col min="5896" max="5898" width="11.875" style="316" customWidth="1"/>
    <col min="5899" max="5900" width="8.625" style="316" customWidth="1"/>
    <col min="5901" max="5907" width="11.375" style="316" customWidth="1"/>
    <col min="5908" max="5908" width="22.625" style="316" customWidth="1"/>
    <col min="5909" max="5909" width="4.625" style="316" customWidth="1"/>
    <col min="5910" max="6144" width="9" style="316"/>
    <col min="6145" max="6145" width="4" style="316" customWidth="1"/>
    <col min="6146" max="6147" width="6.875" style="316" customWidth="1"/>
    <col min="6148" max="6149" width="10.125" style="316" customWidth="1"/>
    <col min="6150" max="6150" width="13.625" style="316" customWidth="1"/>
    <col min="6151" max="6151" width="18.875" style="316" customWidth="1"/>
    <col min="6152" max="6154" width="11.875" style="316" customWidth="1"/>
    <col min="6155" max="6156" width="8.625" style="316" customWidth="1"/>
    <col min="6157" max="6163" width="11.375" style="316" customWidth="1"/>
    <col min="6164" max="6164" width="22.625" style="316" customWidth="1"/>
    <col min="6165" max="6165" width="4.625" style="316" customWidth="1"/>
    <col min="6166" max="6400" width="9" style="316"/>
    <col min="6401" max="6401" width="4" style="316" customWidth="1"/>
    <col min="6402" max="6403" width="6.875" style="316" customWidth="1"/>
    <col min="6404" max="6405" width="10.125" style="316" customWidth="1"/>
    <col min="6406" max="6406" width="13.625" style="316" customWidth="1"/>
    <col min="6407" max="6407" width="18.875" style="316" customWidth="1"/>
    <col min="6408" max="6410" width="11.875" style="316" customWidth="1"/>
    <col min="6411" max="6412" width="8.625" style="316" customWidth="1"/>
    <col min="6413" max="6419" width="11.375" style="316" customWidth="1"/>
    <col min="6420" max="6420" width="22.625" style="316" customWidth="1"/>
    <col min="6421" max="6421" width="4.625" style="316" customWidth="1"/>
    <col min="6422" max="6656" width="9" style="316"/>
    <col min="6657" max="6657" width="4" style="316" customWidth="1"/>
    <col min="6658" max="6659" width="6.875" style="316" customWidth="1"/>
    <col min="6660" max="6661" width="10.125" style="316" customWidth="1"/>
    <col min="6662" max="6662" width="13.625" style="316" customWidth="1"/>
    <col min="6663" max="6663" width="18.875" style="316" customWidth="1"/>
    <col min="6664" max="6666" width="11.875" style="316" customWidth="1"/>
    <col min="6667" max="6668" width="8.625" style="316" customWidth="1"/>
    <col min="6669" max="6675" width="11.375" style="316" customWidth="1"/>
    <col min="6676" max="6676" width="22.625" style="316" customWidth="1"/>
    <col min="6677" max="6677" width="4.625" style="316" customWidth="1"/>
    <col min="6678" max="6912" width="9" style="316"/>
    <col min="6913" max="6913" width="4" style="316" customWidth="1"/>
    <col min="6914" max="6915" width="6.875" style="316" customWidth="1"/>
    <col min="6916" max="6917" width="10.125" style="316" customWidth="1"/>
    <col min="6918" max="6918" width="13.625" style="316" customWidth="1"/>
    <col min="6919" max="6919" width="18.875" style="316" customWidth="1"/>
    <col min="6920" max="6922" width="11.875" style="316" customWidth="1"/>
    <col min="6923" max="6924" width="8.625" style="316" customWidth="1"/>
    <col min="6925" max="6931" width="11.375" style="316" customWidth="1"/>
    <col min="6932" max="6932" width="22.625" style="316" customWidth="1"/>
    <col min="6933" max="6933" width="4.625" style="316" customWidth="1"/>
    <col min="6934" max="7168" width="9" style="316"/>
    <col min="7169" max="7169" width="4" style="316" customWidth="1"/>
    <col min="7170" max="7171" width="6.875" style="316" customWidth="1"/>
    <col min="7172" max="7173" width="10.125" style="316" customWidth="1"/>
    <col min="7174" max="7174" width="13.625" style="316" customWidth="1"/>
    <col min="7175" max="7175" width="18.875" style="316" customWidth="1"/>
    <col min="7176" max="7178" width="11.875" style="316" customWidth="1"/>
    <col min="7179" max="7180" width="8.625" style="316" customWidth="1"/>
    <col min="7181" max="7187" width="11.375" style="316" customWidth="1"/>
    <col min="7188" max="7188" width="22.625" style="316" customWidth="1"/>
    <col min="7189" max="7189" width="4.625" style="316" customWidth="1"/>
    <col min="7190" max="7424" width="9" style="316"/>
    <col min="7425" max="7425" width="4" style="316" customWidth="1"/>
    <col min="7426" max="7427" width="6.875" style="316" customWidth="1"/>
    <col min="7428" max="7429" width="10.125" style="316" customWidth="1"/>
    <col min="7430" max="7430" width="13.625" style="316" customWidth="1"/>
    <col min="7431" max="7431" width="18.875" style="316" customWidth="1"/>
    <col min="7432" max="7434" width="11.875" style="316" customWidth="1"/>
    <col min="7435" max="7436" width="8.625" style="316" customWidth="1"/>
    <col min="7437" max="7443" width="11.375" style="316" customWidth="1"/>
    <col min="7444" max="7444" width="22.625" style="316" customWidth="1"/>
    <col min="7445" max="7445" width="4.625" style="316" customWidth="1"/>
    <col min="7446" max="7680" width="9" style="316"/>
    <col min="7681" max="7681" width="4" style="316" customWidth="1"/>
    <col min="7682" max="7683" width="6.875" style="316" customWidth="1"/>
    <col min="7684" max="7685" width="10.125" style="316" customWidth="1"/>
    <col min="7686" max="7686" width="13.625" style="316" customWidth="1"/>
    <col min="7687" max="7687" width="18.875" style="316" customWidth="1"/>
    <col min="7688" max="7690" width="11.875" style="316" customWidth="1"/>
    <col min="7691" max="7692" width="8.625" style="316" customWidth="1"/>
    <col min="7693" max="7699" width="11.375" style="316" customWidth="1"/>
    <col min="7700" max="7700" width="22.625" style="316" customWidth="1"/>
    <col min="7701" max="7701" width="4.625" style="316" customWidth="1"/>
    <col min="7702" max="7936" width="9" style="316"/>
    <col min="7937" max="7937" width="4" style="316" customWidth="1"/>
    <col min="7938" max="7939" width="6.875" style="316" customWidth="1"/>
    <col min="7940" max="7941" width="10.125" style="316" customWidth="1"/>
    <col min="7942" max="7942" width="13.625" style="316" customWidth="1"/>
    <col min="7943" max="7943" width="18.875" style="316" customWidth="1"/>
    <col min="7944" max="7946" width="11.875" style="316" customWidth="1"/>
    <col min="7947" max="7948" width="8.625" style="316" customWidth="1"/>
    <col min="7949" max="7955" width="11.375" style="316" customWidth="1"/>
    <col min="7956" max="7956" width="22.625" style="316" customWidth="1"/>
    <col min="7957" max="7957" width="4.625" style="316" customWidth="1"/>
    <col min="7958" max="8192" width="9" style="316"/>
    <col min="8193" max="8193" width="4" style="316" customWidth="1"/>
    <col min="8194" max="8195" width="6.875" style="316" customWidth="1"/>
    <col min="8196" max="8197" width="10.125" style="316" customWidth="1"/>
    <col min="8198" max="8198" width="13.625" style="316" customWidth="1"/>
    <col min="8199" max="8199" width="18.875" style="316" customWidth="1"/>
    <col min="8200" max="8202" width="11.875" style="316" customWidth="1"/>
    <col min="8203" max="8204" width="8.625" style="316" customWidth="1"/>
    <col min="8205" max="8211" width="11.375" style="316" customWidth="1"/>
    <col min="8212" max="8212" width="22.625" style="316" customWidth="1"/>
    <col min="8213" max="8213" width="4.625" style="316" customWidth="1"/>
    <col min="8214" max="8448" width="9" style="316"/>
    <col min="8449" max="8449" width="4" style="316" customWidth="1"/>
    <col min="8450" max="8451" width="6.875" style="316" customWidth="1"/>
    <col min="8452" max="8453" width="10.125" style="316" customWidth="1"/>
    <col min="8454" max="8454" width="13.625" style="316" customWidth="1"/>
    <col min="8455" max="8455" width="18.875" style="316" customWidth="1"/>
    <col min="8456" max="8458" width="11.875" style="316" customWidth="1"/>
    <col min="8459" max="8460" width="8.625" style="316" customWidth="1"/>
    <col min="8461" max="8467" width="11.375" style="316" customWidth="1"/>
    <col min="8468" max="8468" width="22.625" style="316" customWidth="1"/>
    <col min="8469" max="8469" width="4.625" style="316" customWidth="1"/>
    <col min="8470" max="8704" width="9" style="316"/>
    <col min="8705" max="8705" width="4" style="316" customWidth="1"/>
    <col min="8706" max="8707" width="6.875" style="316" customWidth="1"/>
    <col min="8708" max="8709" width="10.125" style="316" customWidth="1"/>
    <col min="8710" max="8710" width="13.625" style="316" customWidth="1"/>
    <col min="8711" max="8711" width="18.875" style="316" customWidth="1"/>
    <col min="8712" max="8714" width="11.875" style="316" customWidth="1"/>
    <col min="8715" max="8716" width="8.625" style="316" customWidth="1"/>
    <col min="8717" max="8723" width="11.375" style="316" customWidth="1"/>
    <col min="8724" max="8724" width="22.625" style="316" customWidth="1"/>
    <col min="8725" max="8725" width="4.625" style="316" customWidth="1"/>
    <col min="8726" max="8960" width="9" style="316"/>
    <col min="8961" max="8961" width="4" style="316" customWidth="1"/>
    <col min="8962" max="8963" width="6.875" style="316" customWidth="1"/>
    <col min="8964" max="8965" width="10.125" style="316" customWidth="1"/>
    <col min="8966" max="8966" width="13.625" style="316" customWidth="1"/>
    <col min="8967" max="8967" width="18.875" style="316" customWidth="1"/>
    <col min="8968" max="8970" width="11.875" style="316" customWidth="1"/>
    <col min="8971" max="8972" width="8.625" style="316" customWidth="1"/>
    <col min="8973" max="8979" width="11.375" style="316" customWidth="1"/>
    <col min="8980" max="8980" width="22.625" style="316" customWidth="1"/>
    <col min="8981" max="8981" width="4.625" style="316" customWidth="1"/>
    <col min="8982" max="9216" width="9" style="316"/>
    <col min="9217" max="9217" width="4" style="316" customWidth="1"/>
    <col min="9218" max="9219" width="6.875" style="316" customWidth="1"/>
    <col min="9220" max="9221" width="10.125" style="316" customWidth="1"/>
    <col min="9222" max="9222" width="13.625" style="316" customWidth="1"/>
    <col min="9223" max="9223" width="18.875" style="316" customWidth="1"/>
    <col min="9224" max="9226" width="11.875" style="316" customWidth="1"/>
    <col min="9227" max="9228" width="8.625" style="316" customWidth="1"/>
    <col min="9229" max="9235" width="11.375" style="316" customWidth="1"/>
    <col min="9236" max="9236" width="22.625" style="316" customWidth="1"/>
    <col min="9237" max="9237" width="4.625" style="316" customWidth="1"/>
    <col min="9238" max="9472" width="9" style="316"/>
    <col min="9473" max="9473" width="4" style="316" customWidth="1"/>
    <col min="9474" max="9475" width="6.875" style="316" customWidth="1"/>
    <col min="9476" max="9477" width="10.125" style="316" customWidth="1"/>
    <col min="9478" max="9478" width="13.625" style="316" customWidth="1"/>
    <col min="9479" max="9479" width="18.875" style="316" customWidth="1"/>
    <col min="9480" max="9482" width="11.875" style="316" customWidth="1"/>
    <col min="9483" max="9484" width="8.625" style="316" customWidth="1"/>
    <col min="9485" max="9491" width="11.375" style="316" customWidth="1"/>
    <col min="9492" max="9492" width="22.625" style="316" customWidth="1"/>
    <col min="9493" max="9493" width="4.625" style="316" customWidth="1"/>
    <col min="9494" max="9728" width="9" style="316"/>
    <col min="9729" max="9729" width="4" style="316" customWidth="1"/>
    <col min="9730" max="9731" width="6.875" style="316" customWidth="1"/>
    <col min="9732" max="9733" width="10.125" style="316" customWidth="1"/>
    <col min="9734" max="9734" width="13.625" style="316" customWidth="1"/>
    <col min="9735" max="9735" width="18.875" style="316" customWidth="1"/>
    <col min="9736" max="9738" width="11.875" style="316" customWidth="1"/>
    <col min="9739" max="9740" width="8.625" style="316" customWidth="1"/>
    <col min="9741" max="9747" width="11.375" style="316" customWidth="1"/>
    <col min="9748" max="9748" width="22.625" style="316" customWidth="1"/>
    <col min="9749" max="9749" width="4.625" style="316" customWidth="1"/>
    <col min="9750" max="9984" width="9" style="316"/>
    <col min="9985" max="9985" width="4" style="316" customWidth="1"/>
    <col min="9986" max="9987" width="6.875" style="316" customWidth="1"/>
    <col min="9988" max="9989" width="10.125" style="316" customWidth="1"/>
    <col min="9990" max="9990" width="13.625" style="316" customWidth="1"/>
    <col min="9991" max="9991" width="18.875" style="316" customWidth="1"/>
    <col min="9992" max="9994" width="11.875" style="316" customWidth="1"/>
    <col min="9995" max="9996" width="8.625" style="316" customWidth="1"/>
    <col min="9997" max="10003" width="11.375" style="316" customWidth="1"/>
    <col min="10004" max="10004" width="22.625" style="316" customWidth="1"/>
    <col min="10005" max="10005" width="4.625" style="316" customWidth="1"/>
    <col min="10006" max="10240" width="9" style="316"/>
    <col min="10241" max="10241" width="4" style="316" customWidth="1"/>
    <col min="10242" max="10243" width="6.875" style="316" customWidth="1"/>
    <col min="10244" max="10245" width="10.125" style="316" customWidth="1"/>
    <col min="10246" max="10246" width="13.625" style="316" customWidth="1"/>
    <col min="10247" max="10247" width="18.875" style="316" customWidth="1"/>
    <col min="10248" max="10250" width="11.875" style="316" customWidth="1"/>
    <col min="10251" max="10252" width="8.625" style="316" customWidth="1"/>
    <col min="10253" max="10259" width="11.375" style="316" customWidth="1"/>
    <col min="10260" max="10260" width="22.625" style="316" customWidth="1"/>
    <col min="10261" max="10261" width="4.625" style="316" customWidth="1"/>
    <col min="10262" max="10496" width="9" style="316"/>
    <col min="10497" max="10497" width="4" style="316" customWidth="1"/>
    <col min="10498" max="10499" width="6.875" style="316" customWidth="1"/>
    <col min="10500" max="10501" width="10.125" style="316" customWidth="1"/>
    <col min="10502" max="10502" width="13.625" style="316" customWidth="1"/>
    <col min="10503" max="10503" width="18.875" style="316" customWidth="1"/>
    <col min="10504" max="10506" width="11.875" style="316" customWidth="1"/>
    <col min="10507" max="10508" width="8.625" style="316" customWidth="1"/>
    <col min="10509" max="10515" width="11.375" style="316" customWidth="1"/>
    <col min="10516" max="10516" width="22.625" style="316" customWidth="1"/>
    <col min="10517" max="10517" width="4.625" style="316" customWidth="1"/>
    <col min="10518" max="10752" width="9" style="316"/>
    <col min="10753" max="10753" width="4" style="316" customWidth="1"/>
    <col min="10754" max="10755" width="6.875" style="316" customWidth="1"/>
    <col min="10756" max="10757" width="10.125" style="316" customWidth="1"/>
    <col min="10758" max="10758" width="13.625" style="316" customWidth="1"/>
    <col min="10759" max="10759" width="18.875" style="316" customWidth="1"/>
    <col min="10760" max="10762" width="11.875" style="316" customWidth="1"/>
    <col min="10763" max="10764" width="8.625" style="316" customWidth="1"/>
    <col min="10765" max="10771" width="11.375" style="316" customWidth="1"/>
    <col min="10772" max="10772" width="22.625" style="316" customWidth="1"/>
    <col min="10773" max="10773" width="4.625" style="316" customWidth="1"/>
    <col min="10774" max="11008" width="9" style="316"/>
    <col min="11009" max="11009" width="4" style="316" customWidth="1"/>
    <col min="11010" max="11011" width="6.875" style="316" customWidth="1"/>
    <col min="11012" max="11013" width="10.125" style="316" customWidth="1"/>
    <col min="11014" max="11014" width="13.625" style="316" customWidth="1"/>
    <col min="11015" max="11015" width="18.875" style="316" customWidth="1"/>
    <col min="11016" max="11018" width="11.875" style="316" customWidth="1"/>
    <col min="11019" max="11020" width="8.625" style="316" customWidth="1"/>
    <col min="11021" max="11027" width="11.375" style="316" customWidth="1"/>
    <col min="11028" max="11028" width="22.625" style="316" customWidth="1"/>
    <col min="11029" max="11029" width="4.625" style="316" customWidth="1"/>
    <col min="11030" max="11264" width="9" style="316"/>
    <col min="11265" max="11265" width="4" style="316" customWidth="1"/>
    <col min="11266" max="11267" width="6.875" style="316" customWidth="1"/>
    <col min="11268" max="11269" width="10.125" style="316" customWidth="1"/>
    <col min="11270" max="11270" width="13.625" style="316" customWidth="1"/>
    <col min="11271" max="11271" width="18.875" style="316" customWidth="1"/>
    <col min="11272" max="11274" width="11.875" style="316" customWidth="1"/>
    <col min="11275" max="11276" width="8.625" style="316" customWidth="1"/>
    <col min="11277" max="11283" width="11.375" style="316" customWidth="1"/>
    <col min="11284" max="11284" width="22.625" style="316" customWidth="1"/>
    <col min="11285" max="11285" width="4.625" style="316" customWidth="1"/>
    <col min="11286" max="11520" width="9" style="316"/>
    <col min="11521" max="11521" width="4" style="316" customWidth="1"/>
    <col min="11522" max="11523" width="6.875" style="316" customWidth="1"/>
    <col min="11524" max="11525" width="10.125" style="316" customWidth="1"/>
    <col min="11526" max="11526" width="13.625" style="316" customWidth="1"/>
    <col min="11527" max="11527" width="18.875" style="316" customWidth="1"/>
    <col min="11528" max="11530" width="11.875" style="316" customWidth="1"/>
    <col min="11531" max="11532" width="8.625" style="316" customWidth="1"/>
    <col min="11533" max="11539" width="11.375" style="316" customWidth="1"/>
    <col min="11540" max="11540" width="22.625" style="316" customWidth="1"/>
    <col min="11541" max="11541" width="4.625" style="316" customWidth="1"/>
    <col min="11542" max="11776" width="9" style="316"/>
    <col min="11777" max="11777" width="4" style="316" customWidth="1"/>
    <col min="11778" max="11779" width="6.875" style="316" customWidth="1"/>
    <col min="11780" max="11781" width="10.125" style="316" customWidth="1"/>
    <col min="11782" max="11782" width="13.625" style="316" customWidth="1"/>
    <col min="11783" max="11783" width="18.875" style="316" customWidth="1"/>
    <col min="11784" max="11786" width="11.875" style="316" customWidth="1"/>
    <col min="11787" max="11788" width="8.625" style="316" customWidth="1"/>
    <col min="11789" max="11795" width="11.375" style="316" customWidth="1"/>
    <col min="11796" max="11796" width="22.625" style="316" customWidth="1"/>
    <col min="11797" max="11797" width="4.625" style="316" customWidth="1"/>
    <col min="11798" max="12032" width="9" style="316"/>
    <col min="12033" max="12033" width="4" style="316" customWidth="1"/>
    <col min="12034" max="12035" width="6.875" style="316" customWidth="1"/>
    <col min="12036" max="12037" width="10.125" style="316" customWidth="1"/>
    <col min="12038" max="12038" width="13.625" style="316" customWidth="1"/>
    <col min="12039" max="12039" width="18.875" style="316" customWidth="1"/>
    <col min="12040" max="12042" width="11.875" style="316" customWidth="1"/>
    <col min="12043" max="12044" width="8.625" style="316" customWidth="1"/>
    <col min="12045" max="12051" width="11.375" style="316" customWidth="1"/>
    <col min="12052" max="12052" width="22.625" style="316" customWidth="1"/>
    <col min="12053" max="12053" width="4.625" style="316" customWidth="1"/>
    <col min="12054" max="12288" width="9" style="316"/>
    <col min="12289" max="12289" width="4" style="316" customWidth="1"/>
    <col min="12290" max="12291" width="6.875" style="316" customWidth="1"/>
    <col min="12292" max="12293" width="10.125" style="316" customWidth="1"/>
    <col min="12294" max="12294" width="13.625" style="316" customWidth="1"/>
    <col min="12295" max="12295" width="18.875" style="316" customWidth="1"/>
    <col min="12296" max="12298" width="11.875" style="316" customWidth="1"/>
    <col min="12299" max="12300" width="8.625" style="316" customWidth="1"/>
    <col min="12301" max="12307" width="11.375" style="316" customWidth="1"/>
    <col min="12308" max="12308" width="22.625" style="316" customWidth="1"/>
    <col min="12309" max="12309" width="4.625" style="316" customWidth="1"/>
    <col min="12310" max="12544" width="9" style="316"/>
    <col min="12545" max="12545" width="4" style="316" customWidth="1"/>
    <col min="12546" max="12547" width="6.875" style="316" customWidth="1"/>
    <col min="12548" max="12549" width="10.125" style="316" customWidth="1"/>
    <col min="12550" max="12550" width="13.625" style="316" customWidth="1"/>
    <col min="12551" max="12551" width="18.875" style="316" customWidth="1"/>
    <col min="12552" max="12554" width="11.875" style="316" customWidth="1"/>
    <col min="12555" max="12556" width="8.625" style="316" customWidth="1"/>
    <col min="12557" max="12563" width="11.375" style="316" customWidth="1"/>
    <col min="12564" max="12564" width="22.625" style="316" customWidth="1"/>
    <col min="12565" max="12565" width="4.625" style="316" customWidth="1"/>
    <col min="12566" max="12800" width="9" style="316"/>
    <col min="12801" max="12801" width="4" style="316" customWidth="1"/>
    <col min="12802" max="12803" width="6.875" style="316" customWidth="1"/>
    <col min="12804" max="12805" width="10.125" style="316" customWidth="1"/>
    <col min="12806" max="12806" width="13.625" style="316" customWidth="1"/>
    <col min="12807" max="12807" width="18.875" style="316" customWidth="1"/>
    <col min="12808" max="12810" width="11.875" style="316" customWidth="1"/>
    <col min="12811" max="12812" width="8.625" style="316" customWidth="1"/>
    <col min="12813" max="12819" width="11.375" style="316" customWidth="1"/>
    <col min="12820" max="12820" width="22.625" style="316" customWidth="1"/>
    <col min="12821" max="12821" width="4.625" style="316" customWidth="1"/>
    <col min="12822" max="13056" width="9" style="316"/>
    <col min="13057" max="13057" width="4" style="316" customWidth="1"/>
    <col min="13058" max="13059" width="6.875" style="316" customWidth="1"/>
    <col min="13060" max="13061" width="10.125" style="316" customWidth="1"/>
    <col min="13062" max="13062" width="13.625" style="316" customWidth="1"/>
    <col min="13063" max="13063" width="18.875" style="316" customWidth="1"/>
    <col min="13064" max="13066" width="11.875" style="316" customWidth="1"/>
    <col min="13067" max="13068" width="8.625" style="316" customWidth="1"/>
    <col min="13069" max="13075" width="11.375" style="316" customWidth="1"/>
    <col min="13076" max="13076" width="22.625" style="316" customWidth="1"/>
    <col min="13077" max="13077" width="4.625" style="316" customWidth="1"/>
    <col min="13078" max="13312" width="9" style="316"/>
    <col min="13313" max="13313" width="4" style="316" customWidth="1"/>
    <col min="13314" max="13315" width="6.875" style="316" customWidth="1"/>
    <col min="13316" max="13317" width="10.125" style="316" customWidth="1"/>
    <col min="13318" max="13318" width="13.625" style="316" customWidth="1"/>
    <col min="13319" max="13319" width="18.875" style="316" customWidth="1"/>
    <col min="13320" max="13322" width="11.875" style="316" customWidth="1"/>
    <col min="13323" max="13324" width="8.625" style="316" customWidth="1"/>
    <col min="13325" max="13331" width="11.375" style="316" customWidth="1"/>
    <col min="13332" max="13332" width="22.625" style="316" customWidth="1"/>
    <col min="13333" max="13333" width="4.625" style="316" customWidth="1"/>
    <col min="13334" max="13568" width="9" style="316"/>
    <col min="13569" max="13569" width="4" style="316" customWidth="1"/>
    <col min="13570" max="13571" width="6.875" style="316" customWidth="1"/>
    <col min="13572" max="13573" width="10.125" style="316" customWidth="1"/>
    <col min="13574" max="13574" width="13.625" style="316" customWidth="1"/>
    <col min="13575" max="13575" width="18.875" style="316" customWidth="1"/>
    <col min="13576" max="13578" width="11.875" style="316" customWidth="1"/>
    <col min="13579" max="13580" width="8.625" style="316" customWidth="1"/>
    <col min="13581" max="13587" width="11.375" style="316" customWidth="1"/>
    <col min="13588" max="13588" width="22.625" style="316" customWidth="1"/>
    <col min="13589" max="13589" width="4.625" style="316" customWidth="1"/>
    <col min="13590" max="13824" width="9" style="316"/>
    <col min="13825" max="13825" width="4" style="316" customWidth="1"/>
    <col min="13826" max="13827" width="6.875" style="316" customWidth="1"/>
    <col min="13828" max="13829" width="10.125" style="316" customWidth="1"/>
    <col min="13830" max="13830" width="13.625" style="316" customWidth="1"/>
    <col min="13831" max="13831" width="18.875" style="316" customWidth="1"/>
    <col min="13832" max="13834" width="11.875" style="316" customWidth="1"/>
    <col min="13835" max="13836" width="8.625" style="316" customWidth="1"/>
    <col min="13837" max="13843" width="11.375" style="316" customWidth="1"/>
    <col min="13844" max="13844" width="22.625" style="316" customWidth="1"/>
    <col min="13845" max="13845" width="4.625" style="316" customWidth="1"/>
    <col min="13846" max="14080" width="9" style="316"/>
    <col min="14081" max="14081" width="4" style="316" customWidth="1"/>
    <col min="14082" max="14083" width="6.875" style="316" customWidth="1"/>
    <col min="14084" max="14085" width="10.125" style="316" customWidth="1"/>
    <col min="14086" max="14086" width="13.625" style="316" customWidth="1"/>
    <col min="14087" max="14087" width="18.875" style="316" customWidth="1"/>
    <col min="14088" max="14090" width="11.875" style="316" customWidth="1"/>
    <col min="14091" max="14092" width="8.625" style="316" customWidth="1"/>
    <col min="14093" max="14099" width="11.375" style="316" customWidth="1"/>
    <col min="14100" max="14100" width="22.625" style="316" customWidth="1"/>
    <col min="14101" max="14101" width="4.625" style="316" customWidth="1"/>
    <col min="14102" max="14336" width="9" style="316"/>
    <col min="14337" max="14337" width="4" style="316" customWidth="1"/>
    <col min="14338" max="14339" width="6.875" style="316" customWidth="1"/>
    <col min="14340" max="14341" width="10.125" style="316" customWidth="1"/>
    <col min="14342" max="14342" width="13.625" style="316" customWidth="1"/>
    <col min="14343" max="14343" width="18.875" style="316" customWidth="1"/>
    <col min="14344" max="14346" width="11.875" style="316" customWidth="1"/>
    <col min="14347" max="14348" width="8.625" style="316" customWidth="1"/>
    <col min="14349" max="14355" width="11.375" style="316" customWidth="1"/>
    <col min="14356" max="14356" width="22.625" style="316" customWidth="1"/>
    <col min="14357" max="14357" width="4.625" style="316" customWidth="1"/>
    <col min="14358" max="14592" width="9" style="316"/>
    <col min="14593" max="14593" width="4" style="316" customWidth="1"/>
    <col min="14594" max="14595" width="6.875" style="316" customWidth="1"/>
    <col min="14596" max="14597" width="10.125" style="316" customWidth="1"/>
    <col min="14598" max="14598" width="13.625" style="316" customWidth="1"/>
    <col min="14599" max="14599" width="18.875" style="316" customWidth="1"/>
    <col min="14600" max="14602" width="11.875" style="316" customWidth="1"/>
    <col min="14603" max="14604" width="8.625" style="316" customWidth="1"/>
    <col min="14605" max="14611" width="11.375" style="316" customWidth="1"/>
    <col min="14612" max="14612" width="22.625" style="316" customWidth="1"/>
    <col min="14613" max="14613" width="4.625" style="316" customWidth="1"/>
    <col min="14614" max="14848" width="9" style="316"/>
    <col min="14849" max="14849" width="4" style="316" customWidth="1"/>
    <col min="14850" max="14851" width="6.875" style="316" customWidth="1"/>
    <col min="14852" max="14853" width="10.125" style="316" customWidth="1"/>
    <col min="14854" max="14854" width="13.625" style="316" customWidth="1"/>
    <col min="14855" max="14855" width="18.875" style="316" customWidth="1"/>
    <col min="14856" max="14858" width="11.875" style="316" customWidth="1"/>
    <col min="14859" max="14860" width="8.625" style="316" customWidth="1"/>
    <col min="14861" max="14867" width="11.375" style="316" customWidth="1"/>
    <col min="14868" max="14868" width="22.625" style="316" customWidth="1"/>
    <col min="14869" max="14869" width="4.625" style="316" customWidth="1"/>
    <col min="14870" max="15104" width="9" style="316"/>
    <col min="15105" max="15105" width="4" style="316" customWidth="1"/>
    <col min="15106" max="15107" width="6.875" style="316" customWidth="1"/>
    <col min="15108" max="15109" width="10.125" style="316" customWidth="1"/>
    <col min="15110" max="15110" width="13.625" style="316" customWidth="1"/>
    <col min="15111" max="15111" width="18.875" style="316" customWidth="1"/>
    <col min="15112" max="15114" width="11.875" style="316" customWidth="1"/>
    <col min="15115" max="15116" width="8.625" style="316" customWidth="1"/>
    <col min="15117" max="15123" width="11.375" style="316" customWidth="1"/>
    <col min="15124" max="15124" width="22.625" style="316" customWidth="1"/>
    <col min="15125" max="15125" width="4.625" style="316" customWidth="1"/>
    <col min="15126" max="15360" width="9" style="316"/>
    <col min="15361" max="15361" width="4" style="316" customWidth="1"/>
    <col min="15362" max="15363" width="6.875" style="316" customWidth="1"/>
    <col min="15364" max="15365" width="10.125" style="316" customWidth="1"/>
    <col min="15366" max="15366" width="13.625" style="316" customWidth="1"/>
    <col min="15367" max="15367" width="18.875" style="316" customWidth="1"/>
    <col min="15368" max="15370" width="11.875" style="316" customWidth="1"/>
    <col min="15371" max="15372" width="8.625" style="316" customWidth="1"/>
    <col min="15373" max="15379" width="11.375" style="316" customWidth="1"/>
    <col min="15380" max="15380" width="22.625" style="316" customWidth="1"/>
    <col min="15381" max="15381" width="4.625" style="316" customWidth="1"/>
    <col min="15382" max="15616" width="9" style="316"/>
    <col min="15617" max="15617" width="4" style="316" customWidth="1"/>
    <col min="15618" max="15619" width="6.875" style="316" customWidth="1"/>
    <col min="15620" max="15621" width="10.125" style="316" customWidth="1"/>
    <col min="15622" max="15622" width="13.625" style="316" customWidth="1"/>
    <col min="15623" max="15623" width="18.875" style="316" customWidth="1"/>
    <col min="15624" max="15626" width="11.875" style="316" customWidth="1"/>
    <col min="15627" max="15628" width="8.625" style="316" customWidth="1"/>
    <col min="15629" max="15635" width="11.375" style="316" customWidth="1"/>
    <col min="15636" max="15636" width="22.625" style="316" customWidth="1"/>
    <col min="15637" max="15637" width="4.625" style="316" customWidth="1"/>
    <col min="15638" max="15872" width="9" style="316"/>
    <col min="15873" max="15873" width="4" style="316" customWidth="1"/>
    <col min="15874" max="15875" width="6.875" style="316" customWidth="1"/>
    <col min="15876" max="15877" width="10.125" style="316" customWidth="1"/>
    <col min="15878" max="15878" width="13.625" style="316" customWidth="1"/>
    <col min="15879" max="15879" width="18.875" style="316" customWidth="1"/>
    <col min="15880" max="15882" width="11.875" style="316" customWidth="1"/>
    <col min="15883" max="15884" width="8.625" style="316" customWidth="1"/>
    <col min="15885" max="15891" width="11.375" style="316" customWidth="1"/>
    <col min="15892" max="15892" width="22.625" style="316" customWidth="1"/>
    <col min="15893" max="15893" width="4.625" style="316" customWidth="1"/>
    <col min="15894" max="16128" width="9" style="316"/>
    <col min="16129" max="16129" width="4" style="316" customWidth="1"/>
    <col min="16130" max="16131" width="6.875" style="316" customWidth="1"/>
    <col min="16132" max="16133" width="10.125" style="316" customWidth="1"/>
    <col min="16134" max="16134" width="13.625" style="316" customWidth="1"/>
    <col min="16135" max="16135" width="18.875" style="316" customWidth="1"/>
    <col min="16136" max="16138" width="11.875" style="316" customWidth="1"/>
    <col min="16139" max="16140" width="8.625" style="316" customWidth="1"/>
    <col min="16141" max="16147" width="11.375" style="316" customWidth="1"/>
    <col min="16148" max="16148" width="22.625" style="316" customWidth="1"/>
    <col min="16149" max="16149" width="4.625" style="316" customWidth="1"/>
    <col min="16150" max="16384" width="9" style="316"/>
  </cols>
  <sheetData>
    <row r="1" spans="1:23" ht="21" customHeight="1">
      <c r="B1" s="610" t="s">
        <v>330</v>
      </c>
      <c r="C1" s="610"/>
      <c r="D1" s="610"/>
      <c r="E1" s="610"/>
      <c r="F1" s="611"/>
      <c r="G1" s="610"/>
      <c r="H1" s="610"/>
      <c r="I1" s="610"/>
      <c r="J1" s="610"/>
      <c r="K1" s="610"/>
      <c r="L1" s="610"/>
      <c r="M1" s="610"/>
      <c r="N1" s="610"/>
      <c r="O1" s="610"/>
      <c r="P1" s="610"/>
      <c r="Q1" s="610"/>
      <c r="R1" s="610"/>
      <c r="S1" s="610"/>
      <c r="T1" s="610"/>
    </row>
    <row r="2" spans="1:23" ht="21" customHeight="1">
      <c r="B2" s="610" t="s">
        <v>396</v>
      </c>
      <c r="C2" s="610"/>
      <c r="D2" s="610"/>
      <c r="E2" s="610"/>
      <c r="F2" s="610"/>
      <c r="G2" s="610"/>
      <c r="H2" s="610"/>
      <c r="I2" s="610"/>
      <c r="J2" s="610"/>
      <c r="K2" s="610"/>
      <c r="L2" s="610"/>
      <c r="M2" s="610"/>
      <c r="N2" s="610"/>
      <c r="O2" s="610"/>
      <c r="P2" s="610"/>
      <c r="Q2" s="610"/>
      <c r="R2" s="610"/>
      <c r="S2" s="612" t="s">
        <v>83</v>
      </c>
      <c r="T2" s="613" t="s">
        <v>84</v>
      </c>
    </row>
    <row r="3" spans="1:23" ht="21" customHeight="1">
      <c r="B3" s="610" t="s">
        <v>461</v>
      </c>
      <c r="C3" s="610"/>
      <c r="D3" s="610"/>
      <c r="E3" s="610"/>
      <c r="F3" s="611"/>
      <c r="G3" s="610"/>
      <c r="H3" s="610"/>
      <c r="I3" s="610"/>
      <c r="J3" s="610"/>
      <c r="K3" s="610"/>
      <c r="L3" s="610"/>
      <c r="M3" s="610"/>
      <c r="N3" s="610"/>
      <c r="O3" s="610"/>
      <c r="P3" s="610"/>
      <c r="Q3" s="610"/>
      <c r="R3" s="610"/>
      <c r="S3" s="614"/>
      <c r="T3" s="614"/>
    </row>
    <row r="4" spans="1:23" ht="21" customHeight="1">
      <c r="B4" s="970" t="s">
        <v>148</v>
      </c>
      <c r="C4" s="971"/>
      <c r="D4" s="982" t="s">
        <v>149</v>
      </c>
      <c r="E4" s="982" t="s">
        <v>349</v>
      </c>
      <c r="F4" s="982" t="s">
        <v>354</v>
      </c>
      <c r="G4" s="970" t="s">
        <v>151</v>
      </c>
      <c r="H4" s="642" t="s">
        <v>88</v>
      </c>
      <c r="I4" s="642" t="s">
        <v>89</v>
      </c>
      <c r="J4" s="642" t="s">
        <v>90</v>
      </c>
      <c r="K4" s="642" t="s">
        <v>91</v>
      </c>
      <c r="L4" s="642" t="s">
        <v>92</v>
      </c>
      <c r="M4" s="642" t="s">
        <v>93</v>
      </c>
      <c r="N4" s="642" t="s">
        <v>94</v>
      </c>
      <c r="O4" s="642" t="s">
        <v>95</v>
      </c>
      <c r="P4" s="642" t="s">
        <v>96</v>
      </c>
      <c r="Q4" s="642" t="s">
        <v>97</v>
      </c>
      <c r="R4" s="642" t="s">
        <v>98</v>
      </c>
      <c r="S4" s="642" t="s">
        <v>99</v>
      </c>
      <c r="T4" s="619" t="s">
        <v>152</v>
      </c>
    </row>
    <row r="5" spans="1:23" ht="21" customHeight="1">
      <c r="B5" s="974"/>
      <c r="C5" s="975"/>
      <c r="D5" s="983"/>
      <c r="E5" s="983"/>
      <c r="F5" s="983"/>
      <c r="G5" s="974"/>
      <c r="H5" s="812" t="s">
        <v>458</v>
      </c>
      <c r="I5" s="812" t="s">
        <v>458</v>
      </c>
      <c r="J5" s="812" t="s">
        <v>458</v>
      </c>
      <c r="K5" s="812" t="s">
        <v>458</v>
      </c>
      <c r="L5" s="812" t="s">
        <v>458</v>
      </c>
      <c r="M5" s="812" t="s">
        <v>458</v>
      </c>
      <c r="N5" s="812" t="s">
        <v>458</v>
      </c>
      <c r="O5" s="812" t="s">
        <v>458</v>
      </c>
      <c r="P5" s="812" t="s">
        <v>458</v>
      </c>
      <c r="Q5" s="812" t="s">
        <v>458</v>
      </c>
      <c r="R5" s="812" t="s">
        <v>458</v>
      </c>
      <c r="S5" s="812" t="s">
        <v>458</v>
      </c>
      <c r="T5" s="622"/>
    </row>
    <row r="6" spans="1:23" ht="21" customHeight="1">
      <c r="B6" s="976" t="s">
        <v>350</v>
      </c>
      <c r="C6" s="977"/>
      <c r="D6" s="968"/>
      <c r="E6" s="968"/>
      <c r="F6" s="968"/>
      <c r="G6" s="623" t="s">
        <v>355</v>
      </c>
      <c r="H6" s="908"/>
      <c r="I6" s="906"/>
      <c r="J6" s="906"/>
      <c r="K6" s="906"/>
      <c r="L6" s="906"/>
      <c r="M6" s="906"/>
      <c r="N6" s="906"/>
      <c r="O6" s="906"/>
      <c r="P6" s="906"/>
      <c r="Q6" s="906"/>
      <c r="R6" s="906"/>
      <c r="S6" s="906"/>
      <c r="T6" s="988"/>
      <c r="V6" s="323" t="s">
        <v>459</v>
      </c>
    </row>
    <row r="7" spans="1:23" ht="21" customHeight="1">
      <c r="A7" s="318"/>
      <c r="B7" s="978"/>
      <c r="C7" s="979"/>
      <c r="D7" s="969"/>
      <c r="E7" s="969"/>
      <c r="F7" s="969"/>
      <c r="G7" s="626" t="s">
        <v>472</v>
      </c>
      <c r="H7" s="906"/>
      <c r="I7" s="906"/>
      <c r="J7" s="906"/>
      <c r="K7" s="906"/>
      <c r="L7" s="906"/>
      <c r="M7" s="906"/>
      <c r="N7" s="906"/>
      <c r="O7" s="906"/>
      <c r="P7" s="906"/>
      <c r="Q7" s="906"/>
      <c r="R7" s="906"/>
      <c r="S7" s="906"/>
      <c r="T7" s="989"/>
      <c r="V7" s="323" t="s">
        <v>459</v>
      </c>
    </row>
    <row r="8" spans="1:23" ht="21" customHeight="1">
      <c r="B8" s="978"/>
      <c r="C8" s="979"/>
      <c r="D8" s="968"/>
      <c r="E8" s="968"/>
      <c r="F8" s="968"/>
      <c r="G8" s="623" t="s">
        <v>355</v>
      </c>
      <c r="H8" s="906"/>
      <c r="I8" s="906"/>
      <c r="J8" s="906"/>
      <c r="K8" s="906"/>
      <c r="L8" s="906"/>
      <c r="M8" s="906"/>
      <c r="N8" s="906"/>
      <c r="O8" s="906"/>
      <c r="P8" s="906"/>
      <c r="Q8" s="906"/>
      <c r="R8" s="906"/>
      <c r="S8" s="906"/>
      <c r="T8" s="988"/>
    </row>
    <row r="9" spans="1:23" ht="21" customHeight="1">
      <c r="B9" s="978"/>
      <c r="C9" s="979"/>
      <c r="D9" s="969"/>
      <c r="E9" s="969"/>
      <c r="F9" s="969"/>
      <c r="G9" s="626" t="s">
        <v>472</v>
      </c>
      <c r="H9" s="906"/>
      <c r="I9" s="906"/>
      <c r="J9" s="906"/>
      <c r="K9" s="906"/>
      <c r="L9" s="906"/>
      <c r="M9" s="906"/>
      <c r="N9" s="906"/>
      <c r="O9" s="906"/>
      <c r="P9" s="906"/>
      <c r="Q9" s="906"/>
      <c r="R9" s="906"/>
      <c r="S9" s="906"/>
      <c r="T9" s="989"/>
    </row>
    <row r="10" spans="1:23" ht="21" customHeight="1">
      <c r="B10" s="978"/>
      <c r="C10" s="979"/>
      <c r="D10" s="968"/>
      <c r="E10" s="968"/>
      <c r="F10" s="968"/>
      <c r="G10" s="623" t="s">
        <v>355</v>
      </c>
      <c r="H10" s="906"/>
      <c r="I10" s="906"/>
      <c r="J10" s="906"/>
      <c r="K10" s="906"/>
      <c r="L10" s="906"/>
      <c r="M10" s="906"/>
      <c r="N10" s="906"/>
      <c r="O10" s="906"/>
      <c r="P10" s="906"/>
      <c r="Q10" s="906"/>
      <c r="R10" s="906"/>
      <c r="S10" s="906"/>
      <c r="T10" s="988"/>
    </row>
    <row r="11" spans="1:23" ht="21" customHeight="1">
      <c r="B11" s="978"/>
      <c r="C11" s="979"/>
      <c r="D11" s="969"/>
      <c r="E11" s="969"/>
      <c r="F11" s="969"/>
      <c r="G11" s="626" t="s">
        <v>472</v>
      </c>
      <c r="H11" s="906"/>
      <c r="I11" s="906"/>
      <c r="J11" s="906"/>
      <c r="K11" s="906"/>
      <c r="L11" s="906"/>
      <c r="M11" s="906"/>
      <c r="N11" s="906"/>
      <c r="O11" s="906"/>
      <c r="P11" s="906"/>
      <c r="Q11" s="906"/>
      <c r="R11" s="906"/>
      <c r="S11" s="906"/>
      <c r="T11" s="989"/>
    </row>
    <row r="12" spans="1:23" ht="21" customHeight="1">
      <c r="B12" s="978"/>
      <c r="C12" s="979"/>
      <c r="D12" s="968"/>
      <c r="E12" s="968"/>
      <c r="F12" s="968"/>
      <c r="G12" s="623" t="s">
        <v>355</v>
      </c>
      <c r="H12" s="906"/>
      <c r="I12" s="906"/>
      <c r="J12" s="906"/>
      <c r="K12" s="906"/>
      <c r="L12" s="906"/>
      <c r="M12" s="906"/>
      <c r="N12" s="906"/>
      <c r="O12" s="906"/>
      <c r="P12" s="906"/>
      <c r="Q12" s="906"/>
      <c r="R12" s="906"/>
      <c r="S12" s="906"/>
      <c r="T12" s="988"/>
    </row>
    <row r="13" spans="1:23" ht="21" customHeight="1">
      <c r="B13" s="978"/>
      <c r="C13" s="979"/>
      <c r="D13" s="969"/>
      <c r="E13" s="969"/>
      <c r="F13" s="969"/>
      <c r="G13" s="626" t="s">
        <v>472</v>
      </c>
      <c r="H13" s="906"/>
      <c r="I13" s="906"/>
      <c r="J13" s="906"/>
      <c r="K13" s="906"/>
      <c r="L13" s="906"/>
      <c r="M13" s="906"/>
      <c r="N13" s="906"/>
      <c r="O13" s="906"/>
      <c r="P13" s="906"/>
      <c r="Q13" s="906"/>
      <c r="R13" s="906"/>
      <c r="S13" s="906"/>
      <c r="T13" s="989"/>
    </row>
    <row r="14" spans="1:23" ht="21" customHeight="1">
      <c r="B14" s="978"/>
      <c r="C14" s="979"/>
      <c r="D14" s="968"/>
      <c r="E14" s="968"/>
      <c r="F14" s="968"/>
      <c r="G14" s="623" t="s">
        <v>355</v>
      </c>
      <c r="H14" s="906"/>
      <c r="I14" s="906"/>
      <c r="J14" s="906"/>
      <c r="K14" s="906"/>
      <c r="L14" s="906"/>
      <c r="M14" s="906"/>
      <c r="N14" s="906"/>
      <c r="O14" s="906"/>
      <c r="P14" s="906"/>
      <c r="Q14" s="906"/>
      <c r="R14" s="906"/>
      <c r="S14" s="906"/>
      <c r="T14" s="988"/>
    </row>
    <row r="15" spans="1:23" ht="21" customHeight="1">
      <c r="B15" s="978"/>
      <c r="C15" s="979"/>
      <c r="D15" s="969"/>
      <c r="E15" s="969"/>
      <c r="F15" s="969"/>
      <c r="G15" s="626" t="s">
        <v>472</v>
      </c>
      <c r="H15" s="906"/>
      <c r="I15" s="906"/>
      <c r="J15" s="906"/>
      <c r="K15" s="906"/>
      <c r="L15" s="906"/>
      <c r="M15" s="906"/>
      <c r="N15" s="906"/>
      <c r="O15" s="906"/>
      <c r="P15" s="906"/>
      <c r="Q15" s="906"/>
      <c r="R15" s="906"/>
      <c r="S15" s="906"/>
      <c r="T15" s="989"/>
      <c r="W15" s="323"/>
    </row>
    <row r="16" spans="1:23" ht="21" customHeight="1">
      <c r="B16" s="978"/>
      <c r="C16" s="979"/>
      <c r="D16" s="968"/>
      <c r="E16" s="968"/>
      <c r="F16" s="968"/>
      <c r="G16" s="623" t="s">
        <v>355</v>
      </c>
      <c r="H16" s="906"/>
      <c r="I16" s="906"/>
      <c r="J16" s="906"/>
      <c r="K16" s="906"/>
      <c r="L16" s="906"/>
      <c r="M16" s="906"/>
      <c r="N16" s="906"/>
      <c r="O16" s="906"/>
      <c r="P16" s="906"/>
      <c r="Q16" s="906"/>
      <c r="R16" s="906"/>
      <c r="S16" s="906"/>
      <c r="T16" s="988"/>
      <c r="W16" s="323"/>
    </row>
    <row r="17" spans="1:23" ht="21" customHeight="1">
      <c r="B17" s="978"/>
      <c r="C17" s="979"/>
      <c r="D17" s="969"/>
      <c r="E17" s="969"/>
      <c r="F17" s="969"/>
      <c r="G17" s="626" t="s">
        <v>472</v>
      </c>
      <c r="H17" s="906"/>
      <c r="I17" s="906"/>
      <c r="J17" s="906"/>
      <c r="K17" s="906"/>
      <c r="L17" s="906"/>
      <c r="M17" s="906"/>
      <c r="N17" s="906"/>
      <c r="O17" s="906"/>
      <c r="P17" s="906"/>
      <c r="Q17" s="906"/>
      <c r="R17" s="906"/>
      <c r="S17" s="906"/>
      <c r="T17" s="989"/>
      <c r="W17" s="323"/>
    </row>
    <row r="18" spans="1:23" ht="21" customHeight="1">
      <c r="B18" s="978"/>
      <c r="C18" s="979"/>
      <c r="D18" s="968"/>
      <c r="E18" s="968"/>
      <c r="F18" s="968"/>
      <c r="G18" s="623" t="s">
        <v>355</v>
      </c>
      <c r="H18" s="906"/>
      <c r="I18" s="906"/>
      <c r="J18" s="906"/>
      <c r="K18" s="906"/>
      <c r="L18" s="906"/>
      <c r="M18" s="906"/>
      <c r="N18" s="906"/>
      <c r="O18" s="906"/>
      <c r="P18" s="906"/>
      <c r="Q18" s="906"/>
      <c r="R18" s="906"/>
      <c r="S18" s="906"/>
      <c r="T18" s="988"/>
      <c r="W18" s="323"/>
    </row>
    <row r="19" spans="1:23" ht="21" customHeight="1">
      <c r="B19" s="978"/>
      <c r="C19" s="979"/>
      <c r="D19" s="969"/>
      <c r="E19" s="969"/>
      <c r="F19" s="969"/>
      <c r="G19" s="626" t="s">
        <v>472</v>
      </c>
      <c r="H19" s="906"/>
      <c r="I19" s="906"/>
      <c r="J19" s="906"/>
      <c r="K19" s="906"/>
      <c r="L19" s="906"/>
      <c r="M19" s="906"/>
      <c r="N19" s="906"/>
      <c r="O19" s="906"/>
      <c r="P19" s="906"/>
      <c r="Q19" s="906"/>
      <c r="R19" s="906"/>
      <c r="S19" s="906"/>
      <c r="T19" s="989"/>
    </row>
    <row r="20" spans="1:23" ht="21" customHeight="1">
      <c r="B20" s="978"/>
      <c r="C20" s="979"/>
      <c r="D20" s="968"/>
      <c r="E20" s="968"/>
      <c r="F20" s="968"/>
      <c r="G20" s="623" t="s">
        <v>355</v>
      </c>
      <c r="H20" s="906"/>
      <c r="I20" s="906"/>
      <c r="J20" s="906"/>
      <c r="K20" s="906"/>
      <c r="L20" s="906"/>
      <c r="M20" s="906"/>
      <c r="N20" s="906"/>
      <c r="O20" s="906"/>
      <c r="P20" s="906"/>
      <c r="Q20" s="906"/>
      <c r="R20" s="906"/>
      <c r="S20" s="906"/>
      <c r="T20" s="988"/>
      <c r="W20" s="323"/>
    </row>
    <row r="21" spans="1:23" ht="21" customHeight="1">
      <c r="B21" s="978"/>
      <c r="C21" s="979"/>
      <c r="D21" s="969"/>
      <c r="E21" s="969"/>
      <c r="F21" s="969"/>
      <c r="G21" s="626" t="s">
        <v>472</v>
      </c>
      <c r="H21" s="906"/>
      <c r="I21" s="906"/>
      <c r="J21" s="906"/>
      <c r="K21" s="906"/>
      <c r="L21" s="906"/>
      <c r="M21" s="906"/>
      <c r="N21" s="906"/>
      <c r="O21" s="906"/>
      <c r="P21" s="906"/>
      <c r="Q21" s="906"/>
      <c r="R21" s="906"/>
      <c r="S21" s="906"/>
      <c r="T21" s="989"/>
      <c r="W21" s="323"/>
    </row>
    <row r="22" spans="1:23" ht="21" customHeight="1">
      <c r="B22" s="978"/>
      <c r="C22" s="979"/>
      <c r="D22" s="968"/>
      <c r="E22" s="968"/>
      <c r="F22" s="968"/>
      <c r="G22" s="623" t="s">
        <v>355</v>
      </c>
      <c r="H22" s="906"/>
      <c r="I22" s="906"/>
      <c r="J22" s="906"/>
      <c r="K22" s="906"/>
      <c r="L22" s="906"/>
      <c r="M22" s="906"/>
      <c r="N22" s="906"/>
      <c r="O22" s="906"/>
      <c r="P22" s="906"/>
      <c r="Q22" s="906"/>
      <c r="R22" s="906"/>
      <c r="S22" s="906"/>
      <c r="T22" s="988"/>
      <c r="W22" s="323"/>
    </row>
    <row r="23" spans="1:23" ht="21" customHeight="1">
      <c r="B23" s="978"/>
      <c r="C23" s="979"/>
      <c r="D23" s="969"/>
      <c r="E23" s="969"/>
      <c r="F23" s="969"/>
      <c r="G23" s="626" t="s">
        <v>472</v>
      </c>
      <c r="H23" s="906"/>
      <c r="I23" s="906"/>
      <c r="J23" s="906"/>
      <c r="K23" s="906"/>
      <c r="L23" s="906"/>
      <c r="M23" s="906"/>
      <c r="N23" s="906"/>
      <c r="O23" s="906"/>
      <c r="P23" s="906"/>
      <c r="Q23" s="906"/>
      <c r="R23" s="906"/>
      <c r="S23" s="906"/>
      <c r="T23" s="989"/>
      <c r="W23" s="323"/>
    </row>
    <row r="24" spans="1:23" ht="21" customHeight="1">
      <c r="B24" s="978"/>
      <c r="C24" s="979"/>
      <c r="D24" s="968"/>
      <c r="E24" s="968"/>
      <c r="F24" s="968"/>
      <c r="G24" s="623" t="s">
        <v>355</v>
      </c>
      <c r="H24" s="906"/>
      <c r="I24" s="906"/>
      <c r="J24" s="906"/>
      <c r="K24" s="906"/>
      <c r="L24" s="906"/>
      <c r="M24" s="906"/>
      <c r="N24" s="906"/>
      <c r="O24" s="906"/>
      <c r="P24" s="906"/>
      <c r="Q24" s="906"/>
      <c r="R24" s="906"/>
      <c r="S24" s="906"/>
      <c r="T24" s="988"/>
      <c r="W24" s="323"/>
    </row>
    <row r="25" spans="1:23" ht="21" customHeight="1">
      <c r="B25" s="978"/>
      <c r="C25" s="979"/>
      <c r="D25" s="969"/>
      <c r="E25" s="969"/>
      <c r="F25" s="969"/>
      <c r="G25" s="626" t="s">
        <v>472</v>
      </c>
      <c r="H25" s="906"/>
      <c r="I25" s="906"/>
      <c r="J25" s="906"/>
      <c r="K25" s="906"/>
      <c r="L25" s="906"/>
      <c r="M25" s="906"/>
      <c r="N25" s="906"/>
      <c r="O25" s="906"/>
      <c r="P25" s="906"/>
      <c r="Q25" s="906"/>
      <c r="R25" s="906"/>
      <c r="S25" s="906"/>
      <c r="T25" s="989"/>
      <c r="W25" s="323"/>
    </row>
    <row r="26" spans="1:23" ht="21" customHeight="1">
      <c r="B26" s="978"/>
      <c r="C26" s="979"/>
      <c r="D26" s="968"/>
      <c r="E26" s="968"/>
      <c r="F26" s="968"/>
      <c r="G26" s="623" t="s">
        <v>355</v>
      </c>
      <c r="H26" s="906"/>
      <c r="I26" s="906"/>
      <c r="J26" s="906"/>
      <c r="K26" s="906"/>
      <c r="L26" s="906"/>
      <c r="M26" s="906"/>
      <c r="N26" s="906"/>
      <c r="O26" s="906"/>
      <c r="P26" s="906"/>
      <c r="Q26" s="906"/>
      <c r="R26" s="906"/>
      <c r="S26" s="906"/>
      <c r="T26" s="988"/>
      <c r="W26" s="323"/>
    </row>
    <row r="27" spans="1:23" ht="21" customHeight="1">
      <c r="B27" s="980"/>
      <c r="C27" s="981"/>
      <c r="D27" s="969"/>
      <c r="E27" s="969"/>
      <c r="F27" s="969"/>
      <c r="G27" s="626" t="s">
        <v>472</v>
      </c>
      <c r="H27" s="906"/>
      <c r="I27" s="906"/>
      <c r="J27" s="906"/>
      <c r="K27" s="906"/>
      <c r="L27" s="906"/>
      <c r="M27" s="906"/>
      <c r="N27" s="906"/>
      <c r="O27" s="906"/>
      <c r="P27" s="906"/>
      <c r="Q27" s="906"/>
      <c r="R27" s="906"/>
      <c r="S27" s="906"/>
      <c r="T27" s="989"/>
      <c r="W27" s="323"/>
    </row>
    <row r="28" spans="1:23" ht="21" customHeight="1">
      <c r="B28" s="970" t="s">
        <v>345</v>
      </c>
      <c r="C28" s="971"/>
      <c r="D28" s="968" t="s">
        <v>357</v>
      </c>
      <c r="E28" s="627"/>
      <c r="F28" s="628"/>
      <c r="G28" s="623" t="s">
        <v>355</v>
      </c>
      <c r="H28" s="907" t="str">
        <f>IF(COUNT(H84,H112,H140,H168,H196,H224,H252,H280,H308,H336)&gt;0,SUM(H84,H112,H140,H168,H196,H224,H252,H280,H308,H336),"")</f>
        <v/>
      </c>
      <c r="I28" s="907" t="str">
        <f t="shared" ref="I28:S28" si="0">IF(COUNT(I84,I112,I140,I168,I196,I224,I252,I280,I308,I336)&gt;0,SUM(I84,I112,I140,I168,I196,I224,I252,I280,I308,I336),"")</f>
        <v/>
      </c>
      <c r="J28" s="907" t="str">
        <f t="shared" si="0"/>
        <v/>
      </c>
      <c r="K28" s="907" t="str">
        <f t="shared" si="0"/>
        <v/>
      </c>
      <c r="L28" s="907" t="str">
        <f t="shared" si="0"/>
        <v/>
      </c>
      <c r="M28" s="907" t="str">
        <f t="shared" si="0"/>
        <v/>
      </c>
      <c r="N28" s="907" t="str">
        <f t="shared" si="0"/>
        <v/>
      </c>
      <c r="O28" s="907" t="str">
        <f t="shared" si="0"/>
        <v/>
      </c>
      <c r="P28" s="907" t="str">
        <f t="shared" si="0"/>
        <v/>
      </c>
      <c r="Q28" s="907" t="str">
        <f t="shared" si="0"/>
        <v/>
      </c>
      <c r="R28" s="907" t="str">
        <f t="shared" si="0"/>
        <v/>
      </c>
      <c r="S28" s="907" t="str">
        <f t="shared" si="0"/>
        <v/>
      </c>
      <c r="T28" s="629"/>
      <c r="W28" s="323"/>
    </row>
    <row r="29" spans="1:23" ht="21" customHeight="1">
      <c r="B29" s="972"/>
      <c r="C29" s="973"/>
      <c r="D29" s="969"/>
      <c r="E29" s="630"/>
      <c r="F29" s="631"/>
      <c r="G29" s="626" t="s">
        <v>472</v>
      </c>
      <c r="H29" s="907" t="str">
        <f t="shared" ref="H29:S29" si="1">IF(COUNT(H85,H113,H141,H169,H197,H225,H253,H281,H309,H337)&gt;0,SUM(H85,H113,H141,H169,H197,H225,H253,H281,H309,H337),"")</f>
        <v/>
      </c>
      <c r="I29" s="907" t="str">
        <f t="shared" si="1"/>
        <v/>
      </c>
      <c r="J29" s="907" t="str">
        <f t="shared" si="1"/>
        <v/>
      </c>
      <c r="K29" s="907" t="str">
        <f t="shared" si="1"/>
        <v/>
      </c>
      <c r="L29" s="907" t="str">
        <f t="shared" si="1"/>
        <v/>
      </c>
      <c r="M29" s="907" t="str">
        <f t="shared" si="1"/>
        <v/>
      </c>
      <c r="N29" s="907" t="str">
        <f t="shared" si="1"/>
        <v/>
      </c>
      <c r="O29" s="907" t="str">
        <f t="shared" si="1"/>
        <v/>
      </c>
      <c r="P29" s="907" t="str">
        <f t="shared" si="1"/>
        <v/>
      </c>
      <c r="Q29" s="907" t="str">
        <f t="shared" si="1"/>
        <v/>
      </c>
      <c r="R29" s="907" t="str">
        <f t="shared" si="1"/>
        <v/>
      </c>
      <c r="S29" s="907" t="str">
        <f t="shared" si="1"/>
        <v/>
      </c>
      <c r="T29" s="622"/>
      <c r="W29" s="323"/>
    </row>
    <row r="30" spans="1:23" ht="21" customHeight="1">
      <c r="B30" s="972"/>
      <c r="C30" s="973"/>
      <c r="D30" s="968" t="s">
        <v>358</v>
      </c>
      <c r="E30" s="627"/>
      <c r="F30" s="628"/>
      <c r="G30" s="623" t="s">
        <v>355</v>
      </c>
      <c r="H30" s="907" t="str">
        <f t="shared" ref="H30:S30" si="2">IF(COUNT(H86,H114,H142,H170,H198,H226,H254,H282,H310,H338)&gt;0,SUM(H86,H114,H142,H170,H198,H226,H254,H282,H310,H338),"")</f>
        <v/>
      </c>
      <c r="I30" s="907" t="str">
        <f t="shared" si="2"/>
        <v/>
      </c>
      <c r="J30" s="907" t="str">
        <f t="shared" si="2"/>
        <v/>
      </c>
      <c r="K30" s="907" t="str">
        <f t="shared" si="2"/>
        <v/>
      </c>
      <c r="L30" s="907" t="str">
        <f t="shared" si="2"/>
        <v/>
      </c>
      <c r="M30" s="907" t="str">
        <f t="shared" si="2"/>
        <v/>
      </c>
      <c r="N30" s="907" t="str">
        <f t="shared" si="2"/>
        <v/>
      </c>
      <c r="O30" s="907" t="str">
        <f t="shared" si="2"/>
        <v/>
      </c>
      <c r="P30" s="907" t="str">
        <f t="shared" si="2"/>
        <v/>
      </c>
      <c r="Q30" s="907" t="str">
        <f t="shared" si="2"/>
        <v/>
      </c>
      <c r="R30" s="907" t="str">
        <f t="shared" si="2"/>
        <v/>
      </c>
      <c r="S30" s="907" t="str">
        <f t="shared" si="2"/>
        <v/>
      </c>
      <c r="T30" s="629"/>
      <c r="W30" s="323"/>
    </row>
    <row r="31" spans="1:23" ht="21" customHeight="1">
      <c r="A31" s="318"/>
      <c r="B31" s="972"/>
      <c r="C31" s="973"/>
      <c r="D31" s="969"/>
      <c r="E31" s="630"/>
      <c r="F31" s="631"/>
      <c r="G31" s="626" t="s">
        <v>472</v>
      </c>
      <c r="H31" s="907" t="str">
        <f t="shared" ref="H31:S31" si="3">IF(COUNT(H87,H115,H143,H171,H199,H227,H255,H283,H311,H339)&gt;0,SUM(H87,H115,H143,H171,H199,H227,H255,H283,H311,H339),"")</f>
        <v/>
      </c>
      <c r="I31" s="907" t="str">
        <f t="shared" si="3"/>
        <v/>
      </c>
      <c r="J31" s="907" t="str">
        <f t="shared" si="3"/>
        <v/>
      </c>
      <c r="K31" s="907" t="str">
        <f t="shared" si="3"/>
        <v/>
      </c>
      <c r="L31" s="907" t="str">
        <f t="shared" si="3"/>
        <v/>
      </c>
      <c r="M31" s="907" t="str">
        <f t="shared" si="3"/>
        <v/>
      </c>
      <c r="N31" s="907" t="str">
        <f t="shared" si="3"/>
        <v/>
      </c>
      <c r="O31" s="907" t="str">
        <f t="shared" si="3"/>
        <v/>
      </c>
      <c r="P31" s="907" t="str">
        <f t="shared" si="3"/>
        <v/>
      </c>
      <c r="Q31" s="907" t="str">
        <f t="shared" si="3"/>
        <v/>
      </c>
      <c r="R31" s="907" t="str">
        <f t="shared" si="3"/>
        <v/>
      </c>
      <c r="S31" s="907" t="str">
        <f t="shared" si="3"/>
        <v/>
      </c>
      <c r="T31" s="632"/>
      <c r="W31" s="323"/>
    </row>
    <row r="32" spans="1:23" ht="21" customHeight="1">
      <c r="B32" s="972"/>
      <c r="C32" s="973"/>
      <c r="D32" s="968" t="s">
        <v>359</v>
      </c>
      <c r="E32" s="627"/>
      <c r="F32" s="628"/>
      <c r="G32" s="623" t="s">
        <v>355</v>
      </c>
      <c r="H32" s="907" t="str">
        <f t="shared" ref="H32:S32" si="4">IF(COUNT(H88,H116,H144,H172,H200,H228,H256,H284,H312,H340)&gt;0,SUM(H88,H116,H144,H172,H200,H228,H256,H284,H312,H340),"")</f>
        <v/>
      </c>
      <c r="I32" s="907" t="str">
        <f t="shared" si="4"/>
        <v/>
      </c>
      <c r="J32" s="907" t="str">
        <f t="shared" si="4"/>
        <v/>
      </c>
      <c r="K32" s="907" t="str">
        <f t="shared" si="4"/>
        <v/>
      </c>
      <c r="L32" s="907" t="str">
        <f t="shared" si="4"/>
        <v/>
      </c>
      <c r="M32" s="907" t="str">
        <f t="shared" si="4"/>
        <v/>
      </c>
      <c r="N32" s="907" t="str">
        <f t="shared" si="4"/>
        <v/>
      </c>
      <c r="O32" s="907" t="str">
        <f t="shared" si="4"/>
        <v/>
      </c>
      <c r="P32" s="907" t="str">
        <f t="shared" si="4"/>
        <v/>
      </c>
      <c r="Q32" s="907" t="str">
        <f t="shared" si="4"/>
        <v/>
      </c>
      <c r="R32" s="907" t="str">
        <f t="shared" si="4"/>
        <v/>
      </c>
      <c r="S32" s="907" t="str">
        <f t="shared" si="4"/>
        <v/>
      </c>
      <c r="T32" s="629"/>
      <c r="W32" s="323"/>
    </row>
    <row r="33" spans="1:23" ht="21" customHeight="1">
      <c r="A33" s="318"/>
      <c r="B33" s="972"/>
      <c r="C33" s="973"/>
      <c r="D33" s="969"/>
      <c r="E33" s="630"/>
      <c r="F33" s="631"/>
      <c r="G33" s="626" t="s">
        <v>472</v>
      </c>
      <c r="H33" s="907" t="str">
        <f t="shared" ref="H33:S33" si="5">IF(COUNT(H89,H117,H145,H173,H201,H229,H257,H285,H313,H341)&gt;0,SUM(H89,H117,H145,H173,H201,H229,H257,H285,H313,H341),"")</f>
        <v/>
      </c>
      <c r="I33" s="907" t="str">
        <f t="shared" si="5"/>
        <v/>
      </c>
      <c r="J33" s="907" t="str">
        <f t="shared" si="5"/>
        <v/>
      </c>
      <c r="K33" s="907" t="str">
        <f t="shared" si="5"/>
        <v/>
      </c>
      <c r="L33" s="907" t="str">
        <f t="shared" si="5"/>
        <v/>
      </c>
      <c r="M33" s="907" t="str">
        <f t="shared" si="5"/>
        <v/>
      </c>
      <c r="N33" s="907" t="str">
        <f t="shared" si="5"/>
        <v/>
      </c>
      <c r="O33" s="907" t="str">
        <f t="shared" si="5"/>
        <v/>
      </c>
      <c r="P33" s="907" t="str">
        <f t="shared" si="5"/>
        <v/>
      </c>
      <c r="Q33" s="907" t="str">
        <f t="shared" si="5"/>
        <v/>
      </c>
      <c r="R33" s="907" t="str">
        <f t="shared" si="5"/>
        <v/>
      </c>
      <c r="S33" s="907" t="str">
        <f t="shared" si="5"/>
        <v/>
      </c>
      <c r="T33" s="632"/>
      <c r="W33" s="323"/>
    </row>
    <row r="34" spans="1:23" ht="21" customHeight="1">
      <c r="B34" s="972"/>
      <c r="C34" s="973"/>
      <c r="D34" s="968" t="s">
        <v>360</v>
      </c>
      <c r="E34" s="627"/>
      <c r="F34" s="628"/>
      <c r="G34" s="623" t="s">
        <v>355</v>
      </c>
      <c r="H34" s="907" t="str">
        <f t="shared" ref="H34:S34" si="6">IF(COUNT(H90,H118,H146,H174,H202,H230,H258,H286,H314,H342)&gt;0,SUM(H90,H118,H146,H174,H202,H230,H258,H286,H314,H342),"")</f>
        <v/>
      </c>
      <c r="I34" s="907" t="str">
        <f t="shared" si="6"/>
        <v/>
      </c>
      <c r="J34" s="907" t="str">
        <f t="shared" si="6"/>
        <v/>
      </c>
      <c r="K34" s="907" t="str">
        <f t="shared" si="6"/>
        <v/>
      </c>
      <c r="L34" s="907" t="str">
        <f t="shared" si="6"/>
        <v/>
      </c>
      <c r="M34" s="907" t="str">
        <f t="shared" si="6"/>
        <v/>
      </c>
      <c r="N34" s="907" t="str">
        <f t="shared" si="6"/>
        <v/>
      </c>
      <c r="O34" s="907" t="str">
        <f t="shared" si="6"/>
        <v/>
      </c>
      <c r="P34" s="907" t="str">
        <f t="shared" si="6"/>
        <v/>
      </c>
      <c r="Q34" s="907" t="str">
        <f t="shared" si="6"/>
        <v/>
      </c>
      <c r="R34" s="907" t="str">
        <f t="shared" si="6"/>
        <v/>
      </c>
      <c r="S34" s="907" t="str">
        <f t="shared" si="6"/>
        <v/>
      </c>
      <c r="T34" s="629"/>
      <c r="W34" s="323"/>
    </row>
    <row r="35" spans="1:23" ht="21" customHeight="1">
      <c r="A35" s="318"/>
      <c r="B35" s="972"/>
      <c r="C35" s="973"/>
      <c r="D35" s="969"/>
      <c r="E35" s="630"/>
      <c r="F35" s="631"/>
      <c r="G35" s="626" t="s">
        <v>472</v>
      </c>
      <c r="H35" s="907" t="str">
        <f t="shared" ref="H35:S35" si="7">IF(COUNT(H91,H119,H147,H175,H203,H231,H259,H287,H315,H343)&gt;0,SUM(H91,H119,H147,H175,H203,H231,H259,H287,H315,H343),"")</f>
        <v/>
      </c>
      <c r="I35" s="907" t="str">
        <f t="shared" si="7"/>
        <v/>
      </c>
      <c r="J35" s="907" t="str">
        <f t="shared" si="7"/>
        <v/>
      </c>
      <c r="K35" s="907" t="str">
        <f t="shared" si="7"/>
        <v/>
      </c>
      <c r="L35" s="907" t="str">
        <f t="shared" si="7"/>
        <v/>
      </c>
      <c r="M35" s="907" t="str">
        <f t="shared" si="7"/>
        <v/>
      </c>
      <c r="N35" s="907" t="str">
        <f t="shared" si="7"/>
        <v/>
      </c>
      <c r="O35" s="907" t="str">
        <f t="shared" si="7"/>
        <v/>
      </c>
      <c r="P35" s="907" t="str">
        <f t="shared" si="7"/>
        <v/>
      </c>
      <c r="Q35" s="907" t="str">
        <f t="shared" si="7"/>
        <v/>
      </c>
      <c r="R35" s="907" t="str">
        <f t="shared" si="7"/>
        <v/>
      </c>
      <c r="S35" s="907" t="str">
        <f t="shared" si="7"/>
        <v/>
      </c>
      <c r="T35" s="632"/>
      <c r="W35" s="323"/>
    </row>
    <row r="36" spans="1:23" ht="21" customHeight="1">
      <c r="B36" s="972"/>
      <c r="C36" s="973"/>
      <c r="D36" s="968" t="s">
        <v>361</v>
      </c>
      <c r="E36" s="627"/>
      <c r="F36" s="628"/>
      <c r="G36" s="623" t="s">
        <v>355</v>
      </c>
      <c r="H36" s="907" t="str">
        <f t="shared" ref="H36:S36" si="8">IF(COUNT(H92,H120,H148,H176,H204,H232,H260,H288,H316,H344)&gt;0,SUM(H92,H120,H148,H176,H204,H232,H260,H288,H316,H344),"")</f>
        <v/>
      </c>
      <c r="I36" s="907" t="str">
        <f t="shared" si="8"/>
        <v/>
      </c>
      <c r="J36" s="907" t="str">
        <f t="shared" si="8"/>
        <v/>
      </c>
      <c r="K36" s="907" t="str">
        <f t="shared" si="8"/>
        <v/>
      </c>
      <c r="L36" s="907" t="str">
        <f t="shared" si="8"/>
        <v/>
      </c>
      <c r="M36" s="907" t="str">
        <f t="shared" si="8"/>
        <v/>
      </c>
      <c r="N36" s="907" t="str">
        <f t="shared" si="8"/>
        <v/>
      </c>
      <c r="O36" s="907" t="str">
        <f t="shared" si="8"/>
        <v/>
      </c>
      <c r="P36" s="907" t="str">
        <f t="shared" si="8"/>
        <v/>
      </c>
      <c r="Q36" s="907" t="str">
        <f t="shared" si="8"/>
        <v/>
      </c>
      <c r="R36" s="907" t="str">
        <f t="shared" si="8"/>
        <v/>
      </c>
      <c r="S36" s="907" t="str">
        <f t="shared" si="8"/>
        <v/>
      </c>
      <c r="T36" s="629"/>
      <c r="W36" s="323"/>
    </row>
    <row r="37" spans="1:23" ht="21" customHeight="1">
      <c r="A37" s="318"/>
      <c r="B37" s="972"/>
      <c r="C37" s="973"/>
      <c r="D37" s="969"/>
      <c r="E37" s="630"/>
      <c r="F37" s="631"/>
      <c r="G37" s="626" t="s">
        <v>472</v>
      </c>
      <c r="H37" s="907" t="str">
        <f t="shared" ref="H37:S37" si="9">IF(COUNT(H93,H121,H149,H177,H205,H233,H261,H289,H317,H345)&gt;0,SUM(H93,H121,H149,H177,H205,H233,H261,H289,H317,H345),"")</f>
        <v/>
      </c>
      <c r="I37" s="907" t="str">
        <f t="shared" si="9"/>
        <v/>
      </c>
      <c r="J37" s="907" t="str">
        <f t="shared" si="9"/>
        <v/>
      </c>
      <c r="K37" s="907" t="str">
        <f t="shared" si="9"/>
        <v/>
      </c>
      <c r="L37" s="907" t="str">
        <f t="shared" si="9"/>
        <v/>
      </c>
      <c r="M37" s="907" t="str">
        <f t="shared" si="9"/>
        <v/>
      </c>
      <c r="N37" s="907" t="str">
        <f t="shared" si="9"/>
        <v/>
      </c>
      <c r="O37" s="907" t="str">
        <f t="shared" si="9"/>
        <v/>
      </c>
      <c r="P37" s="907" t="str">
        <f t="shared" si="9"/>
        <v/>
      </c>
      <c r="Q37" s="907" t="str">
        <f t="shared" si="9"/>
        <v/>
      </c>
      <c r="R37" s="907" t="str">
        <f t="shared" si="9"/>
        <v/>
      </c>
      <c r="S37" s="907" t="str">
        <f t="shared" si="9"/>
        <v/>
      </c>
      <c r="T37" s="632"/>
    </row>
    <row r="38" spans="1:23" ht="21" customHeight="1">
      <c r="B38" s="972"/>
      <c r="C38" s="973"/>
      <c r="D38" s="968" t="s">
        <v>344</v>
      </c>
      <c r="E38" s="627"/>
      <c r="F38" s="628"/>
      <c r="G38" s="623" t="s">
        <v>355</v>
      </c>
      <c r="H38" s="907" t="str">
        <f>IF(COUNT(H28,H30,H32,H34,H36)&gt;0,SUM(H28,H30,H32,H34,H36),"")</f>
        <v/>
      </c>
      <c r="I38" s="907" t="str">
        <f t="shared" ref="I38:S38" si="10">IF(COUNT(I28,I30,I32,I34,I36)&gt;0,SUM(I28,I30,I32,I34,I36),"")</f>
        <v/>
      </c>
      <c r="J38" s="907" t="str">
        <f t="shared" si="10"/>
        <v/>
      </c>
      <c r="K38" s="907" t="str">
        <f t="shared" si="10"/>
        <v/>
      </c>
      <c r="L38" s="907" t="str">
        <f t="shared" si="10"/>
        <v/>
      </c>
      <c r="M38" s="907" t="str">
        <f t="shared" si="10"/>
        <v/>
      </c>
      <c r="N38" s="907" t="str">
        <f t="shared" si="10"/>
        <v/>
      </c>
      <c r="O38" s="907" t="str">
        <f t="shared" si="10"/>
        <v/>
      </c>
      <c r="P38" s="907" t="str">
        <f t="shared" si="10"/>
        <v/>
      </c>
      <c r="Q38" s="907" t="str">
        <f t="shared" si="10"/>
        <v/>
      </c>
      <c r="R38" s="907" t="str">
        <f t="shared" si="10"/>
        <v/>
      </c>
      <c r="S38" s="907" t="str">
        <f t="shared" si="10"/>
        <v/>
      </c>
      <c r="T38" s="629"/>
    </row>
    <row r="39" spans="1:23" ht="21" customHeight="1">
      <c r="B39" s="974"/>
      <c r="C39" s="975"/>
      <c r="D39" s="969"/>
      <c r="E39" s="630"/>
      <c r="F39" s="631"/>
      <c r="G39" s="626" t="s">
        <v>472</v>
      </c>
      <c r="H39" s="907" t="str">
        <f t="shared" ref="H39:S39" si="11">IF(COUNT(H29,H31,H33,H35,H37)&gt;0,SUM(H29,H31,H33,H35,H37),"")</f>
        <v/>
      </c>
      <c r="I39" s="907" t="str">
        <f t="shared" si="11"/>
        <v/>
      </c>
      <c r="J39" s="907" t="str">
        <f t="shared" si="11"/>
        <v/>
      </c>
      <c r="K39" s="907" t="str">
        <f t="shared" si="11"/>
        <v/>
      </c>
      <c r="L39" s="907" t="str">
        <f t="shared" si="11"/>
        <v/>
      </c>
      <c r="M39" s="907" t="str">
        <f t="shared" si="11"/>
        <v/>
      </c>
      <c r="N39" s="907" t="str">
        <f t="shared" si="11"/>
        <v/>
      </c>
      <c r="O39" s="907" t="str">
        <f t="shared" si="11"/>
        <v/>
      </c>
      <c r="P39" s="907" t="str">
        <f t="shared" si="11"/>
        <v/>
      </c>
      <c r="Q39" s="907" t="str">
        <f t="shared" si="11"/>
        <v/>
      </c>
      <c r="R39" s="907" t="str">
        <f t="shared" si="11"/>
        <v/>
      </c>
      <c r="S39" s="907" t="str">
        <f t="shared" si="11"/>
        <v/>
      </c>
      <c r="T39" s="622"/>
    </row>
    <row r="40" spans="1:23" ht="21" customHeight="1">
      <c r="B40" s="633" t="s">
        <v>181</v>
      </c>
      <c r="C40" s="633"/>
      <c r="D40" s="633" t="s">
        <v>346</v>
      </c>
      <c r="E40" s="610"/>
      <c r="F40" s="611"/>
      <c r="G40" s="610"/>
      <c r="H40" s="610"/>
      <c r="I40" s="610"/>
      <c r="J40" s="610"/>
      <c r="K40" s="634"/>
      <c r="L40" s="610"/>
      <c r="M40" s="610"/>
      <c r="N40" s="610"/>
      <c r="O40" s="610"/>
      <c r="P40" s="610"/>
      <c r="Q40" s="610"/>
      <c r="R40" s="610"/>
      <c r="S40" s="610"/>
      <c r="T40" s="610"/>
    </row>
    <row r="41" spans="1:23" ht="21" customHeight="1">
      <c r="B41" s="610" t="s">
        <v>330</v>
      </c>
      <c r="C41" s="610"/>
      <c r="D41" s="610"/>
      <c r="E41" s="610"/>
      <c r="F41" s="611"/>
      <c r="G41" s="610"/>
      <c r="H41" s="610"/>
      <c r="I41" s="610"/>
      <c r="J41" s="610"/>
      <c r="K41" s="610"/>
      <c r="L41" s="610"/>
      <c r="M41" s="610"/>
      <c r="N41" s="610"/>
      <c r="O41" s="610"/>
      <c r="P41" s="610"/>
      <c r="Q41" s="610"/>
      <c r="R41" s="610"/>
      <c r="S41" s="610"/>
      <c r="T41" s="610"/>
    </row>
    <row r="42" spans="1:23" ht="21" customHeight="1">
      <c r="B42" s="610" t="s">
        <v>396</v>
      </c>
      <c r="C42" s="610"/>
      <c r="D42" s="610"/>
      <c r="E42" s="610"/>
      <c r="F42" s="610"/>
      <c r="G42" s="610"/>
      <c r="H42" s="610"/>
      <c r="I42" s="610"/>
      <c r="J42" s="610"/>
      <c r="K42" s="610"/>
      <c r="L42" s="610"/>
      <c r="M42" s="610"/>
      <c r="N42" s="610"/>
      <c r="O42" s="610"/>
      <c r="P42" s="610"/>
      <c r="Q42" s="610"/>
      <c r="R42" s="610"/>
      <c r="S42" s="612" t="s">
        <v>83</v>
      </c>
      <c r="T42" s="613" t="s">
        <v>392</v>
      </c>
    </row>
    <row r="43" spans="1:23" ht="21" customHeight="1">
      <c r="B43" s="610" t="s">
        <v>461</v>
      </c>
      <c r="C43" s="610"/>
      <c r="D43" s="610"/>
      <c r="E43" s="610"/>
      <c r="F43" s="611"/>
      <c r="G43" s="610"/>
      <c r="H43" s="610"/>
      <c r="I43" s="610"/>
      <c r="J43" s="610"/>
      <c r="K43" s="610"/>
      <c r="L43" s="610"/>
      <c r="M43" s="610"/>
      <c r="N43" s="610"/>
      <c r="O43" s="610"/>
      <c r="P43" s="610"/>
      <c r="Q43" s="610"/>
      <c r="R43" s="610"/>
      <c r="S43" s="614"/>
      <c r="T43" s="614"/>
    </row>
    <row r="44" spans="1:23" ht="21" customHeight="1">
      <c r="B44" s="970" t="s">
        <v>148</v>
      </c>
      <c r="C44" s="971"/>
      <c r="D44" s="982" t="s">
        <v>149</v>
      </c>
      <c r="E44" s="982" t="s">
        <v>349</v>
      </c>
      <c r="F44" s="982" t="s">
        <v>354</v>
      </c>
      <c r="G44" s="984" t="s">
        <v>151</v>
      </c>
      <c r="H44" s="642" t="s">
        <v>88</v>
      </c>
      <c r="I44" s="642" t="s">
        <v>89</v>
      </c>
      <c r="J44" s="642" t="s">
        <v>90</v>
      </c>
      <c r="K44" s="642" t="s">
        <v>91</v>
      </c>
      <c r="L44" s="642" t="s">
        <v>92</v>
      </c>
      <c r="M44" s="642" t="s">
        <v>93</v>
      </c>
      <c r="N44" s="642" t="s">
        <v>94</v>
      </c>
      <c r="O44" s="642" t="s">
        <v>95</v>
      </c>
      <c r="P44" s="642" t="s">
        <v>96</v>
      </c>
      <c r="Q44" s="642" t="s">
        <v>97</v>
      </c>
      <c r="R44" s="642" t="s">
        <v>98</v>
      </c>
      <c r="S44" s="642" t="s">
        <v>99</v>
      </c>
      <c r="T44" s="619" t="s">
        <v>152</v>
      </c>
    </row>
    <row r="45" spans="1:23" ht="21" customHeight="1">
      <c r="B45" s="974"/>
      <c r="C45" s="975"/>
      <c r="D45" s="983"/>
      <c r="E45" s="983"/>
      <c r="F45" s="983"/>
      <c r="G45" s="985"/>
      <c r="H45" s="812" t="s">
        <v>458</v>
      </c>
      <c r="I45" s="812" t="s">
        <v>458</v>
      </c>
      <c r="J45" s="812" t="s">
        <v>458</v>
      </c>
      <c r="K45" s="812" t="s">
        <v>458</v>
      </c>
      <c r="L45" s="812" t="s">
        <v>458</v>
      </c>
      <c r="M45" s="812" t="s">
        <v>458</v>
      </c>
      <c r="N45" s="812" t="s">
        <v>458</v>
      </c>
      <c r="O45" s="812" t="s">
        <v>458</v>
      </c>
      <c r="P45" s="812" t="s">
        <v>458</v>
      </c>
      <c r="Q45" s="812" t="s">
        <v>458</v>
      </c>
      <c r="R45" s="812" t="s">
        <v>458</v>
      </c>
      <c r="S45" s="812" t="s">
        <v>458</v>
      </c>
      <c r="T45" s="622"/>
    </row>
    <row r="46" spans="1:23" ht="21" customHeight="1">
      <c r="B46" s="976" t="s">
        <v>350</v>
      </c>
      <c r="C46" s="977"/>
      <c r="D46" s="968"/>
      <c r="E46" s="968"/>
      <c r="F46" s="968"/>
      <c r="G46" s="623" t="s">
        <v>355</v>
      </c>
      <c r="H46" s="906"/>
      <c r="I46" s="906"/>
      <c r="J46" s="906"/>
      <c r="K46" s="906"/>
      <c r="L46" s="906"/>
      <c r="M46" s="906"/>
      <c r="N46" s="906"/>
      <c r="O46" s="906"/>
      <c r="P46" s="906"/>
      <c r="Q46" s="906"/>
      <c r="R46" s="906"/>
      <c r="S46" s="906"/>
      <c r="T46" s="986"/>
    </row>
    <row r="47" spans="1:23" ht="21" customHeight="1">
      <c r="A47" s="318"/>
      <c r="B47" s="978"/>
      <c r="C47" s="979"/>
      <c r="D47" s="969"/>
      <c r="E47" s="969"/>
      <c r="F47" s="969"/>
      <c r="G47" s="626" t="s">
        <v>472</v>
      </c>
      <c r="H47" s="906"/>
      <c r="I47" s="906"/>
      <c r="J47" s="906"/>
      <c r="K47" s="906"/>
      <c r="L47" s="906"/>
      <c r="M47" s="906"/>
      <c r="N47" s="906"/>
      <c r="O47" s="906"/>
      <c r="P47" s="906"/>
      <c r="Q47" s="906"/>
      <c r="R47" s="906"/>
      <c r="S47" s="906"/>
      <c r="T47" s="987"/>
    </row>
    <row r="48" spans="1:23" ht="21" customHeight="1">
      <c r="B48" s="978"/>
      <c r="C48" s="979"/>
      <c r="D48" s="968"/>
      <c r="E48" s="968"/>
      <c r="F48" s="968"/>
      <c r="G48" s="623" t="s">
        <v>355</v>
      </c>
      <c r="H48" s="906"/>
      <c r="I48" s="906"/>
      <c r="J48" s="906"/>
      <c r="K48" s="906"/>
      <c r="L48" s="906"/>
      <c r="M48" s="906"/>
      <c r="N48" s="906"/>
      <c r="O48" s="906"/>
      <c r="P48" s="906"/>
      <c r="Q48" s="906"/>
      <c r="R48" s="906"/>
      <c r="S48" s="906"/>
      <c r="T48" s="986"/>
    </row>
    <row r="49" spans="1:23" ht="21" customHeight="1">
      <c r="B49" s="978"/>
      <c r="C49" s="979"/>
      <c r="D49" s="969"/>
      <c r="E49" s="969"/>
      <c r="F49" s="969"/>
      <c r="G49" s="626" t="s">
        <v>472</v>
      </c>
      <c r="H49" s="906"/>
      <c r="I49" s="906"/>
      <c r="J49" s="906"/>
      <c r="K49" s="906"/>
      <c r="L49" s="906"/>
      <c r="M49" s="906"/>
      <c r="N49" s="906"/>
      <c r="O49" s="906"/>
      <c r="P49" s="906"/>
      <c r="Q49" s="906"/>
      <c r="R49" s="906"/>
      <c r="S49" s="906"/>
      <c r="T49" s="987"/>
      <c r="W49" s="323"/>
    </row>
    <row r="50" spans="1:23" ht="21" customHeight="1">
      <c r="B50" s="978"/>
      <c r="C50" s="979"/>
      <c r="D50" s="968"/>
      <c r="E50" s="968"/>
      <c r="F50" s="968"/>
      <c r="G50" s="623" t="s">
        <v>355</v>
      </c>
      <c r="H50" s="906"/>
      <c r="I50" s="906"/>
      <c r="J50" s="906"/>
      <c r="K50" s="906"/>
      <c r="L50" s="906"/>
      <c r="M50" s="906"/>
      <c r="N50" s="906"/>
      <c r="O50" s="906"/>
      <c r="P50" s="906"/>
      <c r="Q50" s="906"/>
      <c r="R50" s="906"/>
      <c r="S50" s="906"/>
      <c r="T50" s="986"/>
      <c r="W50" s="323"/>
    </row>
    <row r="51" spans="1:23" ht="21" customHeight="1">
      <c r="B51" s="978"/>
      <c r="C51" s="979"/>
      <c r="D51" s="969"/>
      <c r="E51" s="969"/>
      <c r="F51" s="969"/>
      <c r="G51" s="626" t="s">
        <v>472</v>
      </c>
      <c r="H51" s="906"/>
      <c r="I51" s="906"/>
      <c r="J51" s="906"/>
      <c r="K51" s="906"/>
      <c r="L51" s="906"/>
      <c r="M51" s="906"/>
      <c r="N51" s="906"/>
      <c r="O51" s="906"/>
      <c r="P51" s="906"/>
      <c r="Q51" s="906"/>
      <c r="R51" s="906"/>
      <c r="S51" s="906"/>
      <c r="T51" s="987"/>
      <c r="W51" s="323"/>
    </row>
    <row r="52" spans="1:23" ht="21" customHeight="1">
      <c r="B52" s="978"/>
      <c r="C52" s="979"/>
      <c r="D52" s="968"/>
      <c r="E52" s="968"/>
      <c r="F52" s="968"/>
      <c r="G52" s="623" t="s">
        <v>355</v>
      </c>
      <c r="H52" s="906"/>
      <c r="I52" s="906"/>
      <c r="J52" s="906"/>
      <c r="K52" s="906"/>
      <c r="L52" s="906"/>
      <c r="M52" s="906"/>
      <c r="N52" s="906"/>
      <c r="O52" s="906"/>
      <c r="P52" s="906"/>
      <c r="Q52" s="906"/>
      <c r="R52" s="906"/>
      <c r="S52" s="906"/>
      <c r="T52" s="986"/>
      <c r="W52" s="323"/>
    </row>
    <row r="53" spans="1:23" ht="21" customHeight="1">
      <c r="B53" s="978"/>
      <c r="C53" s="979"/>
      <c r="D53" s="969"/>
      <c r="E53" s="969"/>
      <c r="F53" s="969"/>
      <c r="G53" s="626" t="s">
        <v>472</v>
      </c>
      <c r="H53" s="906"/>
      <c r="I53" s="906"/>
      <c r="J53" s="906"/>
      <c r="K53" s="906"/>
      <c r="L53" s="906"/>
      <c r="M53" s="906"/>
      <c r="N53" s="906"/>
      <c r="O53" s="906"/>
      <c r="P53" s="906"/>
      <c r="Q53" s="906"/>
      <c r="R53" s="906"/>
      <c r="S53" s="906"/>
      <c r="T53" s="987"/>
    </row>
    <row r="54" spans="1:23" ht="21" customHeight="1">
      <c r="B54" s="978"/>
      <c r="C54" s="979"/>
      <c r="D54" s="968"/>
      <c r="E54" s="968"/>
      <c r="F54" s="968"/>
      <c r="G54" s="623" t="s">
        <v>355</v>
      </c>
      <c r="H54" s="906"/>
      <c r="I54" s="906"/>
      <c r="J54" s="906"/>
      <c r="K54" s="906"/>
      <c r="L54" s="906"/>
      <c r="M54" s="906"/>
      <c r="N54" s="906"/>
      <c r="O54" s="906"/>
      <c r="P54" s="906"/>
      <c r="Q54" s="906"/>
      <c r="R54" s="906"/>
      <c r="S54" s="906"/>
      <c r="T54" s="986"/>
      <c r="W54" s="323"/>
    </row>
    <row r="55" spans="1:23" ht="21" customHeight="1">
      <c r="B55" s="980"/>
      <c r="C55" s="981"/>
      <c r="D55" s="969"/>
      <c r="E55" s="969"/>
      <c r="F55" s="969"/>
      <c r="G55" s="626" t="s">
        <v>472</v>
      </c>
      <c r="H55" s="906"/>
      <c r="I55" s="906"/>
      <c r="J55" s="906"/>
      <c r="K55" s="906"/>
      <c r="L55" s="906"/>
      <c r="M55" s="906"/>
      <c r="N55" s="906"/>
      <c r="O55" s="906"/>
      <c r="P55" s="906"/>
      <c r="Q55" s="906"/>
      <c r="R55" s="906"/>
      <c r="S55" s="906"/>
      <c r="T55" s="987"/>
      <c r="W55" s="323"/>
    </row>
    <row r="56" spans="1:23" ht="21" customHeight="1">
      <c r="B56" s="970" t="s">
        <v>345</v>
      </c>
      <c r="C56" s="971"/>
      <c r="D56" s="968" t="s">
        <v>357</v>
      </c>
      <c r="E56" s="627"/>
      <c r="F56" s="628"/>
      <c r="G56" s="623" t="s">
        <v>355</v>
      </c>
      <c r="H56" s="906"/>
      <c r="I56" s="906"/>
      <c r="J56" s="906"/>
      <c r="K56" s="906"/>
      <c r="L56" s="906"/>
      <c r="M56" s="906"/>
      <c r="N56" s="906"/>
      <c r="O56" s="906"/>
      <c r="P56" s="906"/>
      <c r="Q56" s="906"/>
      <c r="R56" s="906"/>
      <c r="S56" s="906"/>
      <c r="T56" s="986"/>
      <c r="W56" s="323"/>
    </row>
    <row r="57" spans="1:23" ht="21" customHeight="1">
      <c r="B57" s="972"/>
      <c r="C57" s="973"/>
      <c r="D57" s="969"/>
      <c r="E57" s="630"/>
      <c r="F57" s="631"/>
      <c r="G57" s="626" t="s">
        <v>472</v>
      </c>
      <c r="H57" s="906"/>
      <c r="I57" s="906"/>
      <c r="J57" s="906"/>
      <c r="K57" s="906"/>
      <c r="L57" s="906"/>
      <c r="M57" s="906"/>
      <c r="N57" s="906"/>
      <c r="O57" s="906"/>
      <c r="P57" s="906"/>
      <c r="Q57" s="906"/>
      <c r="R57" s="906"/>
      <c r="S57" s="906"/>
      <c r="T57" s="987"/>
      <c r="W57" s="323"/>
    </row>
    <row r="58" spans="1:23" ht="21" customHeight="1">
      <c r="B58" s="972"/>
      <c r="C58" s="973"/>
      <c r="D58" s="968" t="s">
        <v>358</v>
      </c>
      <c r="E58" s="627"/>
      <c r="F58" s="628"/>
      <c r="G58" s="623" t="s">
        <v>355</v>
      </c>
      <c r="H58" s="906"/>
      <c r="I58" s="906"/>
      <c r="J58" s="906"/>
      <c r="K58" s="906"/>
      <c r="L58" s="906"/>
      <c r="M58" s="906"/>
      <c r="N58" s="906"/>
      <c r="O58" s="906"/>
      <c r="P58" s="906"/>
      <c r="Q58" s="906"/>
      <c r="R58" s="906"/>
      <c r="S58" s="906"/>
      <c r="T58" s="986"/>
      <c r="W58" s="323"/>
    </row>
    <row r="59" spans="1:23" ht="21" customHeight="1">
      <c r="A59" s="318"/>
      <c r="B59" s="972"/>
      <c r="C59" s="973"/>
      <c r="D59" s="969"/>
      <c r="E59" s="630"/>
      <c r="F59" s="631"/>
      <c r="G59" s="626" t="s">
        <v>472</v>
      </c>
      <c r="H59" s="906"/>
      <c r="I59" s="906"/>
      <c r="J59" s="906"/>
      <c r="K59" s="906"/>
      <c r="L59" s="906"/>
      <c r="M59" s="906"/>
      <c r="N59" s="906"/>
      <c r="O59" s="906"/>
      <c r="P59" s="906"/>
      <c r="Q59" s="906"/>
      <c r="R59" s="906"/>
      <c r="S59" s="906"/>
      <c r="T59" s="987"/>
      <c r="W59" s="323"/>
    </row>
    <row r="60" spans="1:23" ht="21" customHeight="1">
      <c r="B60" s="972"/>
      <c r="C60" s="973"/>
      <c r="D60" s="968" t="s">
        <v>359</v>
      </c>
      <c r="E60" s="627"/>
      <c r="F60" s="628"/>
      <c r="G60" s="623" t="s">
        <v>355</v>
      </c>
      <c r="H60" s="906"/>
      <c r="I60" s="906"/>
      <c r="J60" s="906"/>
      <c r="K60" s="906"/>
      <c r="L60" s="906"/>
      <c r="M60" s="906"/>
      <c r="N60" s="906"/>
      <c r="O60" s="906"/>
      <c r="P60" s="906"/>
      <c r="Q60" s="906"/>
      <c r="R60" s="906"/>
      <c r="S60" s="906"/>
      <c r="T60" s="986"/>
      <c r="W60" s="323"/>
    </row>
    <row r="61" spans="1:23" ht="21" customHeight="1">
      <c r="A61" s="318"/>
      <c r="B61" s="972"/>
      <c r="C61" s="973"/>
      <c r="D61" s="969"/>
      <c r="E61" s="630"/>
      <c r="F61" s="631"/>
      <c r="G61" s="626" t="s">
        <v>472</v>
      </c>
      <c r="H61" s="906"/>
      <c r="I61" s="906"/>
      <c r="J61" s="906"/>
      <c r="K61" s="906"/>
      <c r="L61" s="906"/>
      <c r="M61" s="906"/>
      <c r="N61" s="906"/>
      <c r="O61" s="906"/>
      <c r="P61" s="906"/>
      <c r="Q61" s="906"/>
      <c r="R61" s="906"/>
      <c r="S61" s="906"/>
      <c r="T61" s="987"/>
      <c r="W61" s="323"/>
    </row>
    <row r="62" spans="1:23" ht="21" customHeight="1">
      <c r="B62" s="972"/>
      <c r="C62" s="973"/>
      <c r="D62" s="968" t="s">
        <v>360</v>
      </c>
      <c r="E62" s="627"/>
      <c r="F62" s="628"/>
      <c r="G62" s="623" t="s">
        <v>355</v>
      </c>
      <c r="H62" s="906"/>
      <c r="I62" s="906"/>
      <c r="J62" s="906"/>
      <c r="K62" s="906"/>
      <c r="L62" s="906"/>
      <c r="M62" s="906"/>
      <c r="N62" s="906"/>
      <c r="O62" s="906"/>
      <c r="P62" s="906"/>
      <c r="Q62" s="906"/>
      <c r="R62" s="906"/>
      <c r="S62" s="906"/>
      <c r="T62" s="986"/>
      <c r="W62" s="323"/>
    </row>
    <row r="63" spans="1:23" ht="21" customHeight="1">
      <c r="A63" s="318"/>
      <c r="B63" s="972"/>
      <c r="C63" s="973"/>
      <c r="D63" s="969"/>
      <c r="E63" s="630"/>
      <c r="F63" s="631"/>
      <c r="G63" s="626" t="s">
        <v>472</v>
      </c>
      <c r="H63" s="906"/>
      <c r="I63" s="906"/>
      <c r="J63" s="906"/>
      <c r="K63" s="906"/>
      <c r="L63" s="906"/>
      <c r="M63" s="906"/>
      <c r="N63" s="906"/>
      <c r="O63" s="906"/>
      <c r="P63" s="906"/>
      <c r="Q63" s="906"/>
      <c r="R63" s="906"/>
      <c r="S63" s="906"/>
      <c r="T63" s="987"/>
      <c r="W63" s="323"/>
    </row>
    <row r="64" spans="1:23" ht="21" customHeight="1">
      <c r="B64" s="972"/>
      <c r="C64" s="973"/>
      <c r="D64" s="968" t="s">
        <v>361</v>
      </c>
      <c r="E64" s="627"/>
      <c r="F64" s="628"/>
      <c r="G64" s="623" t="s">
        <v>355</v>
      </c>
      <c r="H64" s="906"/>
      <c r="I64" s="906"/>
      <c r="J64" s="906"/>
      <c r="K64" s="906"/>
      <c r="L64" s="906"/>
      <c r="M64" s="906"/>
      <c r="N64" s="906"/>
      <c r="O64" s="906"/>
      <c r="P64" s="906"/>
      <c r="Q64" s="906"/>
      <c r="R64" s="906"/>
      <c r="S64" s="906"/>
      <c r="T64" s="986"/>
      <c r="W64" s="323"/>
    </row>
    <row r="65" spans="1:23" ht="21" customHeight="1">
      <c r="A65" s="318"/>
      <c r="B65" s="972"/>
      <c r="C65" s="973"/>
      <c r="D65" s="969"/>
      <c r="E65" s="630"/>
      <c r="F65" s="631"/>
      <c r="G65" s="626" t="s">
        <v>472</v>
      </c>
      <c r="H65" s="906"/>
      <c r="I65" s="906"/>
      <c r="J65" s="906"/>
      <c r="K65" s="906"/>
      <c r="L65" s="906"/>
      <c r="M65" s="906"/>
      <c r="N65" s="906"/>
      <c r="O65" s="906"/>
      <c r="P65" s="906"/>
      <c r="Q65" s="906"/>
      <c r="R65" s="906"/>
      <c r="S65" s="906"/>
      <c r="T65" s="987"/>
    </row>
    <row r="66" spans="1:23" ht="21" customHeight="1">
      <c r="B66" s="972"/>
      <c r="C66" s="973"/>
      <c r="D66" s="968" t="s">
        <v>344</v>
      </c>
      <c r="E66" s="627"/>
      <c r="F66" s="628"/>
      <c r="G66" s="623" t="s">
        <v>355</v>
      </c>
      <c r="H66" s="907" t="str">
        <f>IF(COUNT(H56,H58,H60,H62,H64)&gt;0,SUM(H56,H58,H60,H62,H64),"")</f>
        <v/>
      </c>
      <c r="I66" s="907" t="str">
        <f t="shared" ref="I66:S66" si="12">IF(COUNT(I56,I58,I60,I62,I64)&gt;0,SUM(I56,I58,I60,I62,I64),"")</f>
        <v/>
      </c>
      <c r="J66" s="907" t="str">
        <f t="shared" si="12"/>
        <v/>
      </c>
      <c r="K66" s="907" t="str">
        <f t="shared" si="12"/>
        <v/>
      </c>
      <c r="L66" s="907" t="str">
        <f t="shared" si="12"/>
        <v/>
      </c>
      <c r="M66" s="907" t="str">
        <f t="shared" si="12"/>
        <v/>
      </c>
      <c r="N66" s="907" t="str">
        <f t="shared" si="12"/>
        <v/>
      </c>
      <c r="O66" s="907" t="str">
        <f t="shared" si="12"/>
        <v/>
      </c>
      <c r="P66" s="907" t="str">
        <f t="shared" si="12"/>
        <v/>
      </c>
      <c r="Q66" s="907" t="str">
        <f t="shared" si="12"/>
        <v/>
      </c>
      <c r="R66" s="907" t="str">
        <f t="shared" si="12"/>
        <v/>
      </c>
      <c r="S66" s="907" t="str">
        <f t="shared" si="12"/>
        <v/>
      </c>
      <c r="T66" s="629"/>
    </row>
    <row r="67" spans="1:23" ht="21" customHeight="1">
      <c r="B67" s="974"/>
      <c r="C67" s="975"/>
      <c r="D67" s="969"/>
      <c r="E67" s="630"/>
      <c r="F67" s="631"/>
      <c r="G67" s="626" t="s">
        <v>472</v>
      </c>
      <c r="H67" s="907" t="str">
        <f t="shared" ref="H67:S67" si="13">IF(COUNT(H57,H59,H61,H63,H65)&gt;0,SUM(H57,H59,H61,H63,H65),"")</f>
        <v/>
      </c>
      <c r="I67" s="907" t="str">
        <f t="shared" si="13"/>
        <v/>
      </c>
      <c r="J67" s="907" t="str">
        <f t="shared" si="13"/>
        <v/>
      </c>
      <c r="K67" s="907" t="str">
        <f t="shared" si="13"/>
        <v/>
      </c>
      <c r="L67" s="907" t="str">
        <f t="shared" si="13"/>
        <v/>
      </c>
      <c r="M67" s="907" t="str">
        <f t="shared" si="13"/>
        <v/>
      </c>
      <c r="N67" s="907" t="str">
        <f t="shared" si="13"/>
        <v/>
      </c>
      <c r="O67" s="907" t="str">
        <f t="shared" si="13"/>
        <v/>
      </c>
      <c r="P67" s="907" t="str">
        <f t="shared" si="13"/>
        <v/>
      </c>
      <c r="Q67" s="907" t="str">
        <f t="shared" si="13"/>
        <v/>
      </c>
      <c r="R67" s="907" t="str">
        <f t="shared" si="13"/>
        <v/>
      </c>
      <c r="S67" s="907" t="str">
        <f t="shared" si="13"/>
        <v/>
      </c>
      <c r="T67" s="622"/>
    </row>
    <row r="68" spans="1:23" ht="21" customHeight="1">
      <c r="B68" s="633" t="s">
        <v>181</v>
      </c>
      <c r="C68" s="633"/>
      <c r="D68" s="633" t="s">
        <v>346</v>
      </c>
      <c r="E68" s="610"/>
      <c r="F68" s="611"/>
      <c r="G68" s="610"/>
      <c r="H68" s="610"/>
      <c r="I68" s="610"/>
      <c r="J68" s="610"/>
      <c r="K68" s="634"/>
      <c r="L68" s="610"/>
      <c r="M68" s="610"/>
      <c r="N68" s="610"/>
      <c r="O68" s="610"/>
      <c r="P68" s="610"/>
      <c r="Q68" s="610"/>
      <c r="R68" s="610"/>
      <c r="S68" s="610"/>
      <c r="T68" s="610"/>
    </row>
    <row r="69" spans="1:23" ht="21" customHeight="1">
      <c r="B69" s="610" t="s">
        <v>330</v>
      </c>
      <c r="C69" s="610"/>
      <c r="D69" s="610"/>
      <c r="E69" s="610"/>
      <c r="F69" s="611"/>
      <c r="G69" s="610"/>
      <c r="H69" s="610"/>
      <c r="I69" s="610"/>
      <c r="J69" s="610"/>
      <c r="K69" s="610"/>
      <c r="L69" s="610"/>
      <c r="M69" s="610"/>
      <c r="N69" s="610"/>
      <c r="O69" s="610"/>
      <c r="P69" s="610"/>
      <c r="Q69" s="610"/>
      <c r="R69" s="610"/>
      <c r="S69" s="610"/>
      <c r="T69" s="610"/>
    </row>
    <row r="70" spans="1:23" ht="21" customHeight="1">
      <c r="B70" s="610" t="s">
        <v>396</v>
      </c>
      <c r="C70" s="610"/>
      <c r="D70" s="610"/>
      <c r="E70" s="610"/>
      <c r="F70" s="610"/>
      <c r="G70" s="610"/>
      <c r="H70" s="610"/>
      <c r="I70" s="610"/>
      <c r="J70" s="610"/>
      <c r="K70" s="610"/>
      <c r="L70" s="610"/>
      <c r="M70" s="610"/>
      <c r="N70" s="610"/>
      <c r="O70" s="610"/>
      <c r="P70" s="610"/>
      <c r="Q70" s="610"/>
      <c r="R70" s="610"/>
      <c r="S70" s="612" t="s">
        <v>83</v>
      </c>
      <c r="T70" s="613" t="s">
        <v>393</v>
      </c>
    </row>
    <row r="71" spans="1:23" ht="21" customHeight="1">
      <c r="B71" s="610" t="s">
        <v>461</v>
      </c>
      <c r="C71" s="610"/>
      <c r="D71" s="610"/>
      <c r="E71" s="610"/>
      <c r="F71" s="611"/>
      <c r="G71" s="610"/>
      <c r="H71" s="610"/>
      <c r="I71" s="610"/>
      <c r="J71" s="610"/>
      <c r="K71" s="610"/>
      <c r="L71" s="610"/>
      <c r="M71" s="610"/>
      <c r="N71" s="610"/>
      <c r="O71" s="610"/>
      <c r="P71" s="610"/>
      <c r="Q71" s="610"/>
      <c r="R71" s="610"/>
      <c r="S71" s="614"/>
      <c r="T71" s="614"/>
    </row>
    <row r="72" spans="1:23" ht="21" customHeight="1">
      <c r="B72" s="970" t="s">
        <v>148</v>
      </c>
      <c r="C72" s="971"/>
      <c r="D72" s="982" t="s">
        <v>149</v>
      </c>
      <c r="E72" s="982" t="s">
        <v>349</v>
      </c>
      <c r="F72" s="982" t="s">
        <v>354</v>
      </c>
      <c r="G72" s="984" t="s">
        <v>151</v>
      </c>
      <c r="H72" s="642" t="s">
        <v>88</v>
      </c>
      <c r="I72" s="642" t="s">
        <v>89</v>
      </c>
      <c r="J72" s="642" t="s">
        <v>90</v>
      </c>
      <c r="K72" s="642" t="s">
        <v>91</v>
      </c>
      <c r="L72" s="642" t="s">
        <v>92</v>
      </c>
      <c r="M72" s="642" t="s">
        <v>93</v>
      </c>
      <c r="N72" s="642" t="s">
        <v>94</v>
      </c>
      <c r="O72" s="642" t="s">
        <v>95</v>
      </c>
      <c r="P72" s="642" t="s">
        <v>96</v>
      </c>
      <c r="Q72" s="642" t="s">
        <v>97</v>
      </c>
      <c r="R72" s="642" t="s">
        <v>98</v>
      </c>
      <c r="S72" s="642" t="s">
        <v>99</v>
      </c>
      <c r="T72" s="619" t="s">
        <v>152</v>
      </c>
    </row>
    <row r="73" spans="1:23" ht="21" customHeight="1">
      <c r="B73" s="974"/>
      <c r="C73" s="975"/>
      <c r="D73" s="983"/>
      <c r="E73" s="983"/>
      <c r="F73" s="983"/>
      <c r="G73" s="985"/>
      <c r="H73" s="812" t="s">
        <v>458</v>
      </c>
      <c r="I73" s="812" t="s">
        <v>458</v>
      </c>
      <c r="J73" s="812" t="s">
        <v>458</v>
      </c>
      <c r="K73" s="812" t="s">
        <v>458</v>
      </c>
      <c r="L73" s="812" t="s">
        <v>458</v>
      </c>
      <c r="M73" s="812" t="s">
        <v>458</v>
      </c>
      <c r="N73" s="812" t="s">
        <v>458</v>
      </c>
      <c r="O73" s="812" t="s">
        <v>458</v>
      </c>
      <c r="P73" s="812" t="s">
        <v>458</v>
      </c>
      <c r="Q73" s="812" t="s">
        <v>458</v>
      </c>
      <c r="R73" s="812" t="s">
        <v>458</v>
      </c>
      <c r="S73" s="812" t="s">
        <v>458</v>
      </c>
      <c r="T73" s="622"/>
    </row>
    <row r="74" spans="1:23" ht="21" customHeight="1">
      <c r="B74" s="976" t="s">
        <v>350</v>
      </c>
      <c r="C74" s="977"/>
      <c r="D74" s="968"/>
      <c r="E74" s="968"/>
      <c r="F74" s="968"/>
      <c r="G74" s="623" t="s">
        <v>355</v>
      </c>
      <c r="H74" s="906"/>
      <c r="I74" s="906"/>
      <c r="J74" s="906"/>
      <c r="K74" s="906"/>
      <c r="L74" s="906"/>
      <c r="M74" s="906"/>
      <c r="N74" s="906"/>
      <c r="O74" s="906"/>
      <c r="P74" s="906"/>
      <c r="Q74" s="906"/>
      <c r="R74" s="906"/>
      <c r="S74" s="906"/>
      <c r="T74" s="986"/>
    </row>
    <row r="75" spans="1:23" ht="21" customHeight="1">
      <c r="A75" s="318"/>
      <c r="B75" s="978"/>
      <c r="C75" s="979"/>
      <c r="D75" s="969"/>
      <c r="E75" s="969"/>
      <c r="F75" s="969"/>
      <c r="G75" s="626" t="s">
        <v>472</v>
      </c>
      <c r="H75" s="906"/>
      <c r="I75" s="906"/>
      <c r="J75" s="906"/>
      <c r="K75" s="906"/>
      <c r="L75" s="906"/>
      <c r="M75" s="906"/>
      <c r="N75" s="906"/>
      <c r="O75" s="906"/>
      <c r="P75" s="906"/>
      <c r="Q75" s="906"/>
      <c r="R75" s="906"/>
      <c r="S75" s="906"/>
      <c r="T75" s="987"/>
    </row>
    <row r="76" spans="1:23" ht="21" customHeight="1">
      <c r="B76" s="978"/>
      <c r="C76" s="979"/>
      <c r="D76" s="968"/>
      <c r="E76" s="968"/>
      <c r="F76" s="968"/>
      <c r="G76" s="623" t="s">
        <v>355</v>
      </c>
      <c r="H76" s="906"/>
      <c r="I76" s="906"/>
      <c r="J76" s="906"/>
      <c r="K76" s="906"/>
      <c r="L76" s="906"/>
      <c r="M76" s="906"/>
      <c r="N76" s="906"/>
      <c r="O76" s="906"/>
      <c r="P76" s="906"/>
      <c r="Q76" s="906"/>
      <c r="R76" s="906"/>
      <c r="S76" s="906"/>
      <c r="T76" s="986"/>
    </row>
    <row r="77" spans="1:23" ht="21" customHeight="1">
      <c r="B77" s="978"/>
      <c r="C77" s="979"/>
      <c r="D77" s="969"/>
      <c r="E77" s="969"/>
      <c r="F77" s="969"/>
      <c r="G77" s="626" t="s">
        <v>472</v>
      </c>
      <c r="H77" s="906"/>
      <c r="I77" s="906"/>
      <c r="J77" s="906"/>
      <c r="K77" s="906"/>
      <c r="L77" s="906"/>
      <c r="M77" s="906"/>
      <c r="N77" s="906"/>
      <c r="O77" s="906"/>
      <c r="P77" s="906"/>
      <c r="Q77" s="906"/>
      <c r="R77" s="906"/>
      <c r="S77" s="906"/>
      <c r="T77" s="987"/>
      <c r="W77" s="323"/>
    </row>
    <row r="78" spans="1:23" ht="21" customHeight="1">
      <c r="B78" s="978"/>
      <c r="C78" s="979"/>
      <c r="D78" s="968"/>
      <c r="E78" s="968"/>
      <c r="F78" s="968"/>
      <c r="G78" s="623" t="s">
        <v>355</v>
      </c>
      <c r="H78" s="906"/>
      <c r="I78" s="906"/>
      <c r="J78" s="906"/>
      <c r="K78" s="906"/>
      <c r="L78" s="906"/>
      <c r="M78" s="906"/>
      <c r="N78" s="906"/>
      <c r="O78" s="906"/>
      <c r="P78" s="906"/>
      <c r="Q78" s="906"/>
      <c r="R78" s="906"/>
      <c r="S78" s="906"/>
      <c r="T78" s="986"/>
      <c r="W78" s="323"/>
    </row>
    <row r="79" spans="1:23" ht="21" customHeight="1">
      <c r="B79" s="978"/>
      <c r="C79" s="979"/>
      <c r="D79" s="969"/>
      <c r="E79" s="969"/>
      <c r="F79" s="969"/>
      <c r="G79" s="626" t="s">
        <v>472</v>
      </c>
      <c r="H79" s="906"/>
      <c r="I79" s="906"/>
      <c r="J79" s="906"/>
      <c r="K79" s="906"/>
      <c r="L79" s="906"/>
      <c r="M79" s="906"/>
      <c r="N79" s="906"/>
      <c r="O79" s="906"/>
      <c r="P79" s="906"/>
      <c r="Q79" s="906"/>
      <c r="R79" s="906"/>
      <c r="S79" s="906"/>
      <c r="T79" s="987"/>
      <c r="W79" s="323"/>
    </row>
    <row r="80" spans="1:23" ht="21" customHeight="1">
      <c r="B80" s="978"/>
      <c r="C80" s="979"/>
      <c r="D80" s="968"/>
      <c r="E80" s="968"/>
      <c r="F80" s="968"/>
      <c r="G80" s="623" t="s">
        <v>355</v>
      </c>
      <c r="H80" s="906"/>
      <c r="I80" s="906"/>
      <c r="J80" s="906"/>
      <c r="K80" s="906"/>
      <c r="L80" s="906"/>
      <c r="M80" s="906"/>
      <c r="N80" s="906"/>
      <c r="O80" s="906"/>
      <c r="P80" s="906"/>
      <c r="Q80" s="906"/>
      <c r="R80" s="906"/>
      <c r="S80" s="906"/>
      <c r="T80" s="986"/>
      <c r="W80" s="323"/>
    </row>
    <row r="81" spans="1:23" ht="21" customHeight="1">
      <c r="B81" s="978"/>
      <c r="C81" s="979"/>
      <c r="D81" s="969"/>
      <c r="E81" s="969"/>
      <c r="F81" s="969"/>
      <c r="G81" s="626" t="s">
        <v>472</v>
      </c>
      <c r="H81" s="906"/>
      <c r="I81" s="906"/>
      <c r="J81" s="906"/>
      <c r="K81" s="906"/>
      <c r="L81" s="906"/>
      <c r="M81" s="906"/>
      <c r="N81" s="906"/>
      <c r="O81" s="906"/>
      <c r="P81" s="906"/>
      <c r="Q81" s="906"/>
      <c r="R81" s="906"/>
      <c r="S81" s="906"/>
      <c r="T81" s="987"/>
    </row>
    <row r="82" spans="1:23" ht="21" customHeight="1">
      <c r="B82" s="978"/>
      <c r="C82" s="979"/>
      <c r="D82" s="968"/>
      <c r="E82" s="968"/>
      <c r="F82" s="968"/>
      <c r="G82" s="623" t="s">
        <v>355</v>
      </c>
      <c r="H82" s="906"/>
      <c r="I82" s="906"/>
      <c r="J82" s="906"/>
      <c r="K82" s="906"/>
      <c r="L82" s="906"/>
      <c r="M82" s="906"/>
      <c r="N82" s="906"/>
      <c r="O82" s="906"/>
      <c r="P82" s="906"/>
      <c r="Q82" s="906"/>
      <c r="R82" s="906"/>
      <c r="S82" s="906"/>
      <c r="T82" s="986"/>
      <c r="W82" s="323"/>
    </row>
    <row r="83" spans="1:23" ht="21" customHeight="1">
      <c r="B83" s="980"/>
      <c r="C83" s="981"/>
      <c r="D83" s="969"/>
      <c r="E83" s="969"/>
      <c r="F83" s="969"/>
      <c r="G83" s="626" t="s">
        <v>472</v>
      </c>
      <c r="H83" s="906"/>
      <c r="I83" s="906"/>
      <c r="J83" s="906"/>
      <c r="K83" s="906"/>
      <c r="L83" s="906"/>
      <c r="M83" s="906"/>
      <c r="N83" s="906"/>
      <c r="O83" s="906"/>
      <c r="P83" s="906"/>
      <c r="Q83" s="906"/>
      <c r="R83" s="906"/>
      <c r="S83" s="906"/>
      <c r="T83" s="987"/>
      <c r="W83" s="323"/>
    </row>
    <row r="84" spans="1:23" ht="21" customHeight="1">
      <c r="B84" s="970" t="s">
        <v>345</v>
      </c>
      <c r="C84" s="971"/>
      <c r="D84" s="968" t="s">
        <v>357</v>
      </c>
      <c r="E84" s="627"/>
      <c r="F84" s="628"/>
      <c r="G84" s="623" t="s">
        <v>355</v>
      </c>
      <c r="H84" s="906"/>
      <c r="I84" s="906"/>
      <c r="J84" s="906"/>
      <c r="K84" s="906"/>
      <c r="L84" s="906"/>
      <c r="M84" s="906"/>
      <c r="N84" s="906"/>
      <c r="O84" s="906"/>
      <c r="P84" s="906"/>
      <c r="Q84" s="906"/>
      <c r="R84" s="906"/>
      <c r="S84" s="906"/>
      <c r="T84" s="986"/>
      <c r="W84" s="323"/>
    </row>
    <row r="85" spans="1:23" ht="21" customHeight="1">
      <c r="B85" s="972"/>
      <c r="C85" s="973"/>
      <c r="D85" s="969"/>
      <c r="E85" s="630"/>
      <c r="F85" s="631"/>
      <c r="G85" s="626" t="s">
        <v>472</v>
      </c>
      <c r="H85" s="906"/>
      <c r="I85" s="906"/>
      <c r="J85" s="906"/>
      <c r="K85" s="906"/>
      <c r="L85" s="906"/>
      <c r="M85" s="906"/>
      <c r="N85" s="906"/>
      <c r="O85" s="906"/>
      <c r="P85" s="906"/>
      <c r="Q85" s="906"/>
      <c r="R85" s="906"/>
      <c r="S85" s="906"/>
      <c r="T85" s="987"/>
      <c r="W85" s="323"/>
    </row>
    <row r="86" spans="1:23" ht="21" customHeight="1">
      <c r="B86" s="972"/>
      <c r="C86" s="973"/>
      <c r="D86" s="968" t="s">
        <v>358</v>
      </c>
      <c r="E86" s="627"/>
      <c r="F86" s="628"/>
      <c r="G86" s="623" t="s">
        <v>355</v>
      </c>
      <c r="H86" s="906"/>
      <c r="I86" s="906"/>
      <c r="J86" s="906"/>
      <c r="K86" s="906"/>
      <c r="L86" s="906"/>
      <c r="M86" s="906"/>
      <c r="N86" s="906"/>
      <c r="O86" s="906"/>
      <c r="P86" s="906"/>
      <c r="Q86" s="906"/>
      <c r="R86" s="906"/>
      <c r="S86" s="906"/>
      <c r="T86" s="986"/>
      <c r="W86" s="323"/>
    </row>
    <row r="87" spans="1:23" ht="21" customHeight="1">
      <c r="A87" s="318"/>
      <c r="B87" s="972"/>
      <c r="C87" s="973"/>
      <c r="D87" s="969"/>
      <c r="E87" s="630"/>
      <c r="F87" s="631"/>
      <c r="G87" s="626" t="s">
        <v>472</v>
      </c>
      <c r="H87" s="906"/>
      <c r="I87" s="906"/>
      <c r="J87" s="906"/>
      <c r="K87" s="906"/>
      <c r="L87" s="906"/>
      <c r="M87" s="906"/>
      <c r="N87" s="906"/>
      <c r="O87" s="906"/>
      <c r="P87" s="906"/>
      <c r="Q87" s="906"/>
      <c r="R87" s="906"/>
      <c r="S87" s="906"/>
      <c r="T87" s="987"/>
      <c r="W87" s="323"/>
    </row>
    <row r="88" spans="1:23" ht="21" customHeight="1">
      <c r="B88" s="972"/>
      <c r="C88" s="973"/>
      <c r="D88" s="968" t="s">
        <v>359</v>
      </c>
      <c r="E88" s="627"/>
      <c r="F88" s="628"/>
      <c r="G88" s="623" t="s">
        <v>355</v>
      </c>
      <c r="H88" s="906"/>
      <c r="I88" s="906"/>
      <c r="J88" s="906"/>
      <c r="K88" s="906"/>
      <c r="L88" s="906"/>
      <c r="M88" s="906"/>
      <c r="N88" s="906"/>
      <c r="O88" s="906"/>
      <c r="P88" s="906"/>
      <c r="Q88" s="906"/>
      <c r="R88" s="906"/>
      <c r="S88" s="906"/>
      <c r="T88" s="986"/>
      <c r="W88" s="323"/>
    </row>
    <row r="89" spans="1:23" ht="21" customHeight="1">
      <c r="A89" s="318"/>
      <c r="B89" s="972"/>
      <c r="C89" s="973"/>
      <c r="D89" s="969"/>
      <c r="E89" s="630"/>
      <c r="F89" s="631"/>
      <c r="G89" s="626" t="s">
        <v>472</v>
      </c>
      <c r="H89" s="906"/>
      <c r="I89" s="906"/>
      <c r="J89" s="906"/>
      <c r="K89" s="906"/>
      <c r="L89" s="906"/>
      <c r="M89" s="906"/>
      <c r="N89" s="906"/>
      <c r="O89" s="906"/>
      <c r="P89" s="906"/>
      <c r="Q89" s="906"/>
      <c r="R89" s="906"/>
      <c r="S89" s="906"/>
      <c r="T89" s="987"/>
      <c r="W89" s="323"/>
    </row>
    <row r="90" spans="1:23" ht="21" customHeight="1">
      <c r="B90" s="972"/>
      <c r="C90" s="973"/>
      <c r="D90" s="968" t="s">
        <v>360</v>
      </c>
      <c r="E90" s="627"/>
      <c r="F90" s="628"/>
      <c r="G90" s="623" t="s">
        <v>355</v>
      </c>
      <c r="H90" s="906"/>
      <c r="I90" s="906"/>
      <c r="J90" s="906"/>
      <c r="K90" s="906"/>
      <c r="L90" s="906"/>
      <c r="M90" s="906"/>
      <c r="N90" s="906"/>
      <c r="O90" s="906"/>
      <c r="P90" s="906"/>
      <c r="Q90" s="906"/>
      <c r="R90" s="906"/>
      <c r="S90" s="906"/>
      <c r="T90" s="986"/>
      <c r="W90" s="323"/>
    </row>
    <row r="91" spans="1:23" ht="21" customHeight="1">
      <c r="A91" s="318"/>
      <c r="B91" s="972"/>
      <c r="C91" s="973"/>
      <c r="D91" s="969"/>
      <c r="E91" s="630"/>
      <c r="F91" s="631"/>
      <c r="G91" s="626" t="s">
        <v>472</v>
      </c>
      <c r="H91" s="906"/>
      <c r="I91" s="906"/>
      <c r="J91" s="906"/>
      <c r="K91" s="906"/>
      <c r="L91" s="906"/>
      <c r="M91" s="906"/>
      <c r="N91" s="906"/>
      <c r="O91" s="906"/>
      <c r="P91" s="906"/>
      <c r="Q91" s="906"/>
      <c r="R91" s="906"/>
      <c r="S91" s="906"/>
      <c r="T91" s="987"/>
      <c r="W91" s="323"/>
    </row>
    <row r="92" spans="1:23" ht="21" customHeight="1">
      <c r="B92" s="972"/>
      <c r="C92" s="973"/>
      <c r="D92" s="968" t="s">
        <v>361</v>
      </c>
      <c r="E92" s="627"/>
      <c r="F92" s="628"/>
      <c r="G92" s="623" t="s">
        <v>355</v>
      </c>
      <c r="H92" s="906"/>
      <c r="I92" s="906"/>
      <c r="J92" s="906"/>
      <c r="K92" s="906"/>
      <c r="L92" s="906"/>
      <c r="M92" s="906"/>
      <c r="N92" s="906"/>
      <c r="O92" s="906"/>
      <c r="P92" s="906"/>
      <c r="Q92" s="906"/>
      <c r="R92" s="906"/>
      <c r="S92" s="906"/>
      <c r="T92" s="986"/>
      <c r="W92" s="323"/>
    </row>
    <row r="93" spans="1:23" ht="21" customHeight="1">
      <c r="A93" s="318"/>
      <c r="B93" s="972"/>
      <c r="C93" s="973"/>
      <c r="D93" s="969"/>
      <c r="E93" s="630"/>
      <c r="F93" s="631"/>
      <c r="G93" s="626" t="s">
        <v>472</v>
      </c>
      <c r="H93" s="906"/>
      <c r="I93" s="906"/>
      <c r="J93" s="906"/>
      <c r="K93" s="906"/>
      <c r="L93" s="906"/>
      <c r="M93" s="906"/>
      <c r="N93" s="906"/>
      <c r="O93" s="906"/>
      <c r="P93" s="906"/>
      <c r="Q93" s="906"/>
      <c r="R93" s="906"/>
      <c r="S93" s="906"/>
      <c r="T93" s="987"/>
    </row>
    <row r="94" spans="1:23" ht="21" customHeight="1">
      <c r="B94" s="972"/>
      <c r="C94" s="973"/>
      <c r="D94" s="968" t="s">
        <v>344</v>
      </c>
      <c r="E94" s="627"/>
      <c r="F94" s="628"/>
      <c r="G94" s="623" t="s">
        <v>355</v>
      </c>
      <c r="H94" s="907" t="str">
        <f>IF(COUNT(H84,H86,H88,H90,H92)&gt;0,SUM(H84,H86,H88,H90,H92),"")</f>
        <v/>
      </c>
      <c r="I94" s="907" t="str">
        <f t="shared" ref="I94:S94" si="14">IF(COUNT(I84,I86,I88,I90,I92)&gt;0,SUM(I84,I86,I88,I90,I92),"")</f>
        <v/>
      </c>
      <c r="J94" s="907" t="str">
        <f t="shared" si="14"/>
        <v/>
      </c>
      <c r="K94" s="907" t="str">
        <f t="shared" si="14"/>
        <v/>
      </c>
      <c r="L94" s="907" t="str">
        <f t="shared" si="14"/>
        <v/>
      </c>
      <c r="M94" s="907" t="str">
        <f t="shared" si="14"/>
        <v/>
      </c>
      <c r="N94" s="907" t="str">
        <f t="shared" si="14"/>
        <v/>
      </c>
      <c r="O94" s="907" t="str">
        <f t="shared" si="14"/>
        <v/>
      </c>
      <c r="P94" s="907" t="str">
        <f t="shared" si="14"/>
        <v/>
      </c>
      <c r="Q94" s="907" t="str">
        <f t="shared" si="14"/>
        <v/>
      </c>
      <c r="R94" s="907" t="str">
        <f t="shared" si="14"/>
        <v/>
      </c>
      <c r="S94" s="907" t="str">
        <f t="shared" si="14"/>
        <v/>
      </c>
      <c r="T94" s="629"/>
    </row>
    <row r="95" spans="1:23" ht="21" customHeight="1">
      <c r="B95" s="974"/>
      <c r="C95" s="975"/>
      <c r="D95" s="969"/>
      <c r="E95" s="630"/>
      <c r="F95" s="631"/>
      <c r="G95" s="626" t="s">
        <v>472</v>
      </c>
      <c r="H95" s="907" t="str">
        <f t="shared" ref="H95:S95" si="15">IF(COUNT(H85,H87,H89,H91,H93)&gt;0,SUM(H85,H87,H89,H91,H93),"")</f>
        <v/>
      </c>
      <c r="I95" s="907" t="str">
        <f t="shared" si="15"/>
        <v/>
      </c>
      <c r="J95" s="907" t="str">
        <f t="shared" si="15"/>
        <v/>
      </c>
      <c r="K95" s="907" t="str">
        <f t="shared" si="15"/>
        <v/>
      </c>
      <c r="L95" s="907" t="str">
        <f t="shared" si="15"/>
        <v/>
      </c>
      <c r="M95" s="907" t="str">
        <f t="shared" si="15"/>
        <v/>
      </c>
      <c r="N95" s="907" t="str">
        <f t="shared" si="15"/>
        <v/>
      </c>
      <c r="O95" s="907" t="str">
        <f t="shared" si="15"/>
        <v/>
      </c>
      <c r="P95" s="907" t="str">
        <f t="shared" si="15"/>
        <v/>
      </c>
      <c r="Q95" s="907" t="str">
        <f t="shared" si="15"/>
        <v/>
      </c>
      <c r="R95" s="907" t="str">
        <f t="shared" si="15"/>
        <v/>
      </c>
      <c r="S95" s="907" t="str">
        <f t="shared" si="15"/>
        <v/>
      </c>
      <c r="T95" s="622"/>
    </row>
    <row r="96" spans="1:23" ht="21" customHeight="1">
      <c r="B96" s="633" t="s">
        <v>181</v>
      </c>
      <c r="C96" s="633"/>
      <c r="D96" s="633" t="s">
        <v>346</v>
      </c>
      <c r="E96" s="610"/>
      <c r="F96" s="611"/>
      <c r="G96" s="610"/>
      <c r="H96" s="610"/>
      <c r="I96" s="610"/>
      <c r="J96" s="610"/>
      <c r="K96" s="634"/>
      <c r="L96" s="610"/>
      <c r="M96" s="610"/>
      <c r="N96" s="610"/>
      <c r="O96" s="610"/>
      <c r="P96" s="610"/>
      <c r="Q96" s="610"/>
      <c r="R96" s="610"/>
      <c r="S96" s="610"/>
      <c r="T96" s="610"/>
    </row>
    <row r="97" spans="1:23" ht="21" customHeight="1">
      <c r="B97" s="610" t="s">
        <v>330</v>
      </c>
      <c r="C97" s="610"/>
      <c r="D97" s="610"/>
      <c r="E97" s="610"/>
      <c r="F97" s="611"/>
      <c r="G97" s="610"/>
      <c r="H97" s="610"/>
      <c r="I97" s="610"/>
      <c r="J97" s="610"/>
      <c r="K97" s="610"/>
      <c r="L97" s="610"/>
      <c r="M97" s="610"/>
      <c r="N97" s="610"/>
      <c r="O97" s="610"/>
      <c r="P97" s="610"/>
      <c r="Q97" s="610"/>
      <c r="R97" s="610"/>
      <c r="S97" s="610"/>
      <c r="T97" s="610"/>
    </row>
    <row r="98" spans="1:23" ht="21" customHeight="1">
      <c r="B98" s="610" t="s">
        <v>396</v>
      </c>
      <c r="C98" s="610"/>
      <c r="D98" s="610"/>
      <c r="E98" s="610"/>
      <c r="F98" s="610"/>
      <c r="G98" s="610"/>
      <c r="H98" s="610"/>
      <c r="I98" s="610"/>
      <c r="J98" s="610"/>
      <c r="K98" s="610"/>
      <c r="L98" s="610"/>
      <c r="M98" s="610"/>
      <c r="N98" s="610"/>
      <c r="O98" s="610"/>
      <c r="P98" s="610"/>
      <c r="Q98" s="610"/>
      <c r="R98" s="610"/>
      <c r="S98" s="612" t="s">
        <v>83</v>
      </c>
      <c r="T98" s="613" t="s">
        <v>292</v>
      </c>
    </row>
    <row r="99" spans="1:23" ht="21" customHeight="1">
      <c r="B99" s="610" t="s">
        <v>461</v>
      </c>
      <c r="C99" s="610"/>
      <c r="D99" s="610"/>
      <c r="E99" s="610"/>
      <c r="F99" s="611"/>
      <c r="G99" s="610"/>
      <c r="H99" s="610"/>
      <c r="I99" s="610"/>
      <c r="J99" s="610"/>
      <c r="K99" s="610"/>
      <c r="L99" s="610"/>
      <c r="M99" s="610"/>
      <c r="N99" s="610"/>
      <c r="O99" s="610"/>
      <c r="P99" s="610"/>
      <c r="Q99" s="610"/>
      <c r="R99" s="610"/>
      <c r="S99" s="614"/>
      <c r="T99" s="614"/>
    </row>
    <row r="100" spans="1:23" ht="21" customHeight="1">
      <c r="B100" s="970" t="s">
        <v>148</v>
      </c>
      <c r="C100" s="971"/>
      <c r="D100" s="982" t="s">
        <v>149</v>
      </c>
      <c r="E100" s="982" t="s">
        <v>349</v>
      </c>
      <c r="F100" s="982" t="s">
        <v>354</v>
      </c>
      <c r="G100" s="984" t="s">
        <v>151</v>
      </c>
      <c r="H100" s="642" t="s">
        <v>88</v>
      </c>
      <c r="I100" s="642" t="s">
        <v>89</v>
      </c>
      <c r="J100" s="642" t="s">
        <v>90</v>
      </c>
      <c r="K100" s="642" t="s">
        <v>91</v>
      </c>
      <c r="L100" s="642" t="s">
        <v>92</v>
      </c>
      <c r="M100" s="642" t="s">
        <v>93</v>
      </c>
      <c r="N100" s="642" t="s">
        <v>94</v>
      </c>
      <c r="O100" s="642" t="s">
        <v>95</v>
      </c>
      <c r="P100" s="642" t="s">
        <v>96</v>
      </c>
      <c r="Q100" s="642" t="s">
        <v>97</v>
      </c>
      <c r="R100" s="642" t="s">
        <v>98</v>
      </c>
      <c r="S100" s="642" t="s">
        <v>99</v>
      </c>
      <c r="T100" s="619" t="s">
        <v>152</v>
      </c>
    </row>
    <row r="101" spans="1:23" ht="21" customHeight="1">
      <c r="B101" s="974"/>
      <c r="C101" s="975"/>
      <c r="D101" s="983"/>
      <c r="E101" s="983"/>
      <c r="F101" s="983"/>
      <c r="G101" s="985"/>
      <c r="H101" s="812" t="s">
        <v>458</v>
      </c>
      <c r="I101" s="812" t="s">
        <v>458</v>
      </c>
      <c r="J101" s="812" t="s">
        <v>458</v>
      </c>
      <c r="K101" s="812" t="s">
        <v>458</v>
      </c>
      <c r="L101" s="812" t="s">
        <v>458</v>
      </c>
      <c r="M101" s="812" t="s">
        <v>458</v>
      </c>
      <c r="N101" s="812" t="s">
        <v>458</v>
      </c>
      <c r="O101" s="812" t="s">
        <v>458</v>
      </c>
      <c r="P101" s="812" t="s">
        <v>458</v>
      </c>
      <c r="Q101" s="812" t="s">
        <v>458</v>
      </c>
      <c r="R101" s="812" t="s">
        <v>458</v>
      </c>
      <c r="S101" s="812" t="s">
        <v>458</v>
      </c>
      <c r="T101" s="622"/>
    </row>
    <row r="102" spans="1:23" ht="21" customHeight="1">
      <c r="B102" s="976" t="s">
        <v>350</v>
      </c>
      <c r="C102" s="977"/>
      <c r="D102" s="968"/>
      <c r="E102" s="968"/>
      <c r="F102" s="968"/>
      <c r="G102" s="623" t="s">
        <v>355</v>
      </c>
      <c r="H102" s="906"/>
      <c r="I102" s="906"/>
      <c r="J102" s="906"/>
      <c r="K102" s="906"/>
      <c r="L102" s="906"/>
      <c r="M102" s="906"/>
      <c r="N102" s="906"/>
      <c r="O102" s="906"/>
      <c r="P102" s="906"/>
      <c r="Q102" s="906"/>
      <c r="R102" s="906"/>
      <c r="S102" s="906"/>
      <c r="T102" s="986"/>
    </row>
    <row r="103" spans="1:23" ht="21" customHeight="1">
      <c r="A103" s="318"/>
      <c r="B103" s="978"/>
      <c r="C103" s="979"/>
      <c r="D103" s="969"/>
      <c r="E103" s="969"/>
      <c r="F103" s="969"/>
      <c r="G103" s="626" t="s">
        <v>472</v>
      </c>
      <c r="H103" s="906"/>
      <c r="I103" s="906"/>
      <c r="J103" s="906"/>
      <c r="K103" s="906"/>
      <c r="L103" s="906"/>
      <c r="M103" s="906"/>
      <c r="N103" s="906"/>
      <c r="O103" s="906"/>
      <c r="P103" s="906"/>
      <c r="Q103" s="906"/>
      <c r="R103" s="906"/>
      <c r="S103" s="906"/>
      <c r="T103" s="987"/>
    </row>
    <row r="104" spans="1:23" ht="21" customHeight="1">
      <c r="B104" s="978"/>
      <c r="C104" s="979"/>
      <c r="D104" s="968"/>
      <c r="E104" s="968"/>
      <c r="F104" s="968"/>
      <c r="G104" s="623" t="s">
        <v>355</v>
      </c>
      <c r="H104" s="906"/>
      <c r="I104" s="906"/>
      <c r="J104" s="906"/>
      <c r="K104" s="906"/>
      <c r="L104" s="906"/>
      <c r="M104" s="906"/>
      <c r="N104" s="906"/>
      <c r="O104" s="906"/>
      <c r="P104" s="906"/>
      <c r="Q104" s="906"/>
      <c r="R104" s="906"/>
      <c r="S104" s="906"/>
      <c r="T104" s="986"/>
    </row>
    <row r="105" spans="1:23" ht="21" customHeight="1">
      <c r="B105" s="978"/>
      <c r="C105" s="979"/>
      <c r="D105" s="969"/>
      <c r="E105" s="969"/>
      <c r="F105" s="969"/>
      <c r="G105" s="626" t="s">
        <v>472</v>
      </c>
      <c r="H105" s="906"/>
      <c r="I105" s="906"/>
      <c r="J105" s="906"/>
      <c r="K105" s="906"/>
      <c r="L105" s="906"/>
      <c r="M105" s="906"/>
      <c r="N105" s="906"/>
      <c r="O105" s="906"/>
      <c r="P105" s="906"/>
      <c r="Q105" s="906"/>
      <c r="R105" s="906"/>
      <c r="S105" s="906"/>
      <c r="T105" s="987"/>
      <c r="W105" s="323"/>
    </row>
    <row r="106" spans="1:23" ht="21" customHeight="1">
      <c r="B106" s="978"/>
      <c r="C106" s="979"/>
      <c r="D106" s="968"/>
      <c r="E106" s="968"/>
      <c r="F106" s="968"/>
      <c r="G106" s="623" t="s">
        <v>355</v>
      </c>
      <c r="H106" s="906"/>
      <c r="I106" s="906"/>
      <c r="J106" s="906"/>
      <c r="K106" s="906"/>
      <c r="L106" s="906"/>
      <c r="M106" s="906"/>
      <c r="N106" s="906"/>
      <c r="O106" s="906"/>
      <c r="P106" s="906"/>
      <c r="Q106" s="906"/>
      <c r="R106" s="906"/>
      <c r="S106" s="906"/>
      <c r="T106" s="986"/>
      <c r="W106" s="323"/>
    </row>
    <row r="107" spans="1:23" ht="21" customHeight="1">
      <c r="B107" s="978"/>
      <c r="C107" s="979"/>
      <c r="D107" s="969"/>
      <c r="E107" s="969"/>
      <c r="F107" s="969"/>
      <c r="G107" s="626" t="s">
        <v>472</v>
      </c>
      <c r="H107" s="906"/>
      <c r="I107" s="906"/>
      <c r="J107" s="906"/>
      <c r="K107" s="906"/>
      <c r="L107" s="906"/>
      <c r="M107" s="906"/>
      <c r="N107" s="906"/>
      <c r="O107" s="906"/>
      <c r="P107" s="906"/>
      <c r="Q107" s="906"/>
      <c r="R107" s="906"/>
      <c r="S107" s="906"/>
      <c r="T107" s="987"/>
      <c r="W107" s="323"/>
    </row>
    <row r="108" spans="1:23" ht="21" customHeight="1">
      <c r="B108" s="978"/>
      <c r="C108" s="979"/>
      <c r="D108" s="968"/>
      <c r="E108" s="968"/>
      <c r="F108" s="968"/>
      <c r="G108" s="623" t="s">
        <v>355</v>
      </c>
      <c r="H108" s="906"/>
      <c r="I108" s="906"/>
      <c r="J108" s="906"/>
      <c r="K108" s="906"/>
      <c r="L108" s="906"/>
      <c r="M108" s="906"/>
      <c r="N108" s="906"/>
      <c r="O108" s="906"/>
      <c r="P108" s="906"/>
      <c r="Q108" s="906"/>
      <c r="R108" s="906"/>
      <c r="S108" s="906"/>
      <c r="T108" s="986"/>
      <c r="W108" s="323"/>
    </row>
    <row r="109" spans="1:23" ht="21" customHeight="1">
      <c r="B109" s="978"/>
      <c r="C109" s="979"/>
      <c r="D109" s="969"/>
      <c r="E109" s="969"/>
      <c r="F109" s="969"/>
      <c r="G109" s="626" t="s">
        <v>472</v>
      </c>
      <c r="H109" s="906"/>
      <c r="I109" s="906"/>
      <c r="J109" s="906"/>
      <c r="K109" s="906"/>
      <c r="L109" s="906"/>
      <c r="M109" s="906"/>
      <c r="N109" s="906"/>
      <c r="O109" s="906"/>
      <c r="P109" s="906"/>
      <c r="Q109" s="906"/>
      <c r="R109" s="906"/>
      <c r="S109" s="906"/>
      <c r="T109" s="987"/>
    </row>
    <row r="110" spans="1:23" ht="21" customHeight="1">
      <c r="B110" s="978"/>
      <c r="C110" s="979"/>
      <c r="D110" s="968"/>
      <c r="E110" s="968"/>
      <c r="F110" s="968"/>
      <c r="G110" s="623" t="s">
        <v>355</v>
      </c>
      <c r="H110" s="906"/>
      <c r="I110" s="906"/>
      <c r="J110" s="906"/>
      <c r="K110" s="906"/>
      <c r="L110" s="906"/>
      <c r="M110" s="906"/>
      <c r="N110" s="906"/>
      <c r="O110" s="906"/>
      <c r="P110" s="906"/>
      <c r="Q110" s="906"/>
      <c r="R110" s="906"/>
      <c r="S110" s="906"/>
      <c r="T110" s="986"/>
      <c r="W110" s="323"/>
    </row>
    <row r="111" spans="1:23" ht="21" customHeight="1">
      <c r="B111" s="980"/>
      <c r="C111" s="981"/>
      <c r="D111" s="969"/>
      <c r="E111" s="969"/>
      <c r="F111" s="969"/>
      <c r="G111" s="626" t="s">
        <v>472</v>
      </c>
      <c r="H111" s="906"/>
      <c r="I111" s="906"/>
      <c r="J111" s="906"/>
      <c r="K111" s="906"/>
      <c r="L111" s="906"/>
      <c r="M111" s="906"/>
      <c r="N111" s="906"/>
      <c r="O111" s="906"/>
      <c r="P111" s="906"/>
      <c r="Q111" s="906"/>
      <c r="R111" s="906"/>
      <c r="S111" s="906"/>
      <c r="T111" s="987"/>
      <c r="W111" s="323"/>
    </row>
    <row r="112" spans="1:23" ht="21" customHeight="1">
      <c r="B112" s="970" t="s">
        <v>345</v>
      </c>
      <c r="C112" s="971"/>
      <c r="D112" s="968" t="s">
        <v>357</v>
      </c>
      <c r="E112" s="627"/>
      <c r="F112" s="628"/>
      <c r="G112" s="623" t="s">
        <v>355</v>
      </c>
      <c r="H112" s="906"/>
      <c r="I112" s="906"/>
      <c r="J112" s="906"/>
      <c r="K112" s="906"/>
      <c r="L112" s="906"/>
      <c r="M112" s="906"/>
      <c r="N112" s="906"/>
      <c r="O112" s="906"/>
      <c r="P112" s="906"/>
      <c r="Q112" s="906"/>
      <c r="R112" s="906"/>
      <c r="S112" s="906"/>
      <c r="T112" s="986"/>
      <c r="W112" s="323"/>
    </row>
    <row r="113" spans="1:23" ht="21" customHeight="1">
      <c r="B113" s="972"/>
      <c r="C113" s="973"/>
      <c r="D113" s="969"/>
      <c r="E113" s="630"/>
      <c r="F113" s="631"/>
      <c r="G113" s="626" t="s">
        <v>472</v>
      </c>
      <c r="H113" s="906"/>
      <c r="I113" s="906"/>
      <c r="J113" s="906"/>
      <c r="K113" s="906"/>
      <c r="L113" s="906"/>
      <c r="M113" s="906"/>
      <c r="N113" s="906"/>
      <c r="O113" s="906"/>
      <c r="P113" s="906"/>
      <c r="Q113" s="906"/>
      <c r="R113" s="906"/>
      <c r="S113" s="906"/>
      <c r="T113" s="987"/>
      <c r="W113" s="323"/>
    </row>
    <row r="114" spans="1:23" ht="21" customHeight="1">
      <c r="B114" s="972"/>
      <c r="C114" s="973"/>
      <c r="D114" s="968" t="s">
        <v>358</v>
      </c>
      <c r="E114" s="627"/>
      <c r="F114" s="628"/>
      <c r="G114" s="623" t="s">
        <v>355</v>
      </c>
      <c r="H114" s="906"/>
      <c r="I114" s="906"/>
      <c r="J114" s="906"/>
      <c r="K114" s="906"/>
      <c r="L114" s="906"/>
      <c r="M114" s="906"/>
      <c r="N114" s="906"/>
      <c r="O114" s="906"/>
      <c r="P114" s="906"/>
      <c r="Q114" s="906"/>
      <c r="R114" s="906"/>
      <c r="S114" s="906"/>
      <c r="T114" s="986"/>
      <c r="W114" s="323"/>
    </row>
    <row r="115" spans="1:23" ht="21" customHeight="1">
      <c r="A115" s="318"/>
      <c r="B115" s="972"/>
      <c r="C115" s="973"/>
      <c r="D115" s="969"/>
      <c r="E115" s="630"/>
      <c r="F115" s="631"/>
      <c r="G115" s="626" t="s">
        <v>472</v>
      </c>
      <c r="H115" s="906"/>
      <c r="I115" s="906"/>
      <c r="J115" s="906"/>
      <c r="K115" s="906"/>
      <c r="L115" s="906"/>
      <c r="M115" s="906"/>
      <c r="N115" s="906"/>
      <c r="O115" s="906"/>
      <c r="P115" s="906"/>
      <c r="Q115" s="906"/>
      <c r="R115" s="906"/>
      <c r="S115" s="906"/>
      <c r="T115" s="987"/>
      <c r="W115" s="323"/>
    </row>
    <row r="116" spans="1:23" ht="21" customHeight="1">
      <c r="B116" s="972"/>
      <c r="C116" s="973"/>
      <c r="D116" s="968" t="s">
        <v>359</v>
      </c>
      <c r="E116" s="627"/>
      <c r="F116" s="628"/>
      <c r="G116" s="623" t="s">
        <v>355</v>
      </c>
      <c r="H116" s="906"/>
      <c r="I116" s="906"/>
      <c r="J116" s="906"/>
      <c r="K116" s="906"/>
      <c r="L116" s="906"/>
      <c r="M116" s="906"/>
      <c r="N116" s="906"/>
      <c r="O116" s="906"/>
      <c r="P116" s="906"/>
      <c r="Q116" s="906"/>
      <c r="R116" s="906"/>
      <c r="S116" s="906"/>
      <c r="T116" s="986"/>
      <c r="W116" s="323"/>
    </row>
    <row r="117" spans="1:23" ht="21" customHeight="1">
      <c r="A117" s="318"/>
      <c r="B117" s="972"/>
      <c r="C117" s="973"/>
      <c r="D117" s="969"/>
      <c r="E117" s="630"/>
      <c r="F117" s="631"/>
      <c r="G117" s="626" t="s">
        <v>472</v>
      </c>
      <c r="H117" s="906"/>
      <c r="I117" s="906"/>
      <c r="J117" s="906"/>
      <c r="K117" s="906"/>
      <c r="L117" s="906"/>
      <c r="M117" s="906"/>
      <c r="N117" s="906"/>
      <c r="O117" s="906"/>
      <c r="P117" s="906"/>
      <c r="Q117" s="906"/>
      <c r="R117" s="906"/>
      <c r="S117" s="906"/>
      <c r="T117" s="987"/>
      <c r="W117" s="323"/>
    </row>
    <row r="118" spans="1:23" ht="21" customHeight="1">
      <c r="B118" s="972"/>
      <c r="C118" s="973"/>
      <c r="D118" s="968" t="s">
        <v>360</v>
      </c>
      <c r="E118" s="627"/>
      <c r="F118" s="628"/>
      <c r="G118" s="623" t="s">
        <v>355</v>
      </c>
      <c r="H118" s="906"/>
      <c r="I118" s="906"/>
      <c r="J118" s="906"/>
      <c r="K118" s="906"/>
      <c r="L118" s="906"/>
      <c r="M118" s="906"/>
      <c r="N118" s="906"/>
      <c r="O118" s="906"/>
      <c r="P118" s="906"/>
      <c r="Q118" s="906"/>
      <c r="R118" s="906"/>
      <c r="S118" s="906"/>
      <c r="T118" s="986"/>
      <c r="W118" s="323"/>
    </row>
    <row r="119" spans="1:23" ht="21" customHeight="1">
      <c r="A119" s="318"/>
      <c r="B119" s="972"/>
      <c r="C119" s="973"/>
      <c r="D119" s="969"/>
      <c r="E119" s="630"/>
      <c r="F119" s="631"/>
      <c r="G119" s="626" t="s">
        <v>472</v>
      </c>
      <c r="H119" s="906"/>
      <c r="I119" s="906"/>
      <c r="J119" s="906"/>
      <c r="K119" s="906"/>
      <c r="L119" s="906"/>
      <c r="M119" s="906"/>
      <c r="N119" s="906"/>
      <c r="O119" s="906"/>
      <c r="P119" s="906"/>
      <c r="Q119" s="906"/>
      <c r="R119" s="906"/>
      <c r="S119" s="906"/>
      <c r="T119" s="987"/>
      <c r="W119" s="323"/>
    </row>
    <row r="120" spans="1:23" ht="21" customHeight="1">
      <c r="B120" s="972"/>
      <c r="C120" s="973"/>
      <c r="D120" s="968" t="s">
        <v>361</v>
      </c>
      <c r="E120" s="627"/>
      <c r="F120" s="628"/>
      <c r="G120" s="623" t="s">
        <v>355</v>
      </c>
      <c r="H120" s="906"/>
      <c r="I120" s="906"/>
      <c r="J120" s="906"/>
      <c r="K120" s="906"/>
      <c r="L120" s="906"/>
      <c r="M120" s="906"/>
      <c r="N120" s="906"/>
      <c r="O120" s="906"/>
      <c r="P120" s="906"/>
      <c r="Q120" s="906"/>
      <c r="R120" s="906"/>
      <c r="S120" s="906"/>
      <c r="T120" s="986"/>
      <c r="W120" s="323"/>
    </row>
    <row r="121" spans="1:23" ht="21" customHeight="1">
      <c r="A121" s="318"/>
      <c r="B121" s="972"/>
      <c r="C121" s="973"/>
      <c r="D121" s="969"/>
      <c r="E121" s="630"/>
      <c r="F121" s="631"/>
      <c r="G121" s="626" t="s">
        <v>472</v>
      </c>
      <c r="H121" s="906"/>
      <c r="I121" s="906"/>
      <c r="J121" s="906"/>
      <c r="K121" s="906"/>
      <c r="L121" s="906"/>
      <c r="M121" s="906"/>
      <c r="N121" s="906"/>
      <c r="O121" s="906"/>
      <c r="P121" s="906"/>
      <c r="Q121" s="906"/>
      <c r="R121" s="906"/>
      <c r="S121" s="906"/>
      <c r="T121" s="987"/>
    </row>
    <row r="122" spans="1:23" ht="21" customHeight="1">
      <c r="B122" s="972"/>
      <c r="C122" s="973"/>
      <c r="D122" s="968" t="s">
        <v>344</v>
      </c>
      <c r="E122" s="627"/>
      <c r="F122" s="628"/>
      <c r="G122" s="623" t="s">
        <v>355</v>
      </c>
      <c r="H122" s="907" t="str">
        <f>IF(COUNT(H112,H114,H116,H118,H120)&gt;0,SUM(H112,H114,H116,H118,H120),"")</f>
        <v/>
      </c>
      <c r="I122" s="907" t="str">
        <f t="shared" ref="I122:S122" si="16">IF(COUNT(I112,I114,I116,I118,I120)&gt;0,SUM(I112,I114,I116,I118,I120),"")</f>
        <v/>
      </c>
      <c r="J122" s="907" t="str">
        <f t="shared" si="16"/>
        <v/>
      </c>
      <c r="K122" s="907" t="str">
        <f t="shared" si="16"/>
        <v/>
      </c>
      <c r="L122" s="907" t="str">
        <f t="shared" si="16"/>
        <v/>
      </c>
      <c r="M122" s="907" t="str">
        <f t="shared" si="16"/>
        <v/>
      </c>
      <c r="N122" s="907" t="str">
        <f t="shared" si="16"/>
        <v/>
      </c>
      <c r="O122" s="907" t="str">
        <f t="shared" si="16"/>
        <v/>
      </c>
      <c r="P122" s="907" t="str">
        <f t="shared" si="16"/>
        <v/>
      </c>
      <c r="Q122" s="907" t="str">
        <f t="shared" si="16"/>
        <v/>
      </c>
      <c r="R122" s="907" t="str">
        <f t="shared" si="16"/>
        <v/>
      </c>
      <c r="S122" s="907" t="str">
        <f t="shared" si="16"/>
        <v/>
      </c>
      <c r="T122" s="629"/>
    </row>
    <row r="123" spans="1:23" ht="21" customHeight="1">
      <c r="B123" s="974"/>
      <c r="C123" s="975"/>
      <c r="D123" s="969"/>
      <c r="E123" s="630"/>
      <c r="F123" s="631"/>
      <c r="G123" s="626" t="s">
        <v>472</v>
      </c>
      <c r="H123" s="907" t="str">
        <f t="shared" ref="H123:S123" si="17">IF(COUNT(H113,H115,H117,H119,H121)&gt;0,SUM(H113,H115,H117,H119,H121),"")</f>
        <v/>
      </c>
      <c r="I123" s="907" t="str">
        <f t="shared" si="17"/>
        <v/>
      </c>
      <c r="J123" s="907" t="str">
        <f t="shared" si="17"/>
        <v/>
      </c>
      <c r="K123" s="907" t="str">
        <f t="shared" si="17"/>
        <v/>
      </c>
      <c r="L123" s="907" t="str">
        <f t="shared" si="17"/>
        <v/>
      </c>
      <c r="M123" s="907" t="str">
        <f t="shared" si="17"/>
        <v/>
      </c>
      <c r="N123" s="907" t="str">
        <f t="shared" si="17"/>
        <v/>
      </c>
      <c r="O123" s="907" t="str">
        <f t="shared" si="17"/>
        <v/>
      </c>
      <c r="P123" s="907" t="str">
        <f t="shared" si="17"/>
        <v/>
      </c>
      <c r="Q123" s="907" t="str">
        <f t="shared" si="17"/>
        <v/>
      </c>
      <c r="R123" s="907" t="str">
        <f t="shared" si="17"/>
        <v/>
      </c>
      <c r="S123" s="907" t="str">
        <f t="shared" si="17"/>
        <v/>
      </c>
      <c r="T123" s="622"/>
    </row>
    <row r="124" spans="1:23" ht="21" customHeight="1">
      <c r="B124" s="633" t="s">
        <v>181</v>
      </c>
      <c r="C124" s="633"/>
      <c r="D124" s="633" t="s">
        <v>346</v>
      </c>
      <c r="E124" s="610"/>
      <c r="F124" s="611"/>
      <c r="G124" s="610"/>
      <c r="H124" s="610"/>
      <c r="I124" s="610"/>
      <c r="J124" s="610"/>
      <c r="K124" s="634"/>
      <c r="L124" s="610"/>
      <c r="M124" s="610"/>
      <c r="N124" s="610"/>
      <c r="O124" s="610"/>
      <c r="P124" s="610"/>
      <c r="Q124" s="610"/>
      <c r="R124" s="610"/>
      <c r="S124" s="610"/>
      <c r="T124" s="610"/>
    </row>
    <row r="125" spans="1:23" ht="21" customHeight="1">
      <c r="B125" s="610" t="s">
        <v>330</v>
      </c>
      <c r="C125" s="610"/>
      <c r="D125" s="610"/>
      <c r="E125" s="610"/>
      <c r="F125" s="611"/>
      <c r="G125" s="610"/>
      <c r="H125" s="610"/>
      <c r="I125" s="610"/>
      <c r="J125" s="610"/>
      <c r="K125" s="610"/>
      <c r="L125" s="610"/>
      <c r="M125" s="610"/>
      <c r="N125" s="610"/>
      <c r="O125" s="610"/>
      <c r="P125" s="610"/>
      <c r="Q125" s="610"/>
      <c r="R125" s="610"/>
      <c r="S125" s="610"/>
      <c r="T125" s="610"/>
    </row>
    <row r="126" spans="1:23" ht="21" customHeight="1">
      <c r="B126" s="610" t="s">
        <v>396</v>
      </c>
      <c r="C126" s="610"/>
      <c r="D126" s="610"/>
      <c r="E126" s="610"/>
      <c r="F126" s="610"/>
      <c r="G126" s="610"/>
      <c r="H126" s="610"/>
      <c r="I126" s="610"/>
      <c r="J126" s="610"/>
      <c r="K126" s="610"/>
      <c r="L126" s="610"/>
      <c r="M126" s="610"/>
      <c r="N126" s="610"/>
      <c r="O126" s="610"/>
      <c r="P126" s="610"/>
      <c r="Q126" s="610"/>
      <c r="R126" s="610"/>
      <c r="S126" s="612" t="s">
        <v>83</v>
      </c>
      <c r="T126" s="613" t="s">
        <v>293</v>
      </c>
    </row>
    <row r="127" spans="1:23" ht="21" customHeight="1">
      <c r="B127" s="610" t="s">
        <v>461</v>
      </c>
      <c r="C127" s="610"/>
      <c r="D127" s="610"/>
      <c r="E127" s="610"/>
      <c r="F127" s="611"/>
      <c r="G127" s="610"/>
      <c r="H127" s="610"/>
      <c r="I127" s="610"/>
      <c r="J127" s="610"/>
      <c r="K127" s="610"/>
      <c r="L127" s="610"/>
      <c r="M127" s="610"/>
      <c r="N127" s="610"/>
      <c r="O127" s="610"/>
      <c r="P127" s="610"/>
      <c r="Q127" s="610"/>
      <c r="R127" s="610"/>
      <c r="S127" s="614"/>
      <c r="T127" s="614"/>
    </row>
    <row r="128" spans="1:23" ht="21" customHeight="1">
      <c r="B128" s="970" t="s">
        <v>148</v>
      </c>
      <c r="C128" s="971"/>
      <c r="D128" s="982" t="s">
        <v>149</v>
      </c>
      <c r="E128" s="982" t="s">
        <v>349</v>
      </c>
      <c r="F128" s="982" t="s">
        <v>354</v>
      </c>
      <c r="G128" s="984" t="s">
        <v>151</v>
      </c>
      <c r="H128" s="642" t="s">
        <v>88</v>
      </c>
      <c r="I128" s="642" t="s">
        <v>89</v>
      </c>
      <c r="J128" s="642" t="s">
        <v>90</v>
      </c>
      <c r="K128" s="642" t="s">
        <v>91</v>
      </c>
      <c r="L128" s="642" t="s">
        <v>92</v>
      </c>
      <c r="M128" s="642" t="s">
        <v>93</v>
      </c>
      <c r="N128" s="642" t="s">
        <v>94</v>
      </c>
      <c r="O128" s="642" t="s">
        <v>95</v>
      </c>
      <c r="P128" s="642" t="s">
        <v>96</v>
      </c>
      <c r="Q128" s="642" t="s">
        <v>97</v>
      </c>
      <c r="R128" s="642" t="s">
        <v>98</v>
      </c>
      <c r="S128" s="642" t="s">
        <v>99</v>
      </c>
      <c r="T128" s="619" t="s">
        <v>152</v>
      </c>
    </row>
    <row r="129" spans="1:23" ht="21" customHeight="1">
      <c r="B129" s="974"/>
      <c r="C129" s="975"/>
      <c r="D129" s="983"/>
      <c r="E129" s="983"/>
      <c r="F129" s="983"/>
      <c r="G129" s="985"/>
      <c r="H129" s="812" t="s">
        <v>458</v>
      </c>
      <c r="I129" s="812" t="s">
        <v>458</v>
      </c>
      <c r="J129" s="812" t="s">
        <v>458</v>
      </c>
      <c r="K129" s="812" t="s">
        <v>458</v>
      </c>
      <c r="L129" s="812" t="s">
        <v>458</v>
      </c>
      <c r="M129" s="812" t="s">
        <v>458</v>
      </c>
      <c r="N129" s="812" t="s">
        <v>458</v>
      </c>
      <c r="O129" s="812" t="s">
        <v>458</v>
      </c>
      <c r="P129" s="812" t="s">
        <v>458</v>
      </c>
      <c r="Q129" s="812" t="s">
        <v>458</v>
      </c>
      <c r="R129" s="812" t="s">
        <v>458</v>
      </c>
      <c r="S129" s="812" t="s">
        <v>458</v>
      </c>
      <c r="T129" s="622"/>
    </row>
    <row r="130" spans="1:23" ht="21" customHeight="1">
      <c r="B130" s="976" t="s">
        <v>350</v>
      </c>
      <c r="C130" s="977"/>
      <c r="D130" s="968"/>
      <c r="E130" s="968"/>
      <c r="F130" s="968"/>
      <c r="G130" s="623" t="s">
        <v>355</v>
      </c>
      <c r="H130" s="906"/>
      <c r="I130" s="906"/>
      <c r="J130" s="906"/>
      <c r="K130" s="906"/>
      <c r="L130" s="906"/>
      <c r="M130" s="906"/>
      <c r="N130" s="906"/>
      <c r="O130" s="906"/>
      <c r="P130" s="906"/>
      <c r="Q130" s="906"/>
      <c r="R130" s="906"/>
      <c r="S130" s="906"/>
      <c r="T130" s="986"/>
    </row>
    <row r="131" spans="1:23" ht="21" customHeight="1">
      <c r="A131" s="318"/>
      <c r="B131" s="978"/>
      <c r="C131" s="979"/>
      <c r="D131" s="969"/>
      <c r="E131" s="969"/>
      <c r="F131" s="969"/>
      <c r="G131" s="626" t="s">
        <v>472</v>
      </c>
      <c r="H131" s="906"/>
      <c r="I131" s="906"/>
      <c r="J131" s="906"/>
      <c r="K131" s="906"/>
      <c r="L131" s="906"/>
      <c r="M131" s="906"/>
      <c r="N131" s="906"/>
      <c r="O131" s="906"/>
      <c r="P131" s="906"/>
      <c r="Q131" s="906"/>
      <c r="R131" s="906"/>
      <c r="S131" s="906"/>
      <c r="T131" s="987"/>
    </row>
    <row r="132" spans="1:23" ht="21" customHeight="1">
      <c r="B132" s="978"/>
      <c r="C132" s="979"/>
      <c r="D132" s="968"/>
      <c r="E132" s="968"/>
      <c r="F132" s="968"/>
      <c r="G132" s="623" t="s">
        <v>355</v>
      </c>
      <c r="H132" s="906"/>
      <c r="I132" s="906"/>
      <c r="J132" s="906"/>
      <c r="K132" s="906"/>
      <c r="L132" s="906"/>
      <c r="M132" s="906"/>
      <c r="N132" s="906"/>
      <c r="O132" s="906"/>
      <c r="P132" s="906"/>
      <c r="Q132" s="906"/>
      <c r="R132" s="906"/>
      <c r="S132" s="906"/>
      <c r="T132" s="986"/>
    </row>
    <row r="133" spans="1:23" ht="21" customHeight="1">
      <c r="B133" s="978"/>
      <c r="C133" s="979"/>
      <c r="D133" s="969"/>
      <c r="E133" s="969"/>
      <c r="F133" s="969"/>
      <c r="G133" s="626" t="s">
        <v>472</v>
      </c>
      <c r="H133" s="906"/>
      <c r="I133" s="906"/>
      <c r="J133" s="906"/>
      <c r="K133" s="906"/>
      <c r="L133" s="906"/>
      <c r="M133" s="906"/>
      <c r="N133" s="906"/>
      <c r="O133" s="906"/>
      <c r="P133" s="906"/>
      <c r="Q133" s="906"/>
      <c r="R133" s="906"/>
      <c r="S133" s="906"/>
      <c r="T133" s="987"/>
      <c r="W133" s="323"/>
    </row>
    <row r="134" spans="1:23" ht="21" customHeight="1">
      <c r="B134" s="978"/>
      <c r="C134" s="979"/>
      <c r="D134" s="968"/>
      <c r="E134" s="968"/>
      <c r="F134" s="968"/>
      <c r="G134" s="623" t="s">
        <v>355</v>
      </c>
      <c r="H134" s="906"/>
      <c r="I134" s="906"/>
      <c r="J134" s="906"/>
      <c r="K134" s="906"/>
      <c r="L134" s="906"/>
      <c r="M134" s="906"/>
      <c r="N134" s="906"/>
      <c r="O134" s="906"/>
      <c r="P134" s="906"/>
      <c r="Q134" s="906"/>
      <c r="R134" s="906"/>
      <c r="S134" s="906"/>
      <c r="T134" s="986"/>
      <c r="W134" s="323"/>
    </row>
    <row r="135" spans="1:23" ht="21" customHeight="1">
      <c r="B135" s="978"/>
      <c r="C135" s="979"/>
      <c r="D135" s="969"/>
      <c r="E135" s="969"/>
      <c r="F135" s="969"/>
      <c r="G135" s="626" t="s">
        <v>472</v>
      </c>
      <c r="H135" s="906"/>
      <c r="I135" s="906"/>
      <c r="J135" s="906"/>
      <c r="K135" s="906"/>
      <c r="L135" s="906"/>
      <c r="M135" s="906"/>
      <c r="N135" s="906"/>
      <c r="O135" s="906"/>
      <c r="P135" s="906"/>
      <c r="Q135" s="906"/>
      <c r="R135" s="906"/>
      <c r="S135" s="906"/>
      <c r="T135" s="987"/>
      <c r="W135" s="323"/>
    </row>
    <row r="136" spans="1:23" ht="21" customHeight="1">
      <c r="B136" s="978"/>
      <c r="C136" s="979"/>
      <c r="D136" s="968"/>
      <c r="E136" s="968"/>
      <c r="F136" s="968"/>
      <c r="G136" s="623" t="s">
        <v>355</v>
      </c>
      <c r="H136" s="906"/>
      <c r="I136" s="906"/>
      <c r="J136" s="906"/>
      <c r="K136" s="906"/>
      <c r="L136" s="906"/>
      <c r="M136" s="906"/>
      <c r="N136" s="906"/>
      <c r="O136" s="906"/>
      <c r="P136" s="906"/>
      <c r="Q136" s="906"/>
      <c r="R136" s="906"/>
      <c r="S136" s="906"/>
      <c r="T136" s="986"/>
      <c r="W136" s="323"/>
    </row>
    <row r="137" spans="1:23" ht="21" customHeight="1">
      <c r="B137" s="978"/>
      <c r="C137" s="979"/>
      <c r="D137" s="969"/>
      <c r="E137" s="969"/>
      <c r="F137" s="969"/>
      <c r="G137" s="626" t="s">
        <v>472</v>
      </c>
      <c r="H137" s="906"/>
      <c r="I137" s="906"/>
      <c r="J137" s="906"/>
      <c r="K137" s="906"/>
      <c r="L137" s="906"/>
      <c r="M137" s="906"/>
      <c r="N137" s="906"/>
      <c r="O137" s="906"/>
      <c r="P137" s="906"/>
      <c r="Q137" s="906"/>
      <c r="R137" s="906"/>
      <c r="S137" s="906"/>
      <c r="T137" s="987"/>
    </row>
    <row r="138" spans="1:23" ht="21" customHeight="1">
      <c r="B138" s="978"/>
      <c r="C138" s="979"/>
      <c r="D138" s="968"/>
      <c r="E138" s="968"/>
      <c r="F138" s="968"/>
      <c r="G138" s="623" t="s">
        <v>355</v>
      </c>
      <c r="H138" s="906"/>
      <c r="I138" s="906"/>
      <c r="J138" s="906"/>
      <c r="K138" s="906"/>
      <c r="L138" s="906"/>
      <c r="M138" s="906"/>
      <c r="N138" s="906"/>
      <c r="O138" s="906"/>
      <c r="P138" s="906"/>
      <c r="Q138" s="906"/>
      <c r="R138" s="906"/>
      <c r="S138" s="906"/>
      <c r="T138" s="986"/>
      <c r="W138" s="323"/>
    </row>
    <row r="139" spans="1:23" ht="21" customHeight="1">
      <c r="B139" s="980"/>
      <c r="C139" s="981"/>
      <c r="D139" s="969"/>
      <c r="E139" s="969"/>
      <c r="F139" s="969"/>
      <c r="G139" s="626" t="s">
        <v>472</v>
      </c>
      <c r="H139" s="906"/>
      <c r="I139" s="906"/>
      <c r="J139" s="906"/>
      <c r="K139" s="906"/>
      <c r="L139" s="906"/>
      <c r="M139" s="906"/>
      <c r="N139" s="906"/>
      <c r="O139" s="906"/>
      <c r="P139" s="906"/>
      <c r="Q139" s="906"/>
      <c r="R139" s="906"/>
      <c r="S139" s="906"/>
      <c r="T139" s="987"/>
      <c r="W139" s="323"/>
    </row>
    <row r="140" spans="1:23" ht="21" customHeight="1">
      <c r="B140" s="970" t="s">
        <v>345</v>
      </c>
      <c r="C140" s="971"/>
      <c r="D140" s="968" t="s">
        <v>357</v>
      </c>
      <c r="E140" s="627"/>
      <c r="F140" s="628"/>
      <c r="G140" s="623" t="s">
        <v>355</v>
      </c>
      <c r="H140" s="906"/>
      <c r="I140" s="906"/>
      <c r="J140" s="906"/>
      <c r="K140" s="906"/>
      <c r="L140" s="906"/>
      <c r="M140" s="906"/>
      <c r="N140" s="906"/>
      <c r="O140" s="906"/>
      <c r="P140" s="906"/>
      <c r="Q140" s="906"/>
      <c r="R140" s="906"/>
      <c r="S140" s="906"/>
      <c r="T140" s="986"/>
      <c r="W140" s="323"/>
    </row>
    <row r="141" spans="1:23" ht="21" customHeight="1">
      <c r="B141" s="972"/>
      <c r="C141" s="973"/>
      <c r="D141" s="969"/>
      <c r="E141" s="630"/>
      <c r="F141" s="631"/>
      <c r="G141" s="626" t="s">
        <v>472</v>
      </c>
      <c r="H141" s="906"/>
      <c r="I141" s="906"/>
      <c r="J141" s="906"/>
      <c r="K141" s="906"/>
      <c r="L141" s="906"/>
      <c r="M141" s="906"/>
      <c r="N141" s="906"/>
      <c r="O141" s="906"/>
      <c r="P141" s="906"/>
      <c r="Q141" s="906"/>
      <c r="R141" s="906"/>
      <c r="S141" s="906"/>
      <c r="T141" s="987"/>
      <c r="W141" s="323"/>
    </row>
    <row r="142" spans="1:23" ht="21" customHeight="1">
      <c r="B142" s="972"/>
      <c r="C142" s="973"/>
      <c r="D142" s="968" t="s">
        <v>358</v>
      </c>
      <c r="E142" s="627"/>
      <c r="F142" s="628"/>
      <c r="G142" s="623" t="s">
        <v>355</v>
      </c>
      <c r="H142" s="906"/>
      <c r="I142" s="906"/>
      <c r="J142" s="906"/>
      <c r="K142" s="906"/>
      <c r="L142" s="906"/>
      <c r="M142" s="906"/>
      <c r="N142" s="906"/>
      <c r="O142" s="906"/>
      <c r="P142" s="906"/>
      <c r="Q142" s="906"/>
      <c r="R142" s="906"/>
      <c r="S142" s="906"/>
      <c r="T142" s="986"/>
      <c r="W142" s="323"/>
    </row>
    <row r="143" spans="1:23" ht="21" customHeight="1">
      <c r="A143" s="318"/>
      <c r="B143" s="972"/>
      <c r="C143" s="973"/>
      <c r="D143" s="969"/>
      <c r="E143" s="630"/>
      <c r="F143" s="631"/>
      <c r="G143" s="626" t="s">
        <v>472</v>
      </c>
      <c r="H143" s="906"/>
      <c r="I143" s="906"/>
      <c r="J143" s="906"/>
      <c r="K143" s="906"/>
      <c r="L143" s="906"/>
      <c r="M143" s="906"/>
      <c r="N143" s="906"/>
      <c r="O143" s="906"/>
      <c r="P143" s="906"/>
      <c r="Q143" s="906"/>
      <c r="R143" s="906"/>
      <c r="S143" s="906"/>
      <c r="T143" s="987"/>
      <c r="W143" s="323"/>
    </row>
    <row r="144" spans="1:23" ht="21" customHeight="1">
      <c r="B144" s="972"/>
      <c r="C144" s="973"/>
      <c r="D144" s="968" t="s">
        <v>359</v>
      </c>
      <c r="E144" s="627"/>
      <c r="F144" s="628"/>
      <c r="G144" s="623" t="s">
        <v>355</v>
      </c>
      <c r="H144" s="906"/>
      <c r="I144" s="906"/>
      <c r="J144" s="906"/>
      <c r="K144" s="906"/>
      <c r="L144" s="906"/>
      <c r="M144" s="906"/>
      <c r="N144" s="906"/>
      <c r="O144" s="906"/>
      <c r="P144" s="906"/>
      <c r="Q144" s="906"/>
      <c r="R144" s="906"/>
      <c r="S144" s="906"/>
      <c r="T144" s="986"/>
      <c r="W144" s="323"/>
    </row>
    <row r="145" spans="1:23" ht="21" customHeight="1">
      <c r="A145" s="318"/>
      <c r="B145" s="972"/>
      <c r="C145" s="973"/>
      <c r="D145" s="969"/>
      <c r="E145" s="630"/>
      <c r="F145" s="631"/>
      <c r="G145" s="626" t="s">
        <v>472</v>
      </c>
      <c r="H145" s="906"/>
      <c r="I145" s="906"/>
      <c r="J145" s="906"/>
      <c r="K145" s="906"/>
      <c r="L145" s="906"/>
      <c r="M145" s="906"/>
      <c r="N145" s="906"/>
      <c r="O145" s="906"/>
      <c r="P145" s="906"/>
      <c r="Q145" s="906"/>
      <c r="R145" s="906"/>
      <c r="S145" s="906"/>
      <c r="T145" s="987"/>
      <c r="W145" s="323"/>
    </row>
    <row r="146" spans="1:23" ht="21" customHeight="1">
      <c r="B146" s="972"/>
      <c r="C146" s="973"/>
      <c r="D146" s="968" t="s">
        <v>360</v>
      </c>
      <c r="E146" s="627"/>
      <c r="F146" s="628"/>
      <c r="G146" s="623" t="s">
        <v>355</v>
      </c>
      <c r="H146" s="906"/>
      <c r="I146" s="906"/>
      <c r="J146" s="906"/>
      <c r="K146" s="906"/>
      <c r="L146" s="906"/>
      <c r="M146" s="906"/>
      <c r="N146" s="906"/>
      <c r="O146" s="906"/>
      <c r="P146" s="906"/>
      <c r="Q146" s="906"/>
      <c r="R146" s="906"/>
      <c r="S146" s="906"/>
      <c r="T146" s="986"/>
      <c r="W146" s="323"/>
    </row>
    <row r="147" spans="1:23" ht="21" customHeight="1">
      <c r="A147" s="318"/>
      <c r="B147" s="972"/>
      <c r="C147" s="973"/>
      <c r="D147" s="969"/>
      <c r="E147" s="630"/>
      <c r="F147" s="631"/>
      <c r="G147" s="626" t="s">
        <v>472</v>
      </c>
      <c r="H147" s="906"/>
      <c r="I147" s="906"/>
      <c r="J147" s="906"/>
      <c r="K147" s="906"/>
      <c r="L147" s="906"/>
      <c r="M147" s="906"/>
      <c r="N147" s="906"/>
      <c r="O147" s="906"/>
      <c r="P147" s="906"/>
      <c r="Q147" s="906"/>
      <c r="R147" s="906"/>
      <c r="S147" s="906"/>
      <c r="T147" s="987"/>
      <c r="W147" s="323"/>
    </row>
    <row r="148" spans="1:23" ht="21" customHeight="1">
      <c r="B148" s="972"/>
      <c r="C148" s="973"/>
      <c r="D148" s="968" t="s">
        <v>361</v>
      </c>
      <c r="E148" s="627"/>
      <c r="F148" s="628"/>
      <c r="G148" s="623" t="s">
        <v>355</v>
      </c>
      <c r="H148" s="906"/>
      <c r="I148" s="906"/>
      <c r="J148" s="906"/>
      <c r="K148" s="906"/>
      <c r="L148" s="906"/>
      <c r="M148" s="906"/>
      <c r="N148" s="906"/>
      <c r="O148" s="906"/>
      <c r="P148" s="906"/>
      <c r="Q148" s="906"/>
      <c r="R148" s="906"/>
      <c r="S148" s="906"/>
      <c r="T148" s="986"/>
      <c r="W148" s="323"/>
    </row>
    <row r="149" spans="1:23" ht="21" customHeight="1">
      <c r="A149" s="318"/>
      <c r="B149" s="972"/>
      <c r="C149" s="973"/>
      <c r="D149" s="969"/>
      <c r="E149" s="630"/>
      <c r="F149" s="631"/>
      <c r="G149" s="626" t="s">
        <v>472</v>
      </c>
      <c r="H149" s="906"/>
      <c r="I149" s="906"/>
      <c r="J149" s="906"/>
      <c r="K149" s="906"/>
      <c r="L149" s="906"/>
      <c r="M149" s="906"/>
      <c r="N149" s="906"/>
      <c r="O149" s="906"/>
      <c r="P149" s="906"/>
      <c r="Q149" s="906"/>
      <c r="R149" s="906"/>
      <c r="S149" s="906"/>
      <c r="T149" s="987"/>
    </row>
    <row r="150" spans="1:23" ht="21" customHeight="1">
      <c r="B150" s="972"/>
      <c r="C150" s="973"/>
      <c r="D150" s="968" t="s">
        <v>344</v>
      </c>
      <c r="E150" s="627"/>
      <c r="F150" s="628"/>
      <c r="G150" s="623" t="s">
        <v>355</v>
      </c>
      <c r="H150" s="907" t="str">
        <f>IF(COUNT(H140,H142,H144,H146,H148)&gt;0,SUM(H140,H142,H144,H146,H148),"")</f>
        <v/>
      </c>
      <c r="I150" s="907" t="str">
        <f t="shared" ref="I150:S150" si="18">IF(COUNT(I140,I142,I144,I146,I148)&gt;0,SUM(I140,I142,I144,I146,I148),"")</f>
        <v/>
      </c>
      <c r="J150" s="907" t="str">
        <f t="shared" si="18"/>
        <v/>
      </c>
      <c r="K150" s="907" t="str">
        <f t="shared" si="18"/>
        <v/>
      </c>
      <c r="L150" s="907" t="str">
        <f t="shared" si="18"/>
        <v/>
      </c>
      <c r="M150" s="907" t="str">
        <f t="shared" si="18"/>
        <v/>
      </c>
      <c r="N150" s="907" t="str">
        <f t="shared" si="18"/>
        <v/>
      </c>
      <c r="O150" s="907" t="str">
        <f t="shared" si="18"/>
        <v/>
      </c>
      <c r="P150" s="907" t="str">
        <f t="shared" si="18"/>
        <v/>
      </c>
      <c r="Q150" s="907" t="str">
        <f t="shared" si="18"/>
        <v/>
      </c>
      <c r="R150" s="907" t="str">
        <f t="shared" si="18"/>
        <v/>
      </c>
      <c r="S150" s="907" t="str">
        <f t="shared" si="18"/>
        <v/>
      </c>
      <c r="T150" s="629"/>
    </row>
    <row r="151" spans="1:23" ht="21" customHeight="1">
      <c r="B151" s="974"/>
      <c r="C151" s="975"/>
      <c r="D151" s="969"/>
      <c r="E151" s="630"/>
      <c r="F151" s="631"/>
      <c r="G151" s="626" t="s">
        <v>472</v>
      </c>
      <c r="H151" s="907" t="str">
        <f t="shared" ref="H151:S151" si="19">IF(COUNT(H141,H143,H145,H147,H149)&gt;0,SUM(H141,H143,H145,H147,H149),"")</f>
        <v/>
      </c>
      <c r="I151" s="907" t="str">
        <f t="shared" si="19"/>
        <v/>
      </c>
      <c r="J151" s="907" t="str">
        <f t="shared" si="19"/>
        <v/>
      </c>
      <c r="K151" s="907" t="str">
        <f t="shared" si="19"/>
        <v/>
      </c>
      <c r="L151" s="907" t="str">
        <f t="shared" si="19"/>
        <v/>
      </c>
      <c r="M151" s="907" t="str">
        <f t="shared" si="19"/>
        <v/>
      </c>
      <c r="N151" s="907" t="str">
        <f t="shared" si="19"/>
        <v/>
      </c>
      <c r="O151" s="907" t="str">
        <f t="shared" si="19"/>
        <v/>
      </c>
      <c r="P151" s="907" t="str">
        <f t="shared" si="19"/>
        <v/>
      </c>
      <c r="Q151" s="907" t="str">
        <f t="shared" si="19"/>
        <v/>
      </c>
      <c r="R151" s="907" t="str">
        <f t="shared" si="19"/>
        <v/>
      </c>
      <c r="S151" s="907" t="str">
        <f t="shared" si="19"/>
        <v/>
      </c>
      <c r="T151" s="622"/>
    </row>
    <row r="152" spans="1:23" ht="21" customHeight="1">
      <c r="B152" s="633" t="s">
        <v>181</v>
      </c>
      <c r="C152" s="633"/>
      <c r="D152" s="633" t="s">
        <v>346</v>
      </c>
      <c r="E152" s="610"/>
      <c r="F152" s="611"/>
      <c r="G152" s="610"/>
      <c r="H152" s="610"/>
      <c r="I152" s="610"/>
      <c r="J152" s="610"/>
      <c r="K152" s="634"/>
      <c r="L152" s="610"/>
      <c r="M152" s="610"/>
      <c r="N152" s="610"/>
      <c r="O152" s="610"/>
      <c r="P152" s="610"/>
      <c r="Q152" s="610"/>
      <c r="R152" s="610"/>
      <c r="S152" s="610"/>
      <c r="T152" s="610"/>
    </row>
    <row r="153" spans="1:23" ht="21" customHeight="1">
      <c r="B153" s="610" t="s">
        <v>330</v>
      </c>
      <c r="C153" s="610"/>
      <c r="D153" s="610"/>
      <c r="E153" s="610"/>
      <c r="F153" s="611"/>
      <c r="G153" s="610"/>
      <c r="H153" s="610"/>
      <c r="I153" s="610"/>
      <c r="J153" s="610"/>
      <c r="K153" s="610"/>
      <c r="L153" s="610"/>
      <c r="M153" s="610"/>
      <c r="N153" s="610"/>
      <c r="O153" s="610"/>
      <c r="P153" s="610"/>
      <c r="Q153" s="610"/>
      <c r="R153" s="610"/>
      <c r="S153" s="610"/>
      <c r="T153" s="610"/>
    </row>
    <row r="154" spans="1:23" ht="21" customHeight="1">
      <c r="B154" s="610" t="s">
        <v>396</v>
      </c>
      <c r="C154" s="610"/>
      <c r="D154" s="610"/>
      <c r="E154" s="610"/>
      <c r="F154" s="610"/>
      <c r="G154" s="610"/>
      <c r="H154" s="610"/>
      <c r="I154" s="610"/>
      <c r="J154" s="610"/>
      <c r="K154" s="610"/>
      <c r="L154" s="610"/>
      <c r="M154" s="610"/>
      <c r="N154" s="610"/>
      <c r="O154" s="610"/>
      <c r="P154" s="610"/>
      <c r="Q154" s="610"/>
      <c r="R154" s="610"/>
      <c r="S154" s="612" t="s">
        <v>83</v>
      </c>
      <c r="T154" s="613" t="s">
        <v>294</v>
      </c>
    </row>
    <row r="155" spans="1:23" ht="21" customHeight="1">
      <c r="B155" s="610" t="s">
        <v>461</v>
      </c>
      <c r="C155" s="610"/>
      <c r="D155" s="610"/>
      <c r="E155" s="610"/>
      <c r="F155" s="611"/>
      <c r="G155" s="610"/>
      <c r="H155" s="610"/>
      <c r="I155" s="610"/>
      <c r="J155" s="610"/>
      <c r="K155" s="610"/>
      <c r="L155" s="610"/>
      <c r="M155" s="610"/>
      <c r="N155" s="610"/>
      <c r="O155" s="610"/>
      <c r="P155" s="610"/>
      <c r="Q155" s="610"/>
      <c r="R155" s="610"/>
      <c r="S155" s="614"/>
      <c r="T155" s="614"/>
    </row>
    <row r="156" spans="1:23" ht="21" customHeight="1">
      <c r="B156" s="970" t="s">
        <v>148</v>
      </c>
      <c r="C156" s="971"/>
      <c r="D156" s="982" t="s">
        <v>149</v>
      </c>
      <c r="E156" s="982" t="s">
        <v>349</v>
      </c>
      <c r="F156" s="982" t="s">
        <v>354</v>
      </c>
      <c r="G156" s="984" t="s">
        <v>151</v>
      </c>
      <c r="H156" s="642" t="s">
        <v>88</v>
      </c>
      <c r="I156" s="642" t="s">
        <v>89</v>
      </c>
      <c r="J156" s="642" t="s">
        <v>90</v>
      </c>
      <c r="K156" s="642" t="s">
        <v>91</v>
      </c>
      <c r="L156" s="642" t="s">
        <v>92</v>
      </c>
      <c r="M156" s="642" t="s">
        <v>93</v>
      </c>
      <c r="N156" s="642" t="s">
        <v>94</v>
      </c>
      <c r="O156" s="642" t="s">
        <v>95</v>
      </c>
      <c r="P156" s="642" t="s">
        <v>96</v>
      </c>
      <c r="Q156" s="642" t="s">
        <v>97</v>
      </c>
      <c r="R156" s="642" t="s">
        <v>98</v>
      </c>
      <c r="S156" s="642" t="s">
        <v>99</v>
      </c>
      <c r="T156" s="619" t="s">
        <v>152</v>
      </c>
    </row>
    <row r="157" spans="1:23" ht="21" customHeight="1">
      <c r="B157" s="974"/>
      <c r="C157" s="975"/>
      <c r="D157" s="983"/>
      <c r="E157" s="983"/>
      <c r="F157" s="983"/>
      <c r="G157" s="985"/>
      <c r="H157" s="812" t="s">
        <v>458</v>
      </c>
      <c r="I157" s="812" t="s">
        <v>458</v>
      </c>
      <c r="J157" s="812" t="s">
        <v>458</v>
      </c>
      <c r="K157" s="812" t="s">
        <v>458</v>
      </c>
      <c r="L157" s="812" t="s">
        <v>458</v>
      </c>
      <c r="M157" s="812" t="s">
        <v>458</v>
      </c>
      <c r="N157" s="812" t="s">
        <v>458</v>
      </c>
      <c r="O157" s="812" t="s">
        <v>458</v>
      </c>
      <c r="P157" s="812" t="s">
        <v>458</v>
      </c>
      <c r="Q157" s="812" t="s">
        <v>458</v>
      </c>
      <c r="R157" s="812" t="s">
        <v>458</v>
      </c>
      <c r="S157" s="812" t="s">
        <v>458</v>
      </c>
      <c r="T157" s="622"/>
    </row>
    <row r="158" spans="1:23" ht="21" customHeight="1">
      <c r="B158" s="976" t="s">
        <v>350</v>
      </c>
      <c r="C158" s="977"/>
      <c r="D158" s="968"/>
      <c r="E158" s="968"/>
      <c r="F158" s="968"/>
      <c r="G158" s="623" t="s">
        <v>355</v>
      </c>
      <c r="H158" s="906"/>
      <c r="I158" s="906"/>
      <c r="J158" s="906"/>
      <c r="K158" s="906"/>
      <c r="L158" s="906"/>
      <c r="M158" s="906"/>
      <c r="N158" s="906"/>
      <c r="O158" s="906"/>
      <c r="P158" s="906"/>
      <c r="Q158" s="906"/>
      <c r="R158" s="906"/>
      <c r="S158" s="906"/>
      <c r="T158" s="986"/>
    </row>
    <row r="159" spans="1:23" ht="21" customHeight="1">
      <c r="A159" s="318"/>
      <c r="B159" s="978"/>
      <c r="C159" s="979"/>
      <c r="D159" s="969"/>
      <c r="E159" s="969"/>
      <c r="F159" s="969"/>
      <c r="G159" s="626" t="s">
        <v>472</v>
      </c>
      <c r="H159" s="906"/>
      <c r="I159" s="906"/>
      <c r="J159" s="906"/>
      <c r="K159" s="906"/>
      <c r="L159" s="906"/>
      <c r="M159" s="906"/>
      <c r="N159" s="906"/>
      <c r="O159" s="906"/>
      <c r="P159" s="906"/>
      <c r="Q159" s="906"/>
      <c r="R159" s="906"/>
      <c r="S159" s="906"/>
      <c r="T159" s="987"/>
    </row>
    <row r="160" spans="1:23" ht="21" customHeight="1">
      <c r="B160" s="978"/>
      <c r="C160" s="979"/>
      <c r="D160" s="968"/>
      <c r="E160" s="968"/>
      <c r="F160" s="968"/>
      <c r="G160" s="623" t="s">
        <v>355</v>
      </c>
      <c r="H160" s="906"/>
      <c r="I160" s="906"/>
      <c r="J160" s="906"/>
      <c r="K160" s="906"/>
      <c r="L160" s="906"/>
      <c r="M160" s="906"/>
      <c r="N160" s="906"/>
      <c r="O160" s="906"/>
      <c r="P160" s="906"/>
      <c r="Q160" s="906"/>
      <c r="R160" s="906"/>
      <c r="S160" s="906"/>
      <c r="T160" s="986"/>
    </row>
    <row r="161" spans="1:23" ht="21" customHeight="1">
      <c r="B161" s="978"/>
      <c r="C161" s="979"/>
      <c r="D161" s="969"/>
      <c r="E161" s="969"/>
      <c r="F161" s="969"/>
      <c r="G161" s="626" t="s">
        <v>472</v>
      </c>
      <c r="H161" s="906"/>
      <c r="I161" s="906"/>
      <c r="J161" s="906"/>
      <c r="K161" s="906"/>
      <c r="L161" s="906"/>
      <c r="M161" s="906"/>
      <c r="N161" s="906"/>
      <c r="O161" s="906"/>
      <c r="P161" s="906"/>
      <c r="Q161" s="906"/>
      <c r="R161" s="906"/>
      <c r="S161" s="906"/>
      <c r="T161" s="987"/>
      <c r="W161" s="323"/>
    </row>
    <row r="162" spans="1:23" ht="21" customHeight="1">
      <c r="B162" s="978"/>
      <c r="C162" s="979"/>
      <c r="D162" s="968"/>
      <c r="E162" s="968"/>
      <c r="F162" s="968"/>
      <c r="G162" s="623" t="s">
        <v>355</v>
      </c>
      <c r="H162" s="906"/>
      <c r="I162" s="906"/>
      <c r="J162" s="906"/>
      <c r="K162" s="906"/>
      <c r="L162" s="906"/>
      <c r="M162" s="906"/>
      <c r="N162" s="906"/>
      <c r="O162" s="906"/>
      <c r="P162" s="906"/>
      <c r="Q162" s="906"/>
      <c r="R162" s="906"/>
      <c r="S162" s="906"/>
      <c r="T162" s="986"/>
      <c r="W162" s="323"/>
    </row>
    <row r="163" spans="1:23" ht="21" customHeight="1">
      <c r="B163" s="978"/>
      <c r="C163" s="979"/>
      <c r="D163" s="969"/>
      <c r="E163" s="969"/>
      <c r="F163" s="969"/>
      <c r="G163" s="626" t="s">
        <v>472</v>
      </c>
      <c r="H163" s="906"/>
      <c r="I163" s="906"/>
      <c r="J163" s="906"/>
      <c r="K163" s="906"/>
      <c r="L163" s="906"/>
      <c r="M163" s="906"/>
      <c r="N163" s="906"/>
      <c r="O163" s="906"/>
      <c r="P163" s="906"/>
      <c r="Q163" s="906"/>
      <c r="R163" s="906"/>
      <c r="S163" s="906"/>
      <c r="T163" s="987"/>
      <c r="W163" s="323"/>
    </row>
    <row r="164" spans="1:23" ht="21" customHeight="1">
      <c r="B164" s="978"/>
      <c r="C164" s="979"/>
      <c r="D164" s="968"/>
      <c r="E164" s="968"/>
      <c r="F164" s="968"/>
      <c r="G164" s="623" t="s">
        <v>355</v>
      </c>
      <c r="H164" s="906"/>
      <c r="I164" s="906"/>
      <c r="J164" s="906"/>
      <c r="K164" s="906"/>
      <c r="L164" s="906"/>
      <c r="M164" s="906"/>
      <c r="N164" s="906"/>
      <c r="O164" s="906"/>
      <c r="P164" s="906"/>
      <c r="Q164" s="906"/>
      <c r="R164" s="906"/>
      <c r="S164" s="906"/>
      <c r="T164" s="986"/>
      <c r="W164" s="323"/>
    </row>
    <row r="165" spans="1:23" ht="21" customHeight="1">
      <c r="B165" s="978"/>
      <c r="C165" s="979"/>
      <c r="D165" s="969"/>
      <c r="E165" s="969"/>
      <c r="F165" s="969"/>
      <c r="G165" s="626" t="s">
        <v>472</v>
      </c>
      <c r="H165" s="906"/>
      <c r="I165" s="906"/>
      <c r="J165" s="906"/>
      <c r="K165" s="906"/>
      <c r="L165" s="906"/>
      <c r="M165" s="906"/>
      <c r="N165" s="906"/>
      <c r="O165" s="906"/>
      <c r="P165" s="906"/>
      <c r="Q165" s="906"/>
      <c r="R165" s="906"/>
      <c r="S165" s="906"/>
      <c r="T165" s="987"/>
    </row>
    <row r="166" spans="1:23" ht="21" customHeight="1">
      <c r="B166" s="978"/>
      <c r="C166" s="979"/>
      <c r="D166" s="968"/>
      <c r="E166" s="968"/>
      <c r="F166" s="968"/>
      <c r="G166" s="623" t="s">
        <v>355</v>
      </c>
      <c r="H166" s="906"/>
      <c r="I166" s="906"/>
      <c r="J166" s="906"/>
      <c r="K166" s="906"/>
      <c r="L166" s="906"/>
      <c r="M166" s="906"/>
      <c r="N166" s="906"/>
      <c r="O166" s="906"/>
      <c r="P166" s="906"/>
      <c r="Q166" s="906"/>
      <c r="R166" s="906"/>
      <c r="S166" s="906"/>
      <c r="T166" s="986"/>
      <c r="W166" s="323"/>
    </row>
    <row r="167" spans="1:23" ht="21" customHeight="1">
      <c r="B167" s="980"/>
      <c r="C167" s="981"/>
      <c r="D167" s="969"/>
      <c r="E167" s="969"/>
      <c r="F167" s="969"/>
      <c r="G167" s="626" t="s">
        <v>472</v>
      </c>
      <c r="H167" s="906"/>
      <c r="I167" s="906"/>
      <c r="J167" s="906"/>
      <c r="K167" s="906"/>
      <c r="L167" s="906"/>
      <c r="M167" s="906"/>
      <c r="N167" s="906"/>
      <c r="O167" s="906"/>
      <c r="P167" s="906"/>
      <c r="Q167" s="906"/>
      <c r="R167" s="906"/>
      <c r="S167" s="906"/>
      <c r="T167" s="987"/>
      <c r="W167" s="323"/>
    </row>
    <row r="168" spans="1:23" ht="21" customHeight="1">
      <c r="B168" s="970" t="s">
        <v>345</v>
      </c>
      <c r="C168" s="971"/>
      <c r="D168" s="968" t="s">
        <v>357</v>
      </c>
      <c r="E168" s="627"/>
      <c r="F168" s="628"/>
      <c r="G168" s="623" t="s">
        <v>355</v>
      </c>
      <c r="H168" s="906"/>
      <c r="I168" s="906"/>
      <c r="J168" s="906"/>
      <c r="K168" s="906"/>
      <c r="L168" s="906"/>
      <c r="M168" s="906"/>
      <c r="N168" s="906"/>
      <c r="O168" s="906"/>
      <c r="P168" s="906"/>
      <c r="Q168" s="906"/>
      <c r="R168" s="906"/>
      <c r="S168" s="906"/>
      <c r="T168" s="986"/>
      <c r="W168" s="323"/>
    </row>
    <row r="169" spans="1:23" ht="21" customHeight="1">
      <c r="B169" s="972"/>
      <c r="C169" s="973"/>
      <c r="D169" s="969"/>
      <c r="E169" s="630"/>
      <c r="F169" s="631"/>
      <c r="G169" s="626" t="s">
        <v>472</v>
      </c>
      <c r="H169" s="906"/>
      <c r="I169" s="906"/>
      <c r="J169" s="906"/>
      <c r="K169" s="906"/>
      <c r="L169" s="906"/>
      <c r="M169" s="906"/>
      <c r="N169" s="906"/>
      <c r="O169" s="906"/>
      <c r="P169" s="906"/>
      <c r="Q169" s="906"/>
      <c r="R169" s="906"/>
      <c r="S169" s="906"/>
      <c r="T169" s="987"/>
      <c r="W169" s="323"/>
    </row>
    <row r="170" spans="1:23" ht="21" customHeight="1">
      <c r="B170" s="972"/>
      <c r="C170" s="973"/>
      <c r="D170" s="968" t="s">
        <v>358</v>
      </c>
      <c r="E170" s="627"/>
      <c r="F170" s="628"/>
      <c r="G170" s="623" t="s">
        <v>355</v>
      </c>
      <c r="H170" s="906"/>
      <c r="I170" s="906"/>
      <c r="J170" s="906"/>
      <c r="K170" s="906"/>
      <c r="L170" s="906"/>
      <c r="M170" s="906"/>
      <c r="N170" s="906"/>
      <c r="O170" s="906"/>
      <c r="P170" s="906"/>
      <c r="Q170" s="906"/>
      <c r="R170" s="906"/>
      <c r="S170" s="906"/>
      <c r="T170" s="986"/>
      <c r="W170" s="323"/>
    </row>
    <row r="171" spans="1:23" ht="21" customHeight="1">
      <c r="A171" s="318"/>
      <c r="B171" s="972"/>
      <c r="C171" s="973"/>
      <c r="D171" s="969"/>
      <c r="E171" s="630"/>
      <c r="F171" s="631"/>
      <c r="G171" s="626" t="s">
        <v>472</v>
      </c>
      <c r="H171" s="906"/>
      <c r="I171" s="906"/>
      <c r="J171" s="906"/>
      <c r="K171" s="906"/>
      <c r="L171" s="906"/>
      <c r="M171" s="906"/>
      <c r="N171" s="906"/>
      <c r="O171" s="906"/>
      <c r="P171" s="906"/>
      <c r="Q171" s="906"/>
      <c r="R171" s="906"/>
      <c r="S171" s="906"/>
      <c r="T171" s="987"/>
      <c r="W171" s="323"/>
    </row>
    <row r="172" spans="1:23" ht="21" customHeight="1">
      <c r="B172" s="972"/>
      <c r="C172" s="973"/>
      <c r="D172" s="968" t="s">
        <v>359</v>
      </c>
      <c r="E172" s="627"/>
      <c r="F172" s="628"/>
      <c r="G172" s="623" t="s">
        <v>355</v>
      </c>
      <c r="H172" s="906"/>
      <c r="I172" s="906"/>
      <c r="J172" s="906"/>
      <c r="K172" s="906"/>
      <c r="L172" s="906"/>
      <c r="M172" s="906"/>
      <c r="N172" s="906"/>
      <c r="O172" s="906"/>
      <c r="P172" s="906"/>
      <c r="Q172" s="906"/>
      <c r="R172" s="906"/>
      <c r="S172" s="906"/>
      <c r="T172" s="986"/>
      <c r="W172" s="323"/>
    </row>
    <row r="173" spans="1:23" ht="21" customHeight="1">
      <c r="A173" s="318"/>
      <c r="B173" s="972"/>
      <c r="C173" s="973"/>
      <c r="D173" s="969"/>
      <c r="E173" s="630"/>
      <c r="F173" s="631"/>
      <c r="G173" s="626" t="s">
        <v>472</v>
      </c>
      <c r="H173" s="906"/>
      <c r="I173" s="906"/>
      <c r="J173" s="906"/>
      <c r="K173" s="906"/>
      <c r="L173" s="906"/>
      <c r="M173" s="906"/>
      <c r="N173" s="906"/>
      <c r="O173" s="906"/>
      <c r="P173" s="906"/>
      <c r="Q173" s="906"/>
      <c r="R173" s="906"/>
      <c r="S173" s="906"/>
      <c r="T173" s="987"/>
      <c r="W173" s="323"/>
    </row>
    <row r="174" spans="1:23" ht="21" customHeight="1">
      <c r="B174" s="972"/>
      <c r="C174" s="973"/>
      <c r="D174" s="968" t="s">
        <v>360</v>
      </c>
      <c r="E174" s="627"/>
      <c r="F174" s="628"/>
      <c r="G174" s="623" t="s">
        <v>355</v>
      </c>
      <c r="H174" s="906"/>
      <c r="I174" s="906"/>
      <c r="J174" s="906"/>
      <c r="K174" s="906"/>
      <c r="L174" s="906"/>
      <c r="M174" s="906"/>
      <c r="N174" s="906"/>
      <c r="O174" s="906"/>
      <c r="P174" s="906"/>
      <c r="Q174" s="906"/>
      <c r="R174" s="906"/>
      <c r="S174" s="906"/>
      <c r="T174" s="986"/>
      <c r="W174" s="323"/>
    </row>
    <row r="175" spans="1:23" ht="21" customHeight="1">
      <c r="A175" s="318"/>
      <c r="B175" s="972"/>
      <c r="C175" s="973"/>
      <c r="D175" s="969"/>
      <c r="E175" s="630"/>
      <c r="F175" s="631"/>
      <c r="G175" s="626" t="s">
        <v>472</v>
      </c>
      <c r="H175" s="906"/>
      <c r="I175" s="906"/>
      <c r="J175" s="906"/>
      <c r="K175" s="906"/>
      <c r="L175" s="906"/>
      <c r="M175" s="906"/>
      <c r="N175" s="906"/>
      <c r="O175" s="906"/>
      <c r="P175" s="906"/>
      <c r="Q175" s="906"/>
      <c r="R175" s="906"/>
      <c r="S175" s="906"/>
      <c r="T175" s="987"/>
      <c r="W175" s="323"/>
    </row>
    <row r="176" spans="1:23" ht="21" customHeight="1">
      <c r="B176" s="972"/>
      <c r="C176" s="973"/>
      <c r="D176" s="968" t="s">
        <v>361</v>
      </c>
      <c r="E176" s="627"/>
      <c r="F176" s="628"/>
      <c r="G176" s="623" t="s">
        <v>355</v>
      </c>
      <c r="H176" s="906"/>
      <c r="I176" s="906"/>
      <c r="J176" s="906"/>
      <c r="K176" s="906"/>
      <c r="L176" s="906"/>
      <c r="M176" s="906"/>
      <c r="N176" s="906"/>
      <c r="O176" s="906"/>
      <c r="P176" s="906"/>
      <c r="Q176" s="906"/>
      <c r="R176" s="906"/>
      <c r="S176" s="906"/>
      <c r="T176" s="986"/>
      <c r="W176" s="323"/>
    </row>
    <row r="177" spans="1:23" ht="21" customHeight="1">
      <c r="A177" s="318"/>
      <c r="B177" s="972"/>
      <c r="C177" s="973"/>
      <c r="D177" s="969"/>
      <c r="E177" s="630"/>
      <c r="F177" s="631"/>
      <c r="G177" s="626" t="s">
        <v>472</v>
      </c>
      <c r="H177" s="906"/>
      <c r="I177" s="906"/>
      <c r="J177" s="906"/>
      <c r="K177" s="906"/>
      <c r="L177" s="906"/>
      <c r="M177" s="906"/>
      <c r="N177" s="906"/>
      <c r="O177" s="906"/>
      <c r="P177" s="906"/>
      <c r="Q177" s="906"/>
      <c r="R177" s="906"/>
      <c r="S177" s="906"/>
      <c r="T177" s="987"/>
    </row>
    <row r="178" spans="1:23" ht="21" customHeight="1">
      <c r="B178" s="972"/>
      <c r="C178" s="973"/>
      <c r="D178" s="968" t="s">
        <v>344</v>
      </c>
      <c r="E178" s="627"/>
      <c r="F178" s="628"/>
      <c r="G178" s="623" t="s">
        <v>355</v>
      </c>
      <c r="H178" s="907" t="str">
        <f>IF(COUNT(H168,H170,H172,H174,H176)&gt;0,SUM(H168,H170,H172,H174,H176),"")</f>
        <v/>
      </c>
      <c r="I178" s="907" t="str">
        <f t="shared" ref="I178:S178" si="20">IF(COUNT(I168,I170,I172,I174,I176)&gt;0,SUM(I168,I170,I172,I174,I176),"")</f>
        <v/>
      </c>
      <c r="J178" s="907" t="str">
        <f t="shared" si="20"/>
        <v/>
      </c>
      <c r="K178" s="907" t="str">
        <f t="shared" si="20"/>
        <v/>
      </c>
      <c r="L178" s="907" t="str">
        <f t="shared" si="20"/>
        <v/>
      </c>
      <c r="M178" s="907" t="str">
        <f t="shared" si="20"/>
        <v/>
      </c>
      <c r="N178" s="907" t="str">
        <f t="shared" si="20"/>
        <v/>
      </c>
      <c r="O178" s="907" t="str">
        <f t="shared" si="20"/>
        <v/>
      </c>
      <c r="P178" s="907" t="str">
        <f t="shared" si="20"/>
        <v/>
      </c>
      <c r="Q178" s="907" t="str">
        <f t="shared" si="20"/>
        <v/>
      </c>
      <c r="R178" s="907" t="str">
        <f t="shared" si="20"/>
        <v/>
      </c>
      <c r="S178" s="907" t="str">
        <f t="shared" si="20"/>
        <v/>
      </c>
      <c r="T178" s="629"/>
    </row>
    <row r="179" spans="1:23" ht="21" customHeight="1">
      <c r="B179" s="974"/>
      <c r="C179" s="975"/>
      <c r="D179" s="969"/>
      <c r="E179" s="630"/>
      <c r="F179" s="631"/>
      <c r="G179" s="626" t="s">
        <v>472</v>
      </c>
      <c r="H179" s="907" t="str">
        <f t="shared" ref="H179:S179" si="21">IF(COUNT(H169,H171,H173,H175,H177)&gt;0,SUM(H169,H171,H173,H175,H177),"")</f>
        <v/>
      </c>
      <c r="I179" s="907" t="str">
        <f t="shared" si="21"/>
        <v/>
      </c>
      <c r="J179" s="907" t="str">
        <f t="shared" si="21"/>
        <v/>
      </c>
      <c r="K179" s="907" t="str">
        <f t="shared" si="21"/>
        <v/>
      </c>
      <c r="L179" s="907" t="str">
        <f t="shared" si="21"/>
        <v/>
      </c>
      <c r="M179" s="907" t="str">
        <f t="shared" si="21"/>
        <v/>
      </c>
      <c r="N179" s="907" t="str">
        <f t="shared" si="21"/>
        <v/>
      </c>
      <c r="O179" s="907" t="str">
        <f t="shared" si="21"/>
        <v/>
      </c>
      <c r="P179" s="907" t="str">
        <f t="shared" si="21"/>
        <v/>
      </c>
      <c r="Q179" s="907" t="str">
        <f t="shared" si="21"/>
        <v/>
      </c>
      <c r="R179" s="907" t="str">
        <f t="shared" si="21"/>
        <v/>
      </c>
      <c r="S179" s="907" t="str">
        <f t="shared" si="21"/>
        <v/>
      </c>
      <c r="T179" s="622"/>
    </row>
    <row r="180" spans="1:23" ht="21" customHeight="1">
      <c r="B180" s="633" t="s">
        <v>181</v>
      </c>
      <c r="C180" s="633"/>
      <c r="D180" s="633" t="s">
        <v>346</v>
      </c>
      <c r="E180" s="610"/>
      <c r="F180" s="611"/>
      <c r="G180" s="610"/>
      <c r="H180" s="610"/>
      <c r="I180" s="610"/>
      <c r="J180" s="610"/>
      <c r="K180" s="634"/>
      <c r="L180" s="610"/>
      <c r="M180" s="610"/>
      <c r="N180" s="610"/>
      <c r="O180" s="610"/>
      <c r="P180" s="610"/>
      <c r="Q180" s="610"/>
      <c r="R180" s="610"/>
      <c r="S180" s="610"/>
      <c r="T180" s="610"/>
    </row>
    <row r="181" spans="1:23" ht="21" customHeight="1">
      <c r="B181" s="610" t="s">
        <v>330</v>
      </c>
      <c r="C181" s="610"/>
      <c r="D181" s="610"/>
      <c r="E181" s="610"/>
      <c r="F181" s="611"/>
      <c r="G181" s="610"/>
      <c r="H181" s="610"/>
      <c r="I181" s="610"/>
      <c r="J181" s="610"/>
      <c r="K181" s="610"/>
      <c r="L181" s="610"/>
      <c r="M181" s="610"/>
      <c r="N181" s="610"/>
      <c r="O181" s="610"/>
      <c r="P181" s="610"/>
      <c r="Q181" s="610"/>
      <c r="R181" s="610"/>
      <c r="S181" s="610"/>
      <c r="T181" s="610"/>
    </row>
    <row r="182" spans="1:23" ht="21" customHeight="1">
      <c r="B182" s="610" t="s">
        <v>396</v>
      </c>
      <c r="C182" s="610"/>
      <c r="D182" s="610"/>
      <c r="E182" s="610"/>
      <c r="F182" s="610"/>
      <c r="G182" s="610"/>
      <c r="H182" s="610"/>
      <c r="I182" s="610"/>
      <c r="J182" s="610"/>
      <c r="K182" s="610"/>
      <c r="L182" s="610"/>
      <c r="M182" s="610"/>
      <c r="N182" s="610"/>
      <c r="O182" s="610"/>
      <c r="P182" s="610"/>
      <c r="Q182" s="610"/>
      <c r="R182" s="610"/>
      <c r="S182" s="612" t="s">
        <v>83</v>
      </c>
      <c r="T182" s="613" t="s">
        <v>295</v>
      </c>
    </row>
    <row r="183" spans="1:23" ht="21" customHeight="1">
      <c r="B183" s="610" t="s">
        <v>461</v>
      </c>
      <c r="C183" s="610"/>
      <c r="D183" s="610"/>
      <c r="E183" s="610"/>
      <c r="F183" s="611"/>
      <c r="G183" s="610"/>
      <c r="H183" s="610"/>
      <c r="I183" s="610"/>
      <c r="J183" s="610"/>
      <c r="K183" s="610"/>
      <c r="L183" s="610"/>
      <c r="M183" s="610"/>
      <c r="N183" s="610"/>
      <c r="O183" s="610"/>
      <c r="P183" s="610"/>
      <c r="Q183" s="610"/>
      <c r="R183" s="610"/>
      <c r="S183" s="614"/>
      <c r="T183" s="614"/>
    </row>
    <row r="184" spans="1:23" ht="21" customHeight="1">
      <c r="B184" s="970" t="s">
        <v>148</v>
      </c>
      <c r="C184" s="971"/>
      <c r="D184" s="982" t="s">
        <v>149</v>
      </c>
      <c r="E184" s="982" t="s">
        <v>349</v>
      </c>
      <c r="F184" s="982" t="s">
        <v>354</v>
      </c>
      <c r="G184" s="984" t="s">
        <v>151</v>
      </c>
      <c r="H184" s="642" t="s">
        <v>88</v>
      </c>
      <c r="I184" s="642" t="s">
        <v>89</v>
      </c>
      <c r="J184" s="642" t="s">
        <v>90</v>
      </c>
      <c r="K184" s="642" t="s">
        <v>91</v>
      </c>
      <c r="L184" s="642" t="s">
        <v>92</v>
      </c>
      <c r="M184" s="642" t="s">
        <v>93</v>
      </c>
      <c r="N184" s="642" t="s">
        <v>94</v>
      </c>
      <c r="O184" s="642" t="s">
        <v>95</v>
      </c>
      <c r="P184" s="642" t="s">
        <v>96</v>
      </c>
      <c r="Q184" s="642" t="s">
        <v>97</v>
      </c>
      <c r="R184" s="642" t="s">
        <v>98</v>
      </c>
      <c r="S184" s="642" t="s">
        <v>99</v>
      </c>
      <c r="T184" s="619" t="s">
        <v>152</v>
      </c>
    </row>
    <row r="185" spans="1:23" ht="21" customHeight="1">
      <c r="B185" s="974"/>
      <c r="C185" s="975"/>
      <c r="D185" s="983"/>
      <c r="E185" s="983"/>
      <c r="F185" s="983"/>
      <c r="G185" s="985"/>
      <c r="H185" s="812" t="s">
        <v>458</v>
      </c>
      <c r="I185" s="812" t="s">
        <v>458</v>
      </c>
      <c r="J185" s="812" t="s">
        <v>458</v>
      </c>
      <c r="K185" s="812" t="s">
        <v>458</v>
      </c>
      <c r="L185" s="812" t="s">
        <v>458</v>
      </c>
      <c r="M185" s="812" t="s">
        <v>458</v>
      </c>
      <c r="N185" s="812" t="s">
        <v>458</v>
      </c>
      <c r="O185" s="812" t="s">
        <v>458</v>
      </c>
      <c r="P185" s="812" t="s">
        <v>458</v>
      </c>
      <c r="Q185" s="812" t="s">
        <v>458</v>
      </c>
      <c r="R185" s="812" t="s">
        <v>458</v>
      </c>
      <c r="S185" s="812" t="s">
        <v>458</v>
      </c>
      <c r="T185" s="622"/>
    </row>
    <row r="186" spans="1:23" ht="21" customHeight="1">
      <c r="B186" s="976" t="s">
        <v>350</v>
      </c>
      <c r="C186" s="977"/>
      <c r="D186" s="968"/>
      <c r="E186" s="968"/>
      <c r="F186" s="968"/>
      <c r="G186" s="623" t="s">
        <v>355</v>
      </c>
      <c r="H186" s="906"/>
      <c r="I186" s="906"/>
      <c r="J186" s="906"/>
      <c r="K186" s="906"/>
      <c r="L186" s="906"/>
      <c r="M186" s="906"/>
      <c r="N186" s="906"/>
      <c r="O186" s="906"/>
      <c r="P186" s="906"/>
      <c r="Q186" s="906"/>
      <c r="R186" s="906"/>
      <c r="S186" s="906"/>
      <c r="T186" s="986"/>
    </row>
    <row r="187" spans="1:23" ht="21" customHeight="1">
      <c r="A187" s="318"/>
      <c r="B187" s="978"/>
      <c r="C187" s="979"/>
      <c r="D187" s="969"/>
      <c r="E187" s="969"/>
      <c r="F187" s="969"/>
      <c r="G187" s="626" t="s">
        <v>472</v>
      </c>
      <c r="H187" s="906"/>
      <c r="I187" s="906"/>
      <c r="J187" s="906"/>
      <c r="K187" s="906"/>
      <c r="L187" s="906"/>
      <c r="M187" s="906"/>
      <c r="N187" s="906"/>
      <c r="O187" s="906"/>
      <c r="P187" s="906"/>
      <c r="Q187" s="906"/>
      <c r="R187" s="906"/>
      <c r="S187" s="906"/>
      <c r="T187" s="987"/>
    </row>
    <row r="188" spans="1:23" ht="21" customHeight="1">
      <c r="B188" s="978"/>
      <c r="C188" s="979"/>
      <c r="D188" s="968"/>
      <c r="E188" s="968"/>
      <c r="F188" s="968"/>
      <c r="G188" s="623" t="s">
        <v>355</v>
      </c>
      <c r="H188" s="906"/>
      <c r="I188" s="906"/>
      <c r="J188" s="906"/>
      <c r="K188" s="906"/>
      <c r="L188" s="906"/>
      <c r="M188" s="906"/>
      <c r="N188" s="906"/>
      <c r="O188" s="906"/>
      <c r="P188" s="906"/>
      <c r="Q188" s="906"/>
      <c r="R188" s="906"/>
      <c r="S188" s="906"/>
      <c r="T188" s="986"/>
    </row>
    <row r="189" spans="1:23" ht="21" customHeight="1">
      <c r="B189" s="978"/>
      <c r="C189" s="979"/>
      <c r="D189" s="969"/>
      <c r="E189" s="969"/>
      <c r="F189" s="969"/>
      <c r="G189" s="626" t="s">
        <v>472</v>
      </c>
      <c r="H189" s="906"/>
      <c r="I189" s="906"/>
      <c r="J189" s="906"/>
      <c r="K189" s="906"/>
      <c r="L189" s="906"/>
      <c r="M189" s="906"/>
      <c r="N189" s="906"/>
      <c r="O189" s="906"/>
      <c r="P189" s="906"/>
      <c r="Q189" s="906"/>
      <c r="R189" s="906"/>
      <c r="S189" s="906"/>
      <c r="T189" s="987"/>
      <c r="W189" s="323"/>
    </row>
    <row r="190" spans="1:23" ht="21" customHeight="1">
      <c r="B190" s="978"/>
      <c r="C190" s="979"/>
      <c r="D190" s="968"/>
      <c r="E190" s="968"/>
      <c r="F190" s="968"/>
      <c r="G190" s="623" t="s">
        <v>355</v>
      </c>
      <c r="H190" s="906"/>
      <c r="I190" s="906"/>
      <c r="J190" s="906"/>
      <c r="K190" s="906"/>
      <c r="L190" s="906"/>
      <c r="M190" s="906"/>
      <c r="N190" s="906"/>
      <c r="O190" s="906"/>
      <c r="P190" s="906"/>
      <c r="Q190" s="906"/>
      <c r="R190" s="906"/>
      <c r="S190" s="906"/>
      <c r="T190" s="986"/>
      <c r="W190" s="323"/>
    </row>
    <row r="191" spans="1:23" ht="21" customHeight="1">
      <c r="B191" s="978"/>
      <c r="C191" s="979"/>
      <c r="D191" s="969"/>
      <c r="E191" s="969"/>
      <c r="F191" s="969"/>
      <c r="G191" s="626" t="s">
        <v>472</v>
      </c>
      <c r="H191" s="906"/>
      <c r="I191" s="906"/>
      <c r="J191" s="906"/>
      <c r="K191" s="906"/>
      <c r="L191" s="906"/>
      <c r="M191" s="906"/>
      <c r="N191" s="906"/>
      <c r="O191" s="906"/>
      <c r="P191" s="906"/>
      <c r="Q191" s="906"/>
      <c r="R191" s="906"/>
      <c r="S191" s="906"/>
      <c r="T191" s="987"/>
      <c r="W191" s="323"/>
    </row>
    <row r="192" spans="1:23" ht="21" customHeight="1">
      <c r="B192" s="978"/>
      <c r="C192" s="979"/>
      <c r="D192" s="968"/>
      <c r="E192" s="968"/>
      <c r="F192" s="968"/>
      <c r="G192" s="623" t="s">
        <v>355</v>
      </c>
      <c r="H192" s="906"/>
      <c r="I192" s="906"/>
      <c r="J192" s="906"/>
      <c r="K192" s="906"/>
      <c r="L192" s="906"/>
      <c r="M192" s="906"/>
      <c r="N192" s="906"/>
      <c r="O192" s="906"/>
      <c r="P192" s="906"/>
      <c r="Q192" s="906"/>
      <c r="R192" s="906"/>
      <c r="S192" s="906"/>
      <c r="T192" s="986"/>
      <c r="W192" s="323"/>
    </row>
    <row r="193" spans="1:23" ht="21" customHeight="1">
      <c r="B193" s="978"/>
      <c r="C193" s="979"/>
      <c r="D193" s="969"/>
      <c r="E193" s="969"/>
      <c r="F193" s="969"/>
      <c r="G193" s="626" t="s">
        <v>472</v>
      </c>
      <c r="H193" s="906"/>
      <c r="I193" s="906"/>
      <c r="J193" s="906"/>
      <c r="K193" s="906"/>
      <c r="L193" s="906"/>
      <c r="M193" s="906"/>
      <c r="N193" s="906"/>
      <c r="O193" s="906"/>
      <c r="P193" s="906"/>
      <c r="Q193" s="906"/>
      <c r="R193" s="906"/>
      <c r="S193" s="906"/>
      <c r="T193" s="987"/>
    </row>
    <row r="194" spans="1:23" ht="21" customHeight="1">
      <c r="B194" s="978"/>
      <c r="C194" s="979"/>
      <c r="D194" s="968"/>
      <c r="E194" s="968"/>
      <c r="F194" s="968"/>
      <c r="G194" s="623" t="s">
        <v>355</v>
      </c>
      <c r="H194" s="906"/>
      <c r="I194" s="906"/>
      <c r="J194" s="906"/>
      <c r="K194" s="906"/>
      <c r="L194" s="906"/>
      <c r="M194" s="906"/>
      <c r="N194" s="906"/>
      <c r="O194" s="906"/>
      <c r="P194" s="906"/>
      <c r="Q194" s="906"/>
      <c r="R194" s="906"/>
      <c r="S194" s="906"/>
      <c r="T194" s="986"/>
      <c r="W194" s="323"/>
    </row>
    <row r="195" spans="1:23" ht="21" customHeight="1">
      <c r="B195" s="980"/>
      <c r="C195" s="981"/>
      <c r="D195" s="969"/>
      <c r="E195" s="969"/>
      <c r="F195" s="969"/>
      <c r="G195" s="626" t="s">
        <v>472</v>
      </c>
      <c r="H195" s="906"/>
      <c r="I195" s="906"/>
      <c r="J195" s="906"/>
      <c r="K195" s="906"/>
      <c r="L195" s="906"/>
      <c r="M195" s="906"/>
      <c r="N195" s="906"/>
      <c r="O195" s="906"/>
      <c r="P195" s="906"/>
      <c r="Q195" s="906"/>
      <c r="R195" s="906"/>
      <c r="S195" s="906"/>
      <c r="T195" s="987"/>
      <c r="W195" s="323"/>
    </row>
    <row r="196" spans="1:23" ht="21" customHeight="1">
      <c r="B196" s="970" t="s">
        <v>345</v>
      </c>
      <c r="C196" s="971"/>
      <c r="D196" s="968" t="s">
        <v>357</v>
      </c>
      <c r="E196" s="627"/>
      <c r="F196" s="628"/>
      <c r="G196" s="623" t="s">
        <v>355</v>
      </c>
      <c r="H196" s="906"/>
      <c r="I196" s="906"/>
      <c r="J196" s="906"/>
      <c r="K196" s="906"/>
      <c r="L196" s="906"/>
      <c r="M196" s="906"/>
      <c r="N196" s="906"/>
      <c r="O196" s="906"/>
      <c r="P196" s="906"/>
      <c r="Q196" s="906"/>
      <c r="R196" s="906"/>
      <c r="S196" s="906"/>
      <c r="T196" s="986"/>
      <c r="W196" s="323"/>
    </row>
    <row r="197" spans="1:23" ht="21" customHeight="1">
      <c r="B197" s="972"/>
      <c r="C197" s="973"/>
      <c r="D197" s="969"/>
      <c r="E197" s="630"/>
      <c r="F197" s="631"/>
      <c r="G197" s="626" t="s">
        <v>472</v>
      </c>
      <c r="H197" s="906"/>
      <c r="I197" s="906"/>
      <c r="J197" s="906"/>
      <c r="K197" s="906"/>
      <c r="L197" s="906"/>
      <c r="M197" s="906"/>
      <c r="N197" s="906"/>
      <c r="O197" s="906"/>
      <c r="P197" s="906"/>
      <c r="Q197" s="906"/>
      <c r="R197" s="906"/>
      <c r="S197" s="906"/>
      <c r="T197" s="987"/>
      <c r="W197" s="323"/>
    </row>
    <row r="198" spans="1:23" ht="21" customHeight="1">
      <c r="B198" s="972"/>
      <c r="C198" s="973"/>
      <c r="D198" s="968" t="s">
        <v>358</v>
      </c>
      <c r="E198" s="627"/>
      <c r="F198" s="628"/>
      <c r="G198" s="623" t="s">
        <v>355</v>
      </c>
      <c r="H198" s="906"/>
      <c r="I198" s="906"/>
      <c r="J198" s="906"/>
      <c r="K198" s="906"/>
      <c r="L198" s="906"/>
      <c r="M198" s="906"/>
      <c r="N198" s="906"/>
      <c r="O198" s="906"/>
      <c r="P198" s="906"/>
      <c r="Q198" s="906"/>
      <c r="R198" s="906"/>
      <c r="S198" s="906"/>
      <c r="T198" s="986"/>
      <c r="W198" s="323"/>
    </row>
    <row r="199" spans="1:23" ht="21" customHeight="1">
      <c r="A199" s="318"/>
      <c r="B199" s="972"/>
      <c r="C199" s="973"/>
      <c r="D199" s="969"/>
      <c r="E199" s="630"/>
      <c r="F199" s="631"/>
      <c r="G199" s="626" t="s">
        <v>472</v>
      </c>
      <c r="H199" s="906"/>
      <c r="I199" s="906"/>
      <c r="J199" s="906"/>
      <c r="K199" s="906"/>
      <c r="L199" s="906"/>
      <c r="M199" s="906"/>
      <c r="N199" s="906"/>
      <c r="O199" s="906"/>
      <c r="P199" s="906"/>
      <c r="Q199" s="906"/>
      <c r="R199" s="906"/>
      <c r="S199" s="906"/>
      <c r="T199" s="987"/>
      <c r="W199" s="323"/>
    </row>
    <row r="200" spans="1:23" ht="21" customHeight="1">
      <c r="B200" s="972"/>
      <c r="C200" s="973"/>
      <c r="D200" s="968" t="s">
        <v>359</v>
      </c>
      <c r="E200" s="627"/>
      <c r="F200" s="628"/>
      <c r="G200" s="623" t="s">
        <v>355</v>
      </c>
      <c r="H200" s="906"/>
      <c r="I200" s="906"/>
      <c r="J200" s="906"/>
      <c r="K200" s="906"/>
      <c r="L200" s="906"/>
      <c r="M200" s="906"/>
      <c r="N200" s="906"/>
      <c r="O200" s="906"/>
      <c r="P200" s="906"/>
      <c r="Q200" s="906"/>
      <c r="R200" s="906"/>
      <c r="S200" s="906"/>
      <c r="T200" s="986"/>
      <c r="W200" s="323"/>
    </row>
    <row r="201" spans="1:23" ht="21" customHeight="1">
      <c r="A201" s="318"/>
      <c r="B201" s="972"/>
      <c r="C201" s="973"/>
      <c r="D201" s="969"/>
      <c r="E201" s="630"/>
      <c r="F201" s="631"/>
      <c r="G201" s="626" t="s">
        <v>472</v>
      </c>
      <c r="H201" s="906"/>
      <c r="I201" s="906"/>
      <c r="J201" s="906"/>
      <c r="K201" s="906"/>
      <c r="L201" s="906"/>
      <c r="M201" s="906"/>
      <c r="N201" s="906"/>
      <c r="O201" s="906"/>
      <c r="P201" s="906"/>
      <c r="Q201" s="906"/>
      <c r="R201" s="906"/>
      <c r="S201" s="906"/>
      <c r="T201" s="987"/>
      <c r="W201" s="323"/>
    </row>
    <row r="202" spans="1:23" ht="21" customHeight="1">
      <c r="B202" s="972"/>
      <c r="C202" s="973"/>
      <c r="D202" s="968" t="s">
        <v>360</v>
      </c>
      <c r="E202" s="627"/>
      <c r="F202" s="628"/>
      <c r="G202" s="623" t="s">
        <v>355</v>
      </c>
      <c r="H202" s="906"/>
      <c r="I202" s="906"/>
      <c r="J202" s="906"/>
      <c r="K202" s="906"/>
      <c r="L202" s="906"/>
      <c r="M202" s="906"/>
      <c r="N202" s="906"/>
      <c r="O202" s="906"/>
      <c r="P202" s="906"/>
      <c r="Q202" s="906"/>
      <c r="R202" s="906"/>
      <c r="S202" s="906"/>
      <c r="T202" s="986"/>
      <c r="W202" s="323"/>
    </row>
    <row r="203" spans="1:23" ht="21" customHeight="1">
      <c r="A203" s="318"/>
      <c r="B203" s="972"/>
      <c r="C203" s="973"/>
      <c r="D203" s="969"/>
      <c r="E203" s="630"/>
      <c r="F203" s="631"/>
      <c r="G203" s="626" t="s">
        <v>472</v>
      </c>
      <c r="H203" s="906"/>
      <c r="I203" s="906"/>
      <c r="J203" s="906"/>
      <c r="K203" s="906"/>
      <c r="L203" s="906"/>
      <c r="M203" s="906"/>
      <c r="N203" s="906"/>
      <c r="O203" s="906"/>
      <c r="P203" s="906"/>
      <c r="Q203" s="906"/>
      <c r="R203" s="906"/>
      <c r="S203" s="906"/>
      <c r="T203" s="987"/>
      <c r="W203" s="323"/>
    </row>
    <row r="204" spans="1:23" ht="21" customHeight="1">
      <c r="B204" s="972"/>
      <c r="C204" s="973"/>
      <c r="D204" s="968" t="s">
        <v>361</v>
      </c>
      <c r="E204" s="627"/>
      <c r="F204" s="628"/>
      <c r="G204" s="623" t="s">
        <v>355</v>
      </c>
      <c r="H204" s="906"/>
      <c r="I204" s="906"/>
      <c r="J204" s="906"/>
      <c r="K204" s="906"/>
      <c r="L204" s="906"/>
      <c r="M204" s="906"/>
      <c r="N204" s="906"/>
      <c r="O204" s="906"/>
      <c r="P204" s="906"/>
      <c r="Q204" s="906"/>
      <c r="R204" s="906"/>
      <c r="S204" s="906"/>
      <c r="T204" s="986"/>
      <c r="W204" s="323"/>
    </row>
    <row r="205" spans="1:23" ht="21" customHeight="1">
      <c r="A205" s="318"/>
      <c r="B205" s="972"/>
      <c r="C205" s="973"/>
      <c r="D205" s="969"/>
      <c r="E205" s="630"/>
      <c r="F205" s="631"/>
      <c r="G205" s="626" t="s">
        <v>472</v>
      </c>
      <c r="H205" s="906"/>
      <c r="I205" s="906"/>
      <c r="J205" s="906"/>
      <c r="K205" s="906"/>
      <c r="L205" s="906"/>
      <c r="M205" s="906"/>
      <c r="N205" s="906"/>
      <c r="O205" s="906"/>
      <c r="P205" s="906"/>
      <c r="Q205" s="906"/>
      <c r="R205" s="906"/>
      <c r="S205" s="906"/>
      <c r="T205" s="987"/>
    </row>
    <row r="206" spans="1:23" ht="21" customHeight="1">
      <c r="B206" s="972"/>
      <c r="C206" s="973"/>
      <c r="D206" s="968" t="s">
        <v>344</v>
      </c>
      <c r="E206" s="627"/>
      <c r="F206" s="628"/>
      <c r="G206" s="623" t="s">
        <v>355</v>
      </c>
      <c r="H206" s="907" t="str">
        <f>IF(COUNT(H196,H198,H200,H202,H204)&gt;0,SUM(H196,H198,H200,H202,H204),"")</f>
        <v/>
      </c>
      <c r="I206" s="907" t="str">
        <f t="shared" ref="I206:S206" si="22">IF(COUNT(I196,I198,I200,I202,I204)&gt;0,SUM(I196,I198,I200,I202,I204),"")</f>
        <v/>
      </c>
      <c r="J206" s="907" t="str">
        <f t="shared" si="22"/>
        <v/>
      </c>
      <c r="K206" s="907" t="str">
        <f t="shared" si="22"/>
        <v/>
      </c>
      <c r="L206" s="907" t="str">
        <f t="shared" si="22"/>
        <v/>
      </c>
      <c r="M206" s="907" t="str">
        <f t="shared" si="22"/>
        <v/>
      </c>
      <c r="N206" s="907" t="str">
        <f t="shared" si="22"/>
        <v/>
      </c>
      <c r="O206" s="907" t="str">
        <f t="shared" si="22"/>
        <v/>
      </c>
      <c r="P206" s="907" t="str">
        <f t="shared" si="22"/>
        <v/>
      </c>
      <c r="Q206" s="907" t="str">
        <f t="shared" si="22"/>
        <v/>
      </c>
      <c r="R206" s="907" t="str">
        <f t="shared" si="22"/>
        <v/>
      </c>
      <c r="S206" s="907" t="str">
        <f t="shared" si="22"/>
        <v/>
      </c>
      <c r="T206" s="629"/>
    </row>
    <row r="207" spans="1:23" ht="21" customHeight="1">
      <c r="B207" s="974"/>
      <c r="C207" s="975"/>
      <c r="D207" s="969"/>
      <c r="E207" s="630"/>
      <c r="F207" s="631"/>
      <c r="G207" s="626" t="s">
        <v>472</v>
      </c>
      <c r="H207" s="907" t="str">
        <f t="shared" ref="H207:S207" si="23">IF(COUNT(H197,H199,H201,H203,H205)&gt;0,SUM(H197,H199,H201,H203,H205),"")</f>
        <v/>
      </c>
      <c r="I207" s="907" t="str">
        <f t="shared" si="23"/>
        <v/>
      </c>
      <c r="J207" s="907" t="str">
        <f t="shared" si="23"/>
        <v/>
      </c>
      <c r="K207" s="907" t="str">
        <f t="shared" si="23"/>
        <v/>
      </c>
      <c r="L207" s="907" t="str">
        <f t="shared" si="23"/>
        <v/>
      </c>
      <c r="M207" s="907" t="str">
        <f t="shared" si="23"/>
        <v/>
      </c>
      <c r="N207" s="907" t="str">
        <f t="shared" si="23"/>
        <v/>
      </c>
      <c r="O207" s="907" t="str">
        <f t="shared" si="23"/>
        <v/>
      </c>
      <c r="P207" s="907" t="str">
        <f t="shared" si="23"/>
        <v/>
      </c>
      <c r="Q207" s="907" t="str">
        <f t="shared" si="23"/>
        <v/>
      </c>
      <c r="R207" s="907" t="str">
        <f t="shared" si="23"/>
        <v/>
      </c>
      <c r="S207" s="907" t="str">
        <f t="shared" si="23"/>
        <v/>
      </c>
      <c r="T207" s="622"/>
    </row>
    <row r="208" spans="1:23" ht="21" customHeight="1">
      <c r="B208" s="633" t="s">
        <v>181</v>
      </c>
      <c r="C208" s="633"/>
      <c r="D208" s="633" t="s">
        <v>346</v>
      </c>
      <c r="E208" s="610"/>
      <c r="F208" s="611"/>
      <c r="G208" s="610"/>
      <c r="H208" s="610"/>
      <c r="I208" s="610"/>
      <c r="J208" s="610"/>
      <c r="K208" s="634"/>
      <c r="L208" s="610"/>
      <c r="M208" s="610"/>
      <c r="N208" s="610"/>
      <c r="O208" s="610"/>
      <c r="P208" s="610"/>
      <c r="Q208" s="610"/>
      <c r="R208" s="610"/>
      <c r="S208" s="610"/>
      <c r="T208" s="610"/>
    </row>
    <row r="209" spans="1:23" ht="21" customHeight="1">
      <c r="B209" s="610" t="s">
        <v>330</v>
      </c>
      <c r="C209" s="610"/>
      <c r="D209" s="610"/>
      <c r="E209" s="610"/>
      <c r="F209" s="611"/>
      <c r="G209" s="610"/>
      <c r="H209" s="610"/>
      <c r="I209" s="610"/>
      <c r="J209" s="610"/>
      <c r="K209" s="610"/>
      <c r="L209" s="610"/>
      <c r="M209" s="610"/>
      <c r="N209" s="610"/>
      <c r="O209" s="610"/>
      <c r="P209" s="610"/>
      <c r="Q209" s="610"/>
      <c r="R209" s="610"/>
      <c r="S209" s="610"/>
      <c r="T209" s="610"/>
    </row>
    <row r="210" spans="1:23" ht="21" customHeight="1">
      <c r="B210" s="610" t="s">
        <v>396</v>
      </c>
      <c r="C210" s="610"/>
      <c r="D210" s="610"/>
      <c r="E210" s="610"/>
      <c r="F210" s="610"/>
      <c r="G210" s="610"/>
      <c r="H210" s="610"/>
      <c r="I210" s="610"/>
      <c r="J210" s="610"/>
      <c r="K210" s="610"/>
      <c r="L210" s="610"/>
      <c r="M210" s="610"/>
      <c r="N210" s="610"/>
      <c r="O210" s="610"/>
      <c r="P210" s="610"/>
      <c r="Q210" s="610"/>
      <c r="R210" s="610"/>
      <c r="S210" s="612" t="s">
        <v>83</v>
      </c>
      <c r="T210" s="613" t="s">
        <v>296</v>
      </c>
    </row>
    <row r="211" spans="1:23" ht="21" customHeight="1">
      <c r="B211" s="610" t="s">
        <v>461</v>
      </c>
      <c r="C211" s="610"/>
      <c r="D211" s="610"/>
      <c r="E211" s="610"/>
      <c r="F211" s="611"/>
      <c r="G211" s="610"/>
      <c r="H211" s="610"/>
      <c r="I211" s="610"/>
      <c r="J211" s="610"/>
      <c r="K211" s="610"/>
      <c r="L211" s="610"/>
      <c r="M211" s="610"/>
      <c r="N211" s="610"/>
      <c r="O211" s="610"/>
      <c r="P211" s="610"/>
      <c r="Q211" s="610"/>
      <c r="R211" s="610"/>
      <c r="S211" s="614"/>
      <c r="T211" s="614"/>
    </row>
    <row r="212" spans="1:23" ht="21" customHeight="1">
      <c r="B212" s="970" t="s">
        <v>148</v>
      </c>
      <c r="C212" s="971"/>
      <c r="D212" s="982" t="s">
        <v>149</v>
      </c>
      <c r="E212" s="982" t="s">
        <v>349</v>
      </c>
      <c r="F212" s="982" t="s">
        <v>354</v>
      </c>
      <c r="G212" s="984" t="s">
        <v>151</v>
      </c>
      <c r="H212" s="642" t="s">
        <v>88</v>
      </c>
      <c r="I212" s="642" t="s">
        <v>89</v>
      </c>
      <c r="J212" s="642" t="s">
        <v>90</v>
      </c>
      <c r="K212" s="642" t="s">
        <v>91</v>
      </c>
      <c r="L212" s="642" t="s">
        <v>92</v>
      </c>
      <c r="M212" s="642" t="s">
        <v>93</v>
      </c>
      <c r="N212" s="642" t="s">
        <v>94</v>
      </c>
      <c r="O212" s="642" t="s">
        <v>95</v>
      </c>
      <c r="P212" s="642" t="s">
        <v>96</v>
      </c>
      <c r="Q212" s="642" t="s">
        <v>97</v>
      </c>
      <c r="R212" s="642" t="s">
        <v>98</v>
      </c>
      <c r="S212" s="642" t="s">
        <v>99</v>
      </c>
      <c r="T212" s="619" t="s">
        <v>152</v>
      </c>
    </row>
    <row r="213" spans="1:23" ht="21" customHeight="1">
      <c r="B213" s="974"/>
      <c r="C213" s="975"/>
      <c r="D213" s="983"/>
      <c r="E213" s="983"/>
      <c r="F213" s="983"/>
      <c r="G213" s="985"/>
      <c r="H213" s="812" t="s">
        <v>458</v>
      </c>
      <c r="I213" s="812" t="s">
        <v>458</v>
      </c>
      <c r="J213" s="812" t="s">
        <v>458</v>
      </c>
      <c r="K213" s="812" t="s">
        <v>458</v>
      </c>
      <c r="L213" s="812" t="s">
        <v>458</v>
      </c>
      <c r="M213" s="812" t="s">
        <v>458</v>
      </c>
      <c r="N213" s="812" t="s">
        <v>458</v>
      </c>
      <c r="O213" s="812" t="s">
        <v>458</v>
      </c>
      <c r="P213" s="812" t="s">
        <v>458</v>
      </c>
      <c r="Q213" s="812" t="s">
        <v>458</v>
      </c>
      <c r="R213" s="812" t="s">
        <v>458</v>
      </c>
      <c r="S213" s="812" t="s">
        <v>458</v>
      </c>
      <c r="T213" s="622"/>
    </row>
    <row r="214" spans="1:23" ht="21" customHeight="1">
      <c r="B214" s="976" t="s">
        <v>350</v>
      </c>
      <c r="C214" s="977"/>
      <c r="D214" s="968"/>
      <c r="E214" s="968"/>
      <c r="F214" s="968"/>
      <c r="G214" s="623" t="s">
        <v>355</v>
      </c>
      <c r="H214" s="906"/>
      <c r="I214" s="906"/>
      <c r="J214" s="906"/>
      <c r="K214" s="906"/>
      <c r="L214" s="906"/>
      <c r="M214" s="906"/>
      <c r="N214" s="906"/>
      <c r="O214" s="906"/>
      <c r="P214" s="906"/>
      <c r="Q214" s="906"/>
      <c r="R214" s="906"/>
      <c r="S214" s="906"/>
      <c r="T214" s="986"/>
    </row>
    <row r="215" spans="1:23" ht="21" customHeight="1">
      <c r="A215" s="318"/>
      <c r="B215" s="978"/>
      <c r="C215" s="979"/>
      <c r="D215" s="969"/>
      <c r="E215" s="969"/>
      <c r="F215" s="969"/>
      <c r="G215" s="626" t="s">
        <v>472</v>
      </c>
      <c r="H215" s="906"/>
      <c r="I215" s="906"/>
      <c r="J215" s="906"/>
      <c r="K215" s="906"/>
      <c r="L215" s="906"/>
      <c r="M215" s="906"/>
      <c r="N215" s="906"/>
      <c r="O215" s="906"/>
      <c r="P215" s="906"/>
      <c r="Q215" s="906"/>
      <c r="R215" s="906"/>
      <c r="S215" s="906"/>
      <c r="T215" s="987"/>
    </row>
    <row r="216" spans="1:23" ht="21" customHeight="1">
      <c r="B216" s="978"/>
      <c r="C216" s="979"/>
      <c r="D216" s="968"/>
      <c r="E216" s="968"/>
      <c r="F216" s="968"/>
      <c r="G216" s="623" t="s">
        <v>355</v>
      </c>
      <c r="H216" s="906"/>
      <c r="I216" s="906"/>
      <c r="J216" s="906"/>
      <c r="K216" s="906"/>
      <c r="L216" s="906"/>
      <c r="M216" s="906"/>
      <c r="N216" s="906"/>
      <c r="O216" s="906"/>
      <c r="P216" s="906"/>
      <c r="Q216" s="906"/>
      <c r="R216" s="906"/>
      <c r="S216" s="906"/>
      <c r="T216" s="986"/>
    </row>
    <row r="217" spans="1:23" ht="21" customHeight="1">
      <c r="B217" s="978"/>
      <c r="C217" s="979"/>
      <c r="D217" s="969"/>
      <c r="E217" s="969"/>
      <c r="F217" s="969"/>
      <c r="G217" s="626" t="s">
        <v>472</v>
      </c>
      <c r="H217" s="906"/>
      <c r="I217" s="906"/>
      <c r="J217" s="906"/>
      <c r="K217" s="906"/>
      <c r="L217" s="906"/>
      <c r="M217" s="906"/>
      <c r="N217" s="906"/>
      <c r="O217" s="906"/>
      <c r="P217" s="906"/>
      <c r="Q217" s="906"/>
      <c r="R217" s="906"/>
      <c r="S217" s="906"/>
      <c r="T217" s="987"/>
      <c r="W217" s="323"/>
    </row>
    <row r="218" spans="1:23" ht="21" customHeight="1">
      <c r="B218" s="978"/>
      <c r="C218" s="979"/>
      <c r="D218" s="968"/>
      <c r="E218" s="968"/>
      <c r="F218" s="968"/>
      <c r="G218" s="623" t="s">
        <v>355</v>
      </c>
      <c r="H218" s="906"/>
      <c r="I218" s="906"/>
      <c r="J218" s="906"/>
      <c r="K218" s="906"/>
      <c r="L218" s="906"/>
      <c r="M218" s="906"/>
      <c r="N218" s="906"/>
      <c r="O218" s="906"/>
      <c r="P218" s="906"/>
      <c r="Q218" s="906"/>
      <c r="R218" s="906"/>
      <c r="S218" s="906"/>
      <c r="T218" s="986"/>
      <c r="W218" s="323"/>
    </row>
    <row r="219" spans="1:23" ht="21" customHeight="1">
      <c r="B219" s="978"/>
      <c r="C219" s="979"/>
      <c r="D219" s="969"/>
      <c r="E219" s="969"/>
      <c r="F219" s="969"/>
      <c r="G219" s="626" t="s">
        <v>472</v>
      </c>
      <c r="H219" s="906"/>
      <c r="I219" s="906"/>
      <c r="J219" s="906"/>
      <c r="K219" s="906"/>
      <c r="L219" s="906"/>
      <c r="M219" s="906"/>
      <c r="N219" s="906"/>
      <c r="O219" s="906"/>
      <c r="P219" s="906"/>
      <c r="Q219" s="906"/>
      <c r="R219" s="906"/>
      <c r="S219" s="906"/>
      <c r="T219" s="987"/>
      <c r="W219" s="323"/>
    </row>
    <row r="220" spans="1:23" ht="21" customHeight="1">
      <c r="B220" s="978"/>
      <c r="C220" s="979"/>
      <c r="D220" s="968"/>
      <c r="E220" s="968"/>
      <c r="F220" s="968"/>
      <c r="G220" s="623" t="s">
        <v>355</v>
      </c>
      <c r="H220" s="906"/>
      <c r="I220" s="906"/>
      <c r="J220" s="906"/>
      <c r="K220" s="906"/>
      <c r="L220" s="906"/>
      <c r="M220" s="906"/>
      <c r="N220" s="906"/>
      <c r="O220" s="906"/>
      <c r="P220" s="906"/>
      <c r="Q220" s="906"/>
      <c r="R220" s="906"/>
      <c r="S220" s="906"/>
      <c r="T220" s="986"/>
      <c r="W220" s="323"/>
    </row>
    <row r="221" spans="1:23" ht="21" customHeight="1">
      <c r="B221" s="978"/>
      <c r="C221" s="979"/>
      <c r="D221" s="969"/>
      <c r="E221" s="969"/>
      <c r="F221" s="969"/>
      <c r="G221" s="626" t="s">
        <v>472</v>
      </c>
      <c r="H221" s="906"/>
      <c r="I221" s="906"/>
      <c r="J221" s="906"/>
      <c r="K221" s="906"/>
      <c r="L221" s="906"/>
      <c r="M221" s="906"/>
      <c r="N221" s="906"/>
      <c r="O221" s="906"/>
      <c r="P221" s="906"/>
      <c r="Q221" s="906"/>
      <c r="R221" s="906"/>
      <c r="S221" s="906"/>
      <c r="T221" s="987"/>
    </row>
    <row r="222" spans="1:23" ht="21" customHeight="1">
      <c r="B222" s="978"/>
      <c r="C222" s="979"/>
      <c r="D222" s="968"/>
      <c r="E222" s="968"/>
      <c r="F222" s="968"/>
      <c r="G222" s="623" t="s">
        <v>355</v>
      </c>
      <c r="H222" s="906"/>
      <c r="I222" s="906"/>
      <c r="J222" s="906"/>
      <c r="K222" s="906"/>
      <c r="L222" s="906"/>
      <c r="M222" s="906"/>
      <c r="N222" s="906"/>
      <c r="O222" s="906"/>
      <c r="P222" s="906"/>
      <c r="Q222" s="906"/>
      <c r="R222" s="906"/>
      <c r="S222" s="906"/>
      <c r="T222" s="986"/>
      <c r="W222" s="323"/>
    </row>
    <row r="223" spans="1:23" ht="21" customHeight="1">
      <c r="B223" s="980"/>
      <c r="C223" s="981"/>
      <c r="D223" s="969"/>
      <c r="E223" s="969"/>
      <c r="F223" s="969"/>
      <c r="G223" s="626" t="s">
        <v>472</v>
      </c>
      <c r="H223" s="906"/>
      <c r="I223" s="906"/>
      <c r="J223" s="906"/>
      <c r="K223" s="906"/>
      <c r="L223" s="906"/>
      <c r="M223" s="906"/>
      <c r="N223" s="906"/>
      <c r="O223" s="906"/>
      <c r="P223" s="906"/>
      <c r="Q223" s="906"/>
      <c r="R223" s="906"/>
      <c r="S223" s="906"/>
      <c r="T223" s="987"/>
      <c r="W223" s="323"/>
    </row>
    <row r="224" spans="1:23" ht="21" customHeight="1">
      <c r="B224" s="970" t="s">
        <v>345</v>
      </c>
      <c r="C224" s="971"/>
      <c r="D224" s="968" t="s">
        <v>357</v>
      </c>
      <c r="E224" s="627"/>
      <c r="F224" s="628"/>
      <c r="G224" s="623" t="s">
        <v>355</v>
      </c>
      <c r="H224" s="906"/>
      <c r="I224" s="906"/>
      <c r="J224" s="906"/>
      <c r="K224" s="906"/>
      <c r="L224" s="906"/>
      <c r="M224" s="906"/>
      <c r="N224" s="906"/>
      <c r="O224" s="906"/>
      <c r="P224" s="906"/>
      <c r="Q224" s="906"/>
      <c r="R224" s="906"/>
      <c r="S224" s="906"/>
      <c r="T224" s="986"/>
      <c r="W224" s="323"/>
    </row>
    <row r="225" spans="1:23" ht="21" customHeight="1">
      <c r="B225" s="972"/>
      <c r="C225" s="973"/>
      <c r="D225" s="969"/>
      <c r="E225" s="630"/>
      <c r="F225" s="631"/>
      <c r="G225" s="626" t="s">
        <v>472</v>
      </c>
      <c r="H225" s="906"/>
      <c r="I225" s="906"/>
      <c r="J225" s="906"/>
      <c r="K225" s="906"/>
      <c r="L225" s="906"/>
      <c r="M225" s="906"/>
      <c r="N225" s="906"/>
      <c r="O225" s="906"/>
      <c r="P225" s="906"/>
      <c r="Q225" s="906"/>
      <c r="R225" s="906"/>
      <c r="S225" s="906"/>
      <c r="T225" s="987"/>
      <c r="W225" s="323"/>
    </row>
    <row r="226" spans="1:23" ht="21" customHeight="1">
      <c r="B226" s="972"/>
      <c r="C226" s="973"/>
      <c r="D226" s="968" t="s">
        <v>358</v>
      </c>
      <c r="E226" s="627"/>
      <c r="F226" s="628"/>
      <c r="G226" s="623" t="s">
        <v>355</v>
      </c>
      <c r="H226" s="906"/>
      <c r="I226" s="906"/>
      <c r="J226" s="906"/>
      <c r="K226" s="906"/>
      <c r="L226" s="906"/>
      <c r="M226" s="906"/>
      <c r="N226" s="906"/>
      <c r="O226" s="906"/>
      <c r="P226" s="906"/>
      <c r="Q226" s="906"/>
      <c r="R226" s="906"/>
      <c r="S226" s="906"/>
      <c r="T226" s="986"/>
      <c r="W226" s="323"/>
    </row>
    <row r="227" spans="1:23" ht="21" customHeight="1">
      <c r="A227" s="318"/>
      <c r="B227" s="972"/>
      <c r="C227" s="973"/>
      <c r="D227" s="969"/>
      <c r="E227" s="630"/>
      <c r="F227" s="631"/>
      <c r="G227" s="626" t="s">
        <v>472</v>
      </c>
      <c r="H227" s="906"/>
      <c r="I227" s="906"/>
      <c r="J227" s="906"/>
      <c r="K227" s="906"/>
      <c r="L227" s="906"/>
      <c r="M227" s="906"/>
      <c r="N227" s="906"/>
      <c r="O227" s="906"/>
      <c r="P227" s="906"/>
      <c r="Q227" s="906"/>
      <c r="R227" s="906"/>
      <c r="S227" s="906"/>
      <c r="T227" s="987"/>
      <c r="W227" s="323"/>
    </row>
    <row r="228" spans="1:23" ht="21" customHeight="1">
      <c r="B228" s="972"/>
      <c r="C228" s="973"/>
      <c r="D228" s="968" t="s">
        <v>359</v>
      </c>
      <c r="E228" s="627"/>
      <c r="F228" s="628"/>
      <c r="G228" s="623" t="s">
        <v>355</v>
      </c>
      <c r="H228" s="906"/>
      <c r="I228" s="906"/>
      <c r="J228" s="906"/>
      <c r="K228" s="906"/>
      <c r="L228" s="906"/>
      <c r="M228" s="906"/>
      <c r="N228" s="906"/>
      <c r="O228" s="906"/>
      <c r="P228" s="906"/>
      <c r="Q228" s="906"/>
      <c r="R228" s="906"/>
      <c r="S228" s="906"/>
      <c r="T228" s="986"/>
      <c r="W228" s="323"/>
    </row>
    <row r="229" spans="1:23" ht="21" customHeight="1">
      <c r="A229" s="318"/>
      <c r="B229" s="972"/>
      <c r="C229" s="973"/>
      <c r="D229" s="969"/>
      <c r="E229" s="630"/>
      <c r="F229" s="631"/>
      <c r="G229" s="626" t="s">
        <v>472</v>
      </c>
      <c r="H229" s="906"/>
      <c r="I229" s="906"/>
      <c r="J229" s="906"/>
      <c r="K229" s="906"/>
      <c r="L229" s="906"/>
      <c r="M229" s="906"/>
      <c r="N229" s="906"/>
      <c r="O229" s="906"/>
      <c r="P229" s="906"/>
      <c r="Q229" s="906"/>
      <c r="R229" s="906"/>
      <c r="S229" s="906"/>
      <c r="T229" s="987"/>
      <c r="W229" s="323"/>
    </row>
    <row r="230" spans="1:23" ht="21" customHeight="1">
      <c r="B230" s="972"/>
      <c r="C230" s="973"/>
      <c r="D230" s="968" t="s">
        <v>360</v>
      </c>
      <c r="E230" s="627"/>
      <c r="F230" s="628"/>
      <c r="G230" s="623" t="s">
        <v>355</v>
      </c>
      <c r="H230" s="906"/>
      <c r="I230" s="906"/>
      <c r="J230" s="906"/>
      <c r="K230" s="906"/>
      <c r="L230" s="906"/>
      <c r="M230" s="906"/>
      <c r="N230" s="906"/>
      <c r="O230" s="906"/>
      <c r="P230" s="906"/>
      <c r="Q230" s="906"/>
      <c r="R230" s="906"/>
      <c r="S230" s="906"/>
      <c r="T230" s="986"/>
      <c r="W230" s="323"/>
    </row>
    <row r="231" spans="1:23" ht="21" customHeight="1">
      <c r="A231" s="318"/>
      <c r="B231" s="972"/>
      <c r="C231" s="973"/>
      <c r="D231" s="969"/>
      <c r="E231" s="630"/>
      <c r="F231" s="631"/>
      <c r="G231" s="626" t="s">
        <v>472</v>
      </c>
      <c r="H231" s="906"/>
      <c r="I231" s="906"/>
      <c r="J231" s="906"/>
      <c r="K231" s="906"/>
      <c r="L231" s="906"/>
      <c r="M231" s="906"/>
      <c r="N231" s="906"/>
      <c r="O231" s="906"/>
      <c r="P231" s="906"/>
      <c r="Q231" s="906"/>
      <c r="R231" s="906"/>
      <c r="S231" s="906"/>
      <c r="T231" s="987"/>
      <c r="W231" s="323"/>
    </row>
    <row r="232" spans="1:23" ht="21" customHeight="1">
      <c r="B232" s="972"/>
      <c r="C232" s="973"/>
      <c r="D232" s="968" t="s">
        <v>361</v>
      </c>
      <c r="E232" s="627"/>
      <c r="F232" s="628"/>
      <c r="G232" s="623" t="s">
        <v>355</v>
      </c>
      <c r="H232" s="906"/>
      <c r="I232" s="906"/>
      <c r="J232" s="906"/>
      <c r="K232" s="906"/>
      <c r="L232" s="906"/>
      <c r="M232" s="906"/>
      <c r="N232" s="906"/>
      <c r="O232" s="906"/>
      <c r="P232" s="906"/>
      <c r="Q232" s="906"/>
      <c r="R232" s="906"/>
      <c r="S232" s="906"/>
      <c r="T232" s="986"/>
      <c r="W232" s="323"/>
    </row>
    <row r="233" spans="1:23" ht="21" customHeight="1">
      <c r="A233" s="318"/>
      <c r="B233" s="972"/>
      <c r="C233" s="973"/>
      <c r="D233" s="969"/>
      <c r="E233" s="630"/>
      <c r="F233" s="631"/>
      <c r="G233" s="626" t="s">
        <v>472</v>
      </c>
      <c r="H233" s="906"/>
      <c r="I233" s="906"/>
      <c r="J233" s="906"/>
      <c r="K233" s="906"/>
      <c r="L233" s="906"/>
      <c r="M233" s="906"/>
      <c r="N233" s="906"/>
      <c r="O233" s="906"/>
      <c r="P233" s="906"/>
      <c r="Q233" s="906"/>
      <c r="R233" s="906"/>
      <c r="S233" s="906"/>
      <c r="T233" s="987"/>
    </row>
    <row r="234" spans="1:23" ht="21" customHeight="1">
      <c r="B234" s="972"/>
      <c r="C234" s="973"/>
      <c r="D234" s="968" t="s">
        <v>344</v>
      </c>
      <c r="E234" s="627"/>
      <c r="F234" s="628"/>
      <c r="G234" s="623" t="s">
        <v>355</v>
      </c>
      <c r="H234" s="907" t="str">
        <f>IF(COUNT(H224,H226,H228,H230,H232)&gt;0,SUM(H224,H226,H228,H230,H232),"")</f>
        <v/>
      </c>
      <c r="I234" s="907" t="str">
        <f t="shared" ref="I234:S234" si="24">IF(COUNT(I224,I226,I228,I230,I232)&gt;0,SUM(I224,I226,I228,I230,I232),"")</f>
        <v/>
      </c>
      <c r="J234" s="907" t="str">
        <f t="shared" si="24"/>
        <v/>
      </c>
      <c r="K234" s="907" t="str">
        <f t="shared" si="24"/>
        <v/>
      </c>
      <c r="L234" s="907" t="str">
        <f t="shared" si="24"/>
        <v/>
      </c>
      <c r="M234" s="907" t="str">
        <f t="shared" si="24"/>
        <v/>
      </c>
      <c r="N234" s="907" t="str">
        <f t="shared" si="24"/>
        <v/>
      </c>
      <c r="O234" s="907" t="str">
        <f t="shared" si="24"/>
        <v/>
      </c>
      <c r="P234" s="907" t="str">
        <f t="shared" si="24"/>
        <v/>
      </c>
      <c r="Q234" s="907" t="str">
        <f t="shared" si="24"/>
        <v/>
      </c>
      <c r="R234" s="907" t="str">
        <f t="shared" si="24"/>
        <v/>
      </c>
      <c r="S234" s="907" t="str">
        <f t="shared" si="24"/>
        <v/>
      </c>
      <c r="T234" s="629"/>
    </row>
    <row r="235" spans="1:23" ht="21" customHeight="1">
      <c r="B235" s="974"/>
      <c r="C235" s="975"/>
      <c r="D235" s="969"/>
      <c r="E235" s="630"/>
      <c r="F235" s="631"/>
      <c r="G235" s="626" t="s">
        <v>472</v>
      </c>
      <c r="H235" s="907" t="str">
        <f t="shared" ref="H235:S235" si="25">IF(COUNT(H225,H227,H229,H231,H233)&gt;0,SUM(H225,H227,H229,H231,H233),"")</f>
        <v/>
      </c>
      <c r="I235" s="907" t="str">
        <f t="shared" si="25"/>
        <v/>
      </c>
      <c r="J235" s="907" t="str">
        <f t="shared" si="25"/>
        <v/>
      </c>
      <c r="K235" s="907" t="str">
        <f t="shared" si="25"/>
        <v/>
      </c>
      <c r="L235" s="907" t="str">
        <f t="shared" si="25"/>
        <v/>
      </c>
      <c r="M235" s="907" t="str">
        <f t="shared" si="25"/>
        <v/>
      </c>
      <c r="N235" s="907" t="str">
        <f t="shared" si="25"/>
        <v/>
      </c>
      <c r="O235" s="907" t="str">
        <f t="shared" si="25"/>
        <v/>
      </c>
      <c r="P235" s="907" t="str">
        <f t="shared" si="25"/>
        <v/>
      </c>
      <c r="Q235" s="907" t="str">
        <f t="shared" si="25"/>
        <v/>
      </c>
      <c r="R235" s="907" t="str">
        <f t="shared" si="25"/>
        <v/>
      </c>
      <c r="S235" s="907" t="str">
        <f t="shared" si="25"/>
        <v/>
      </c>
      <c r="T235" s="622"/>
    </row>
    <row r="236" spans="1:23" ht="21" customHeight="1">
      <c r="B236" s="633" t="s">
        <v>181</v>
      </c>
      <c r="C236" s="633"/>
      <c r="D236" s="633" t="s">
        <v>346</v>
      </c>
      <c r="E236" s="610"/>
      <c r="F236" s="611"/>
      <c r="G236" s="610"/>
      <c r="H236" s="610"/>
      <c r="I236" s="610"/>
      <c r="J236" s="610"/>
      <c r="K236" s="634"/>
      <c r="L236" s="610"/>
      <c r="M236" s="610"/>
      <c r="N236" s="610"/>
      <c r="O236" s="610"/>
      <c r="P236" s="610"/>
      <c r="Q236" s="610"/>
      <c r="R236" s="610"/>
      <c r="S236" s="610"/>
      <c r="T236" s="610"/>
    </row>
    <row r="237" spans="1:23" ht="21" customHeight="1">
      <c r="B237" s="610" t="s">
        <v>330</v>
      </c>
      <c r="C237" s="610"/>
      <c r="D237" s="610"/>
      <c r="E237" s="610"/>
      <c r="F237" s="611"/>
      <c r="G237" s="610"/>
      <c r="H237" s="610"/>
      <c r="I237" s="610"/>
      <c r="J237" s="610"/>
      <c r="K237" s="610"/>
      <c r="L237" s="610"/>
      <c r="M237" s="610"/>
      <c r="N237" s="610"/>
      <c r="O237" s="610"/>
      <c r="P237" s="610"/>
      <c r="Q237" s="610"/>
      <c r="R237" s="610"/>
      <c r="S237" s="610"/>
      <c r="T237" s="610"/>
    </row>
    <row r="238" spans="1:23" ht="21" customHeight="1">
      <c r="B238" s="610" t="s">
        <v>396</v>
      </c>
      <c r="C238" s="610"/>
      <c r="D238" s="610"/>
      <c r="E238" s="610"/>
      <c r="F238" s="610"/>
      <c r="G238" s="610"/>
      <c r="H238" s="610"/>
      <c r="I238" s="610"/>
      <c r="J238" s="610"/>
      <c r="K238" s="610"/>
      <c r="L238" s="610"/>
      <c r="M238" s="610"/>
      <c r="N238" s="610"/>
      <c r="O238" s="610"/>
      <c r="P238" s="610"/>
      <c r="Q238" s="610"/>
      <c r="R238" s="610"/>
      <c r="S238" s="612" t="s">
        <v>83</v>
      </c>
      <c r="T238" s="613" t="s">
        <v>297</v>
      </c>
    </row>
    <row r="239" spans="1:23" ht="21" customHeight="1">
      <c r="B239" s="610" t="s">
        <v>461</v>
      </c>
      <c r="C239" s="610"/>
      <c r="D239" s="610"/>
      <c r="E239" s="610"/>
      <c r="F239" s="611"/>
      <c r="G239" s="610"/>
      <c r="H239" s="610"/>
      <c r="I239" s="610"/>
      <c r="J239" s="610"/>
      <c r="K239" s="610"/>
      <c r="L239" s="610"/>
      <c r="M239" s="610"/>
      <c r="N239" s="610"/>
      <c r="O239" s="610"/>
      <c r="P239" s="610"/>
      <c r="Q239" s="610"/>
      <c r="R239" s="610"/>
      <c r="S239" s="614"/>
      <c r="T239" s="614"/>
    </row>
    <row r="240" spans="1:23" ht="21" customHeight="1">
      <c r="B240" s="970" t="s">
        <v>148</v>
      </c>
      <c r="C240" s="971"/>
      <c r="D240" s="982" t="s">
        <v>149</v>
      </c>
      <c r="E240" s="982" t="s">
        <v>349</v>
      </c>
      <c r="F240" s="982" t="s">
        <v>354</v>
      </c>
      <c r="G240" s="984" t="s">
        <v>151</v>
      </c>
      <c r="H240" s="642" t="s">
        <v>88</v>
      </c>
      <c r="I240" s="642" t="s">
        <v>89</v>
      </c>
      <c r="J240" s="642" t="s">
        <v>90</v>
      </c>
      <c r="K240" s="642" t="s">
        <v>91</v>
      </c>
      <c r="L240" s="642" t="s">
        <v>92</v>
      </c>
      <c r="M240" s="642" t="s">
        <v>93</v>
      </c>
      <c r="N240" s="642" t="s">
        <v>94</v>
      </c>
      <c r="O240" s="642" t="s">
        <v>95</v>
      </c>
      <c r="P240" s="642" t="s">
        <v>96</v>
      </c>
      <c r="Q240" s="642" t="s">
        <v>97</v>
      </c>
      <c r="R240" s="642" t="s">
        <v>98</v>
      </c>
      <c r="S240" s="642" t="s">
        <v>99</v>
      </c>
      <c r="T240" s="619" t="s">
        <v>152</v>
      </c>
    </row>
    <row r="241" spans="1:23" ht="21" customHeight="1">
      <c r="B241" s="974"/>
      <c r="C241" s="975"/>
      <c r="D241" s="983"/>
      <c r="E241" s="983"/>
      <c r="F241" s="983"/>
      <c r="G241" s="985"/>
      <c r="H241" s="812" t="s">
        <v>458</v>
      </c>
      <c r="I241" s="812" t="s">
        <v>458</v>
      </c>
      <c r="J241" s="812" t="s">
        <v>458</v>
      </c>
      <c r="K241" s="812" t="s">
        <v>458</v>
      </c>
      <c r="L241" s="812" t="s">
        <v>458</v>
      </c>
      <c r="M241" s="812" t="s">
        <v>458</v>
      </c>
      <c r="N241" s="812" t="s">
        <v>458</v>
      </c>
      <c r="O241" s="812" t="s">
        <v>458</v>
      </c>
      <c r="P241" s="812" t="s">
        <v>458</v>
      </c>
      <c r="Q241" s="812" t="s">
        <v>458</v>
      </c>
      <c r="R241" s="812" t="s">
        <v>458</v>
      </c>
      <c r="S241" s="812" t="s">
        <v>458</v>
      </c>
      <c r="T241" s="622"/>
    </row>
    <row r="242" spans="1:23" ht="21" customHeight="1">
      <c r="B242" s="976" t="s">
        <v>350</v>
      </c>
      <c r="C242" s="977"/>
      <c r="D242" s="968"/>
      <c r="E242" s="968"/>
      <c r="F242" s="968"/>
      <c r="G242" s="623" t="s">
        <v>355</v>
      </c>
      <c r="H242" s="906"/>
      <c r="I242" s="906"/>
      <c r="J242" s="906"/>
      <c r="K242" s="906"/>
      <c r="L242" s="906"/>
      <c r="M242" s="906"/>
      <c r="N242" s="906"/>
      <c r="O242" s="906"/>
      <c r="P242" s="906"/>
      <c r="Q242" s="906"/>
      <c r="R242" s="906"/>
      <c r="S242" s="906"/>
      <c r="T242" s="986"/>
    </row>
    <row r="243" spans="1:23" ht="21" customHeight="1">
      <c r="A243" s="318"/>
      <c r="B243" s="978"/>
      <c r="C243" s="979"/>
      <c r="D243" s="969"/>
      <c r="E243" s="969"/>
      <c r="F243" s="969"/>
      <c r="G243" s="626" t="s">
        <v>472</v>
      </c>
      <c r="H243" s="906"/>
      <c r="I243" s="906"/>
      <c r="J243" s="906"/>
      <c r="K243" s="906"/>
      <c r="L243" s="906"/>
      <c r="M243" s="906"/>
      <c r="N243" s="906"/>
      <c r="O243" s="906"/>
      <c r="P243" s="906"/>
      <c r="Q243" s="906"/>
      <c r="R243" s="906"/>
      <c r="S243" s="906"/>
      <c r="T243" s="987"/>
    </row>
    <row r="244" spans="1:23" ht="21" customHeight="1">
      <c r="B244" s="978"/>
      <c r="C244" s="979"/>
      <c r="D244" s="968"/>
      <c r="E244" s="968"/>
      <c r="F244" s="968"/>
      <c r="G244" s="623" t="s">
        <v>355</v>
      </c>
      <c r="H244" s="906"/>
      <c r="I244" s="906"/>
      <c r="J244" s="906"/>
      <c r="K244" s="906"/>
      <c r="L244" s="906"/>
      <c r="M244" s="906"/>
      <c r="N244" s="906"/>
      <c r="O244" s="906"/>
      <c r="P244" s="906"/>
      <c r="Q244" s="906"/>
      <c r="R244" s="906"/>
      <c r="S244" s="906"/>
      <c r="T244" s="986"/>
    </row>
    <row r="245" spans="1:23" ht="21" customHeight="1">
      <c r="B245" s="978"/>
      <c r="C245" s="979"/>
      <c r="D245" s="969"/>
      <c r="E245" s="969"/>
      <c r="F245" s="969"/>
      <c r="G245" s="626" t="s">
        <v>472</v>
      </c>
      <c r="H245" s="906"/>
      <c r="I245" s="906"/>
      <c r="J245" s="906"/>
      <c r="K245" s="906"/>
      <c r="L245" s="906"/>
      <c r="M245" s="906"/>
      <c r="N245" s="906"/>
      <c r="O245" s="906"/>
      <c r="P245" s="906"/>
      <c r="Q245" s="906"/>
      <c r="R245" s="906"/>
      <c r="S245" s="906"/>
      <c r="T245" s="987"/>
      <c r="W245" s="323"/>
    </row>
    <row r="246" spans="1:23" ht="21" customHeight="1">
      <c r="B246" s="978"/>
      <c r="C246" s="979"/>
      <c r="D246" s="968"/>
      <c r="E246" s="968"/>
      <c r="F246" s="968"/>
      <c r="G246" s="623" t="s">
        <v>355</v>
      </c>
      <c r="H246" s="906"/>
      <c r="I246" s="906"/>
      <c r="J246" s="906"/>
      <c r="K246" s="906"/>
      <c r="L246" s="906"/>
      <c r="M246" s="906"/>
      <c r="N246" s="906"/>
      <c r="O246" s="906"/>
      <c r="P246" s="906"/>
      <c r="Q246" s="906"/>
      <c r="R246" s="906"/>
      <c r="S246" s="906"/>
      <c r="T246" s="986"/>
      <c r="W246" s="323"/>
    </row>
    <row r="247" spans="1:23" ht="21" customHeight="1">
      <c r="B247" s="978"/>
      <c r="C247" s="979"/>
      <c r="D247" s="969"/>
      <c r="E247" s="969"/>
      <c r="F247" s="969"/>
      <c r="G247" s="626" t="s">
        <v>472</v>
      </c>
      <c r="H247" s="906"/>
      <c r="I247" s="906"/>
      <c r="J247" s="906"/>
      <c r="K247" s="906"/>
      <c r="L247" s="906"/>
      <c r="M247" s="906"/>
      <c r="N247" s="906"/>
      <c r="O247" s="906"/>
      <c r="P247" s="906"/>
      <c r="Q247" s="906"/>
      <c r="R247" s="906"/>
      <c r="S247" s="906"/>
      <c r="T247" s="987"/>
      <c r="W247" s="323"/>
    </row>
    <row r="248" spans="1:23" ht="21" customHeight="1">
      <c r="B248" s="978"/>
      <c r="C248" s="979"/>
      <c r="D248" s="968"/>
      <c r="E248" s="968"/>
      <c r="F248" s="968"/>
      <c r="G248" s="623" t="s">
        <v>355</v>
      </c>
      <c r="H248" s="906"/>
      <c r="I248" s="906"/>
      <c r="J248" s="906"/>
      <c r="K248" s="906"/>
      <c r="L248" s="906"/>
      <c r="M248" s="906"/>
      <c r="N248" s="906"/>
      <c r="O248" s="906"/>
      <c r="P248" s="906"/>
      <c r="Q248" s="906"/>
      <c r="R248" s="906"/>
      <c r="S248" s="906"/>
      <c r="T248" s="986"/>
      <c r="W248" s="323"/>
    </row>
    <row r="249" spans="1:23" ht="21" customHeight="1">
      <c r="B249" s="978"/>
      <c r="C249" s="979"/>
      <c r="D249" s="969"/>
      <c r="E249" s="969"/>
      <c r="F249" s="969"/>
      <c r="G249" s="626" t="s">
        <v>472</v>
      </c>
      <c r="H249" s="906"/>
      <c r="I249" s="906"/>
      <c r="J249" s="906"/>
      <c r="K249" s="906"/>
      <c r="L249" s="906"/>
      <c r="M249" s="906"/>
      <c r="N249" s="906"/>
      <c r="O249" s="906"/>
      <c r="P249" s="906"/>
      <c r="Q249" s="906"/>
      <c r="R249" s="906"/>
      <c r="S249" s="906"/>
      <c r="T249" s="987"/>
    </row>
    <row r="250" spans="1:23" ht="21" customHeight="1">
      <c r="B250" s="978"/>
      <c r="C250" s="979"/>
      <c r="D250" s="968"/>
      <c r="E250" s="968"/>
      <c r="F250" s="968"/>
      <c r="G250" s="623" t="s">
        <v>355</v>
      </c>
      <c r="H250" s="906"/>
      <c r="I250" s="906"/>
      <c r="J250" s="906"/>
      <c r="K250" s="906"/>
      <c r="L250" s="906"/>
      <c r="M250" s="906"/>
      <c r="N250" s="906"/>
      <c r="O250" s="906"/>
      <c r="P250" s="906"/>
      <c r="Q250" s="906"/>
      <c r="R250" s="906"/>
      <c r="S250" s="906"/>
      <c r="T250" s="986"/>
      <c r="W250" s="323"/>
    </row>
    <row r="251" spans="1:23" ht="21" customHeight="1">
      <c r="B251" s="980"/>
      <c r="C251" s="981"/>
      <c r="D251" s="969"/>
      <c r="E251" s="969"/>
      <c r="F251" s="969"/>
      <c r="G251" s="626" t="s">
        <v>472</v>
      </c>
      <c r="H251" s="906"/>
      <c r="I251" s="906"/>
      <c r="J251" s="906"/>
      <c r="K251" s="906"/>
      <c r="L251" s="906"/>
      <c r="M251" s="906"/>
      <c r="N251" s="906"/>
      <c r="O251" s="906"/>
      <c r="P251" s="906"/>
      <c r="Q251" s="906"/>
      <c r="R251" s="906"/>
      <c r="S251" s="906"/>
      <c r="T251" s="987"/>
      <c r="W251" s="323"/>
    </row>
    <row r="252" spans="1:23" ht="21" customHeight="1">
      <c r="B252" s="970" t="s">
        <v>345</v>
      </c>
      <c r="C252" s="971"/>
      <c r="D252" s="968" t="s">
        <v>357</v>
      </c>
      <c r="E252" s="627"/>
      <c r="F252" s="628"/>
      <c r="G252" s="623" t="s">
        <v>355</v>
      </c>
      <c r="H252" s="906"/>
      <c r="I252" s="906"/>
      <c r="J252" s="906"/>
      <c r="K252" s="906"/>
      <c r="L252" s="906"/>
      <c r="M252" s="906"/>
      <c r="N252" s="906"/>
      <c r="O252" s="906"/>
      <c r="P252" s="906"/>
      <c r="Q252" s="906"/>
      <c r="R252" s="906"/>
      <c r="S252" s="906"/>
      <c r="T252" s="986"/>
      <c r="W252" s="323"/>
    </row>
    <row r="253" spans="1:23" ht="21" customHeight="1">
      <c r="B253" s="972"/>
      <c r="C253" s="973"/>
      <c r="D253" s="969"/>
      <c r="E253" s="630"/>
      <c r="F253" s="631"/>
      <c r="G253" s="626" t="s">
        <v>472</v>
      </c>
      <c r="H253" s="906"/>
      <c r="I253" s="906"/>
      <c r="J253" s="906"/>
      <c r="K253" s="906"/>
      <c r="L253" s="906"/>
      <c r="M253" s="906"/>
      <c r="N253" s="906"/>
      <c r="O253" s="906"/>
      <c r="P253" s="906"/>
      <c r="Q253" s="906"/>
      <c r="R253" s="906"/>
      <c r="S253" s="906"/>
      <c r="T253" s="987"/>
      <c r="W253" s="323"/>
    </row>
    <row r="254" spans="1:23" ht="21" customHeight="1">
      <c r="B254" s="972"/>
      <c r="C254" s="973"/>
      <c r="D254" s="968" t="s">
        <v>358</v>
      </c>
      <c r="E254" s="627"/>
      <c r="F254" s="628"/>
      <c r="G254" s="623" t="s">
        <v>355</v>
      </c>
      <c r="H254" s="906"/>
      <c r="I254" s="906"/>
      <c r="J254" s="906"/>
      <c r="K254" s="906"/>
      <c r="L254" s="906"/>
      <c r="M254" s="906"/>
      <c r="N254" s="906"/>
      <c r="O254" s="906"/>
      <c r="P254" s="906"/>
      <c r="Q254" s="906"/>
      <c r="R254" s="906"/>
      <c r="S254" s="906"/>
      <c r="T254" s="986"/>
      <c r="W254" s="323"/>
    </row>
    <row r="255" spans="1:23" ht="21" customHeight="1">
      <c r="A255" s="318"/>
      <c r="B255" s="972"/>
      <c r="C255" s="973"/>
      <c r="D255" s="969"/>
      <c r="E255" s="630"/>
      <c r="F255" s="631"/>
      <c r="G255" s="626" t="s">
        <v>472</v>
      </c>
      <c r="H255" s="906"/>
      <c r="I255" s="906"/>
      <c r="J255" s="906"/>
      <c r="K255" s="906"/>
      <c r="L255" s="906"/>
      <c r="M255" s="906"/>
      <c r="N255" s="906"/>
      <c r="O255" s="906"/>
      <c r="P255" s="906"/>
      <c r="Q255" s="906"/>
      <c r="R255" s="906"/>
      <c r="S255" s="906"/>
      <c r="T255" s="987"/>
      <c r="W255" s="323"/>
    </row>
    <row r="256" spans="1:23" ht="21" customHeight="1">
      <c r="B256" s="972"/>
      <c r="C256" s="973"/>
      <c r="D256" s="968" t="s">
        <v>359</v>
      </c>
      <c r="E256" s="627"/>
      <c r="F256" s="628"/>
      <c r="G256" s="623" t="s">
        <v>355</v>
      </c>
      <c r="H256" s="906"/>
      <c r="I256" s="906"/>
      <c r="J256" s="906"/>
      <c r="K256" s="906"/>
      <c r="L256" s="906"/>
      <c r="M256" s="906"/>
      <c r="N256" s="906"/>
      <c r="O256" s="906"/>
      <c r="P256" s="906"/>
      <c r="Q256" s="906"/>
      <c r="R256" s="906"/>
      <c r="S256" s="906"/>
      <c r="T256" s="986"/>
      <c r="W256" s="323"/>
    </row>
    <row r="257" spans="1:23" ht="21" customHeight="1">
      <c r="A257" s="318"/>
      <c r="B257" s="972"/>
      <c r="C257" s="973"/>
      <c r="D257" s="969"/>
      <c r="E257" s="630"/>
      <c r="F257" s="631"/>
      <c r="G257" s="626" t="s">
        <v>472</v>
      </c>
      <c r="H257" s="906"/>
      <c r="I257" s="906"/>
      <c r="J257" s="906"/>
      <c r="K257" s="906"/>
      <c r="L257" s="906"/>
      <c r="M257" s="906"/>
      <c r="N257" s="906"/>
      <c r="O257" s="906"/>
      <c r="P257" s="906"/>
      <c r="Q257" s="906"/>
      <c r="R257" s="906"/>
      <c r="S257" s="906"/>
      <c r="T257" s="987"/>
      <c r="W257" s="323"/>
    </row>
    <row r="258" spans="1:23" ht="21" customHeight="1">
      <c r="B258" s="972"/>
      <c r="C258" s="973"/>
      <c r="D258" s="968" t="s">
        <v>360</v>
      </c>
      <c r="E258" s="627"/>
      <c r="F258" s="628"/>
      <c r="G258" s="623" t="s">
        <v>355</v>
      </c>
      <c r="H258" s="906"/>
      <c r="I258" s="906"/>
      <c r="J258" s="906"/>
      <c r="K258" s="906"/>
      <c r="L258" s="906"/>
      <c r="M258" s="906"/>
      <c r="N258" s="906"/>
      <c r="O258" s="906"/>
      <c r="P258" s="906"/>
      <c r="Q258" s="906"/>
      <c r="R258" s="906"/>
      <c r="S258" s="906"/>
      <c r="T258" s="986"/>
      <c r="W258" s="323"/>
    </row>
    <row r="259" spans="1:23" ht="21" customHeight="1">
      <c r="A259" s="318"/>
      <c r="B259" s="972"/>
      <c r="C259" s="973"/>
      <c r="D259" s="969"/>
      <c r="E259" s="630"/>
      <c r="F259" s="631"/>
      <c r="G259" s="626" t="s">
        <v>472</v>
      </c>
      <c r="H259" s="906"/>
      <c r="I259" s="906"/>
      <c r="J259" s="906"/>
      <c r="K259" s="906"/>
      <c r="L259" s="906"/>
      <c r="M259" s="906"/>
      <c r="N259" s="906"/>
      <c r="O259" s="906"/>
      <c r="P259" s="906"/>
      <c r="Q259" s="906"/>
      <c r="R259" s="906"/>
      <c r="S259" s="906"/>
      <c r="T259" s="987"/>
      <c r="W259" s="323"/>
    </row>
    <row r="260" spans="1:23" ht="21" customHeight="1">
      <c r="B260" s="972"/>
      <c r="C260" s="973"/>
      <c r="D260" s="968" t="s">
        <v>361</v>
      </c>
      <c r="E260" s="627"/>
      <c r="F260" s="628"/>
      <c r="G260" s="623" t="s">
        <v>355</v>
      </c>
      <c r="H260" s="906"/>
      <c r="I260" s="906"/>
      <c r="J260" s="906"/>
      <c r="K260" s="906"/>
      <c r="L260" s="906"/>
      <c r="M260" s="906"/>
      <c r="N260" s="906"/>
      <c r="O260" s="906"/>
      <c r="P260" s="906"/>
      <c r="Q260" s="906"/>
      <c r="R260" s="906"/>
      <c r="S260" s="906"/>
      <c r="T260" s="986"/>
      <c r="W260" s="323"/>
    </row>
    <row r="261" spans="1:23" ht="21" customHeight="1">
      <c r="A261" s="318"/>
      <c r="B261" s="972"/>
      <c r="C261" s="973"/>
      <c r="D261" s="969"/>
      <c r="E261" s="630"/>
      <c r="F261" s="631"/>
      <c r="G261" s="626" t="s">
        <v>472</v>
      </c>
      <c r="H261" s="906"/>
      <c r="I261" s="906"/>
      <c r="J261" s="906"/>
      <c r="K261" s="906"/>
      <c r="L261" s="906"/>
      <c r="M261" s="906"/>
      <c r="N261" s="906"/>
      <c r="O261" s="906"/>
      <c r="P261" s="906"/>
      <c r="Q261" s="906"/>
      <c r="R261" s="906"/>
      <c r="S261" s="906"/>
      <c r="T261" s="987"/>
    </row>
    <row r="262" spans="1:23" ht="21" customHeight="1">
      <c r="B262" s="972"/>
      <c r="C262" s="973"/>
      <c r="D262" s="968" t="s">
        <v>344</v>
      </c>
      <c r="E262" s="627"/>
      <c r="F262" s="628"/>
      <c r="G262" s="623" t="s">
        <v>355</v>
      </c>
      <c r="H262" s="907" t="str">
        <f>IF(COUNT(H252,H254,H256,H258,H260)&gt;0,SUM(H252,H254,H256,H258,H260),"")</f>
        <v/>
      </c>
      <c r="I262" s="907" t="str">
        <f t="shared" ref="I262:S262" si="26">IF(COUNT(I252,I254,I256,I258,I260)&gt;0,SUM(I252,I254,I256,I258,I260),"")</f>
        <v/>
      </c>
      <c r="J262" s="907" t="str">
        <f t="shared" si="26"/>
        <v/>
      </c>
      <c r="K262" s="907" t="str">
        <f t="shared" si="26"/>
        <v/>
      </c>
      <c r="L262" s="907" t="str">
        <f t="shared" si="26"/>
        <v/>
      </c>
      <c r="M262" s="907" t="str">
        <f t="shared" si="26"/>
        <v/>
      </c>
      <c r="N262" s="907" t="str">
        <f t="shared" si="26"/>
        <v/>
      </c>
      <c r="O262" s="907" t="str">
        <f t="shared" si="26"/>
        <v/>
      </c>
      <c r="P262" s="907" t="str">
        <f t="shared" si="26"/>
        <v/>
      </c>
      <c r="Q262" s="907" t="str">
        <f t="shared" si="26"/>
        <v/>
      </c>
      <c r="R262" s="907" t="str">
        <f t="shared" si="26"/>
        <v/>
      </c>
      <c r="S262" s="907" t="str">
        <f t="shared" si="26"/>
        <v/>
      </c>
      <c r="T262" s="629"/>
    </row>
    <row r="263" spans="1:23" ht="21" customHeight="1">
      <c r="B263" s="974"/>
      <c r="C263" s="975"/>
      <c r="D263" s="969"/>
      <c r="E263" s="630"/>
      <c r="F263" s="631"/>
      <c r="G263" s="626" t="s">
        <v>472</v>
      </c>
      <c r="H263" s="907" t="str">
        <f t="shared" ref="H263:S263" si="27">IF(COUNT(H253,H255,H257,H259,H261)&gt;0,SUM(H253,H255,H257,H259,H261),"")</f>
        <v/>
      </c>
      <c r="I263" s="907" t="str">
        <f t="shared" si="27"/>
        <v/>
      </c>
      <c r="J263" s="907" t="str">
        <f t="shared" si="27"/>
        <v/>
      </c>
      <c r="K263" s="907" t="str">
        <f t="shared" si="27"/>
        <v/>
      </c>
      <c r="L263" s="907" t="str">
        <f t="shared" si="27"/>
        <v/>
      </c>
      <c r="M263" s="907" t="str">
        <f t="shared" si="27"/>
        <v/>
      </c>
      <c r="N263" s="907" t="str">
        <f t="shared" si="27"/>
        <v/>
      </c>
      <c r="O263" s="907" t="str">
        <f t="shared" si="27"/>
        <v/>
      </c>
      <c r="P263" s="907" t="str">
        <f t="shared" si="27"/>
        <v/>
      </c>
      <c r="Q263" s="907" t="str">
        <f t="shared" si="27"/>
        <v/>
      </c>
      <c r="R263" s="907" t="str">
        <f t="shared" si="27"/>
        <v/>
      </c>
      <c r="S263" s="907" t="str">
        <f t="shared" si="27"/>
        <v/>
      </c>
      <c r="T263" s="622"/>
    </row>
    <row r="264" spans="1:23" ht="21" customHeight="1">
      <c r="B264" s="633" t="s">
        <v>181</v>
      </c>
      <c r="C264" s="633"/>
      <c r="D264" s="633" t="s">
        <v>346</v>
      </c>
      <c r="E264" s="610"/>
      <c r="F264" s="611"/>
      <c r="G264" s="610"/>
      <c r="H264" s="610"/>
      <c r="I264" s="610"/>
      <c r="J264" s="610"/>
      <c r="K264" s="634"/>
      <c r="L264" s="610"/>
      <c r="M264" s="610"/>
      <c r="N264" s="610"/>
      <c r="O264" s="610"/>
      <c r="P264" s="610"/>
      <c r="Q264" s="610"/>
      <c r="R264" s="610"/>
      <c r="S264" s="610"/>
      <c r="T264" s="610"/>
    </row>
    <row r="265" spans="1:23" ht="21" customHeight="1">
      <c r="B265" s="610" t="s">
        <v>330</v>
      </c>
      <c r="C265" s="610"/>
      <c r="D265" s="610"/>
      <c r="E265" s="610"/>
      <c r="F265" s="611"/>
      <c r="G265" s="610"/>
      <c r="H265" s="610"/>
      <c r="I265" s="610"/>
      <c r="J265" s="610"/>
      <c r="K265" s="610"/>
      <c r="L265" s="610"/>
      <c r="M265" s="610"/>
      <c r="N265" s="610"/>
      <c r="O265" s="610"/>
      <c r="P265" s="610"/>
      <c r="Q265" s="610"/>
      <c r="R265" s="610"/>
      <c r="S265" s="610"/>
      <c r="T265" s="610"/>
    </row>
    <row r="266" spans="1:23" ht="21" customHeight="1">
      <c r="B266" s="610" t="s">
        <v>396</v>
      </c>
      <c r="C266" s="610"/>
      <c r="D266" s="610"/>
      <c r="E266" s="610"/>
      <c r="F266" s="610"/>
      <c r="G266" s="610"/>
      <c r="H266" s="610"/>
      <c r="I266" s="610"/>
      <c r="J266" s="610"/>
      <c r="K266" s="610"/>
      <c r="L266" s="610"/>
      <c r="M266" s="610"/>
      <c r="N266" s="610"/>
      <c r="O266" s="610"/>
      <c r="P266" s="610"/>
      <c r="Q266" s="610"/>
      <c r="R266" s="610"/>
      <c r="S266" s="612" t="s">
        <v>83</v>
      </c>
      <c r="T266" s="613" t="s">
        <v>298</v>
      </c>
    </row>
    <row r="267" spans="1:23" ht="21" customHeight="1">
      <c r="B267" s="610" t="s">
        <v>461</v>
      </c>
      <c r="C267" s="610"/>
      <c r="D267" s="610"/>
      <c r="E267" s="610"/>
      <c r="F267" s="611"/>
      <c r="G267" s="610"/>
      <c r="H267" s="610"/>
      <c r="I267" s="610"/>
      <c r="J267" s="610"/>
      <c r="K267" s="610"/>
      <c r="L267" s="610"/>
      <c r="M267" s="610"/>
      <c r="N267" s="610"/>
      <c r="O267" s="610"/>
      <c r="P267" s="610"/>
      <c r="Q267" s="610"/>
      <c r="R267" s="610"/>
      <c r="S267" s="614"/>
      <c r="T267" s="614"/>
    </row>
    <row r="268" spans="1:23" ht="21" customHeight="1">
      <c r="B268" s="970" t="s">
        <v>148</v>
      </c>
      <c r="C268" s="971"/>
      <c r="D268" s="982" t="s">
        <v>149</v>
      </c>
      <c r="E268" s="982" t="s">
        <v>349</v>
      </c>
      <c r="F268" s="982" t="s">
        <v>354</v>
      </c>
      <c r="G268" s="984" t="s">
        <v>151</v>
      </c>
      <c r="H268" s="642" t="s">
        <v>88</v>
      </c>
      <c r="I268" s="642" t="s">
        <v>89</v>
      </c>
      <c r="J268" s="642" t="s">
        <v>90</v>
      </c>
      <c r="K268" s="642" t="s">
        <v>91</v>
      </c>
      <c r="L268" s="642" t="s">
        <v>92</v>
      </c>
      <c r="M268" s="642" t="s">
        <v>93</v>
      </c>
      <c r="N268" s="642" t="s">
        <v>94</v>
      </c>
      <c r="O268" s="642" t="s">
        <v>95</v>
      </c>
      <c r="P268" s="642" t="s">
        <v>96</v>
      </c>
      <c r="Q268" s="642" t="s">
        <v>97</v>
      </c>
      <c r="R268" s="642" t="s">
        <v>98</v>
      </c>
      <c r="S268" s="642" t="s">
        <v>99</v>
      </c>
      <c r="T268" s="619" t="s">
        <v>152</v>
      </c>
    </row>
    <row r="269" spans="1:23" ht="21" customHeight="1">
      <c r="B269" s="974"/>
      <c r="C269" s="975"/>
      <c r="D269" s="983"/>
      <c r="E269" s="983"/>
      <c r="F269" s="983"/>
      <c r="G269" s="985"/>
      <c r="H269" s="812" t="s">
        <v>458</v>
      </c>
      <c r="I269" s="812" t="s">
        <v>458</v>
      </c>
      <c r="J269" s="812" t="s">
        <v>458</v>
      </c>
      <c r="K269" s="812" t="s">
        <v>458</v>
      </c>
      <c r="L269" s="812" t="s">
        <v>458</v>
      </c>
      <c r="M269" s="812" t="s">
        <v>458</v>
      </c>
      <c r="N269" s="812" t="s">
        <v>458</v>
      </c>
      <c r="O269" s="812" t="s">
        <v>458</v>
      </c>
      <c r="P269" s="812" t="s">
        <v>458</v>
      </c>
      <c r="Q269" s="812" t="s">
        <v>458</v>
      </c>
      <c r="R269" s="812" t="s">
        <v>458</v>
      </c>
      <c r="S269" s="812" t="s">
        <v>458</v>
      </c>
      <c r="T269" s="622"/>
    </row>
    <row r="270" spans="1:23" ht="21" customHeight="1">
      <c r="B270" s="976" t="s">
        <v>350</v>
      </c>
      <c r="C270" s="977"/>
      <c r="D270" s="968"/>
      <c r="E270" s="968"/>
      <c r="F270" s="968"/>
      <c r="G270" s="623" t="s">
        <v>355</v>
      </c>
      <c r="H270" s="906"/>
      <c r="I270" s="906"/>
      <c r="J270" s="906"/>
      <c r="K270" s="906"/>
      <c r="L270" s="906"/>
      <c r="M270" s="906"/>
      <c r="N270" s="906"/>
      <c r="O270" s="906"/>
      <c r="P270" s="906"/>
      <c r="Q270" s="906"/>
      <c r="R270" s="906"/>
      <c r="S270" s="906"/>
      <c r="T270" s="986"/>
    </row>
    <row r="271" spans="1:23" ht="21" customHeight="1">
      <c r="A271" s="318"/>
      <c r="B271" s="978"/>
      <c r="C271" s="979"/>
      <c r="D271" s="969"/>
      <c r="E271" s="969"/>
      <c r="F271" s="969"/>
      <c r="G271" s="626" t="s">
        <v>472</v>
      </c>
      <c r="H271" s="906"/>
      <c r="I271" s="906"/>
      <c r="J271" s="906"/>
      <c r="K271" s="906"/>
      <c r="L271" s="906"/>
      <c r="M271" s="906"/>
      <c r="N271" s="906"/>
      <c r="O271" s="906"/>
      <c r="P271" s="906"/>
      <c r="Q271" s="906"/>
      <c r="R271" s="906"/>
      <c r="S271" s="906"/>
      <c r="T271" s="987"/>
    </row>
    <row r="272" spans="1:23" ht="21" customHeight="1">
      <c r="B272" s="978"/>
      <c r="C272" s="979"/>
      <c r="D272" s="968"/>
      <c r="E272" s="968"/>
      <c r="F272" s="968"/>
      <c r="G272" s="623" t="s">
        <v>355</v>
      </c>
      <c r="H272" s="906"/>
      <c r="I272" s="906"/>
      <c r="J272" s="906"/>
      <c r="K272" s="906"/>
      <c r="L272" s="906"/>
      <c r="M272" s="906"/>
      <c r="N272" s="906"/>
      <c r="O272" s="906"/>
      <c r="P272" s="906"/>
      <c r="Q272" s="906"/>
      <c r="R272" s="906"/>
      <c r="S272" s="906"/>
      <c r="T272" s="986"/>
    </row>
    <row r="273" spans="1:23" ht="21" customHeight="1">
      <c r="B273" s="978"/>
      <c r="C273" s="979"/>
      <c r="D273" s="969"/>
      <c r="E273" s="969"/>
      <c r="F273" s="969"/>
      <c r="G273" s="626" t="s">
        <v>472</v>
      </c>
      <c r="H273" s="906"/>
      <c r="I273" s="906"/>
      <c r="J273" s="906"/>
      <c r="K273" s="906"/>
      <c r="L273" s="906"/>
      <c r="M273" s="906"/>
      <c r="N273" s="906"/>
      <c r="O273" s="906"/>
      <c r="P273" s="906"/>
      <c r="Q273" s="906"/>
      <c r="R273" s="906"/>
      <c r="S273" s="906"/>
      <c r="T273" s="987"/>
      <c r="W273" s="323"/>
    </row>
    <row r="274" spans="1:23" ht="21" customHeight="1">
      <c r="B274" s="978"/>
      <c r="C274" s="979"/>
      <c r="D274" s="968"/>
      <c r="E274" s="968"/>
      <c r="F274" s="968"/>
      <c r="G274" s="623" t="s">
        <v>355</v>
      </c>
      <c r="H274" s="906"/>
      <c r="I274" s="906"/>
      <c r="J274" s="906"/>
      <c r="K274" s="906"/>
      <c r="L274" s="906"/>
      <c r="M274" s="906"/>
      <c r="N274" s="906"/>
      <c r="O274" s="906"/>
      <c r="P274" s="906"/>
      <c r="Q274" s="906"/>
      <c r="R274" s="906"/>
      <c r="S274" s="906"/>
      <c r="T274" s="986"/>
      <c r="W274" s="323"/>
    </row>
    <row r="275" spans="1:23" ht="21" customHeight="1">
      <c r="B275" s="978"/>
      <c r="C275" s="979"/>
      <c r="D275" s="969"/>
      <c r="E275" s="969"/>
      <c r="F275" s="969"/>
      <c r="G275" s="626" t="s">
        <v>472</v>
      </c>
      <c r="H275" s="906"/>
      <c r="I275" s="906"/>
      <c r="J275" s="906"/>
      <c r="K275" s="906"/>
      <c r="L275" s="906"/>
      <c r="M275" s="906"/>
      <c r="N275" s="906"/>
      <c r="O275" s="906"/>
      <c r="P275" s="906"/>
      <c r="Q275" s="906"/>
      <c r="R275" s="906"/>
      <c r="S275" s="906"/>
      <c r="T275" s="987"/>
      <c r="W275" s="323"/>
    </row>
    <row r="276" spans="1:23" ht="21" customHeight="1">
      <c r="B276" s="978"/>
      <c r="C276" s="979"/>
      <c r="D276" s="968"/>
      <c r="E276" s="968"/>
      <c r="F276" s="968"/>
      <c r="G276" s="623" t="s">
        <v>355</v>
      </c>
      <c r="H276" s="906"/>
      <c r="I276" s="906"/>
      <c r="J276" s="906"/>
      <c r="K276" s="906"/>
      <c r="L276" s="906"/>
      <c r="M276" s="906"/>
      <c r="N276" s="906"/>
      <c r="O276" s="906"/>
      <c r="P276" s="906"/>
      <c r="Q276" s="906"/>
      <c r="R276" s="906"/>
      <c r="S276" s="906"/>
      <c r="T276" s="986"/>
      <c r="W276" s="323"/>
    </row>
    <row r="277" spans="1:23" ht="21" customHeight="1">
      <c r="B277" s="978"/>
      <c r="C277" s="979"/>
      <c r="D277" s="969"/>
      <c r="E277" s="969"/>
      <c r="F277" s="969"/>
      <c r="G277" s="626" t="s">
        <v>472</v>
      </c>
      <c r="H277" s="906"/>
      <c r="I277" s="906"/>
      <c r="J277" s="906"/>
      <c r="K277" s="906"/>
      <c r="L277" s="906"/>
      <c r="M277" s="906"/>
      <c r="N277" s="906"/>
      <c r="O277" s="906"/>
      <c r="P277" s="906"/>
      <c r="Q277" s="906"/>
      <c r="R277" s="906"/>
      <c r="S277" s="906"/>
      <c r="T277" s="987"/>
    </row>
    <row r="278" spans="1:23" ht="21" customHeight="1">
      <c r="B278" s="978"/>
      <c r="C278" s="979"/>
      <c r="D278" s="968"/>
      <c r="E278" s="968"/>
      <c r="F278" s="968"/>
      <c r="G278" s="623" t="s">
        <v>355</v>
      </c>
      <c r="H278" s="906"/>
      <c r="I278" s="906"/>
      <c r="J278" s="906"/>
      <c r="K278" s="906"/>
      <c r="L278" s="906"/>
      <c r="M278" s="906"/>
      <c r="N278" s="906"/>
      <c r="O278" s="906"/>
      <c r="P278" s="906"/>
      <c r="Q278" s="906"/>
      <c r="R278" s="906"/>
      <c r="S278" s="906"/>
      <c r="T278" s="986"/>
      <c r="W278" s="323"/>
    </row>
    <row r="279" spans="1:23" ht="21" customHeight="1">
      <c r="B279" s="980"/>
      <c r="C279" s="981"/>
      <c r="D279" s="969"/>
      <c r="E279" s="969"/>
      <c r="F279" s="969"/>
      <c r="G279" s="626" t="s">
        <v>472</v>
      </c>
      <c r="H279" s="906"/>
      <c r="I279" s="906"/>
      <c r="J279" s="906"/>
      <c r="K279" s="906"/>
      <c r="L279" s="906"/>
      <c r="M279" s="906"/>
      <c r="N279" s="906"/>
      <c r="O279" s="906"/>
      <c r="P279" s="906"/>
      <c r="Q279" s="906"/>
      <c r="R279" s="906"/>
      <c r="S279" s="906"/>
      <c r="T279" s="987"/>
      <c r="W279" s="323"/>
    </row>
    <row r="280" spans="1:23" ht="21" customHeight="1">
      <c r="B280" s="970" t="s">
        <v>345</v>
      </c>
      <c r="C280" s="971"/>
      <c r="D280" s="968" t="s">
        <v>357</v>
      </c>
      <c r="E280" s="627"/>
      <c r="F280" s="628"/>
      <c r="G280" s="623" t="s">
        <v>355</v>
      </c>
      <c r="H280" s="906"/>
      <c r="I280" s="906"/>
      <c r="J280" s="906"/>
      <c r="K280" s="906"/>
      <c r="L280" s="906"/>
      <c r="M280" s="906"/>
      <c r="N280" s="906"/>
      <c r="O280" s="906"/>
      <c r="P280" s="906"/>
      <c r="Q280" s="906"/>
      <c r="R280" s="906"/>
      <c r="S280" s="906"/>
      <c r="T280" s="986"/>
      <c r="W280" s="323"/>
    </row>
    <row r="281" spans="1:23" ht="21" customHeight="1">
      <c r="B281" s="972"/>
      <c r="C281" s="973"/>
      <c r="D281" s="969"/>
      <c r="E281" s="630"/>
      <c r="F281" s="631"/>
      <c r="G281" s="626" t="s">
        <v>472</v>
      </c>
      <c r="H281" s="906"/>
      <c r="I281" s="906"/>
      <c r="J281" s="906"/>
      <c r="K281" s="906"/>
      <c r="L281" s="906"/>
      <c r="M281" s="906"/>
      <c r="N281" s="906"/>
      <c r="O281" s="906"/>
      <c r="P281" s="906"/>
      <c r="Q281" s="906"/>
      <c r="R281" s="906"/>
      <c r="S281" s="906"/>
      <c r="T281" s="987"/>
      <c r="W281" s="323"/>
    </row>
    <row r="282" spans="1:23" ht="21" customHeight="1">
      <c r="B282" s="972"/>
      <c r="C282" s="973"/>
      <c r="D282" s="968" t="s">
        <v>358</v>
      </c>
      <c r="E282" s="627"/>
      <c r="F282" s="628"/>
      <c r="G282" s="623" t="s">
        <v>355</v>
      </c>
      <c r="H282" s="906"/>
      <c r="I282" s="906"/>
      <c r="J282" s="906"/>
      <c r="K282" s="906"/>
      <c r="L282" s="906"/>
      <c r="M282" s="906"/>
      <c r="N282" s="906"/>
      <c r="O282" s="906"/>
      <c r="P282" s="906"/>
      <c r="Q282" s="906"/>
      <c r="R282" s="906"/>
      <c r="S282" s="906"/>
      <c r="T282" s="986"/>
      <c r="W282" s="323"/>
    </row>
    <row r="283" spans="1:23" ht="21" customHeight="1">
      <c r="A283" s="318"/>
      <c r="B283" s="972"/>
      <c r="C283" s="973"/>
      <c r="D283" s="969"/>
      <c r="E283" s="630"/>
      <c r="F283" s="631"/>
      <c r="G283" s="626" t="s">
        <v>472</v>
      </c>
      <c r="H283" s="906"/>
      <c r="I283" s="906"/>
      <c r="J283" s="906"/>
      <c r="K283" s="906"/>
      <c r="L283" s="906"/>
      <c r="M283" s="906"/>
      <c r="N283" s="906"/>
      <c r="O283" s="906"/>
      <c r="P283" s="906"/>
      <c r="Q283" s="906"/>
      <c r="R283" s="906"/>
      <c r="S283" s="906"/>
      <c r="T283" s="987"/>
      <c r="W283" s="323"/>
    </row>
    <row r="284" spans="1:23" ht="21" customHeight="1">
      <c r="B284" s="972"/>
      <c r="C284" s="973"/>
      <c r="D284" s="968" t="s">
        <v>359</v>
      </c>
      <c r="E284" s="627"/>
      <c r="F284" s="628"/>
      <c r="G284" s="623" t="s">
        <v>355</v>
      </c>
      <c r="H284" s="906"/>
      <c r="I284" s="906"/>
      <c r="J284" s="906"/>
      <c r="K284" s="906"/>
      <c r="L284" s="906"/>
      <c r="M284" s="906"/>
      <c r="N284" s="906"/>
      <c r="O284" s="906"/>
      <c r="P284" s="906"/>
      <c r="Q284" s="906"/>
      <c r="R284" s="906"/>
      <c r="S284" s="906"/>
      <c r="T284" s="986"/>
      <c r="W284" s="323"/>
    </row>
    <row r="285" spans="1:23" ht="21" customHeight="1">
      <c r="A285" s="318"/>
      <c r="B285" s="972"/>
      <c r="C285" s="973"/>
      <c r="D285" s="969"/>
      <c r="E285" s="630"/>
      <c r="F285" s="631"/>
      <c r="G285" s="626" t="s">
        <v>472</v>
      </c>
      <c r="H285" s="906"/>
      <c r="I285" s="906"/>
      <c r="J285" s="906"/>
      <c r="K285" s="906"/>
      <c r="L285" s="906"/>
      <c r="M285" s="906"/>
      <c r="N285" s="906"/>
      <c r="O285" s="906"/>
      <c r="P285" s="906"/>
      <c r="Q285" s="906"/>
      <c r="R285" s="906"/>
      <c r="S285" s="906"/>
      <c r="T285" s="987"/>
      <c r="W285" s="323"/>
    </row>
    <row r="286" spans="1:23" ht="21" customHeight="1">
      <c r="B286" s="972"/>
      <c r="C286" s="973"/>
      <c r="D286" s="968" t="s">
        <v>360</v>
      </c>
      <c r="E286" s="627"/>
      <c r="F286" s="628"/>
      <c r="G286" s="623" t="s">
        <v>355</v>
      </c>
      <c r="H286" s="906"/>
      <c r="I286" s="906"/>
      <c r="J286" s="906"/>
      <c r="K286" s="906"/>
      <c r="L286" s="906"/>
      <c r="M286" s="906"/>
      <c r="N286" s="906"/>
      <c r="O286" s="906"/>
      <c r="P286" s="906"/>
      <c r="Q286" s="906"/>
      <c r="R286" s="906"/>
      <c r="S286" s="906"/>
      <c r="T286" s="986"/>
      <c r="W286" s="323"/>
    </row>
    <row r="287" spans="1:23" ht="21" customHeight="1">
      <c r="A287" s="318"/>
      <c r="B287" s="972"/>
      <c r="C287" s="973"/>
      <c r="D287" s="969"/>
      <c r="E287" s="630"/>
      <c r="F287" s="631"/>
      <c r="G287" s="626" t="s">
        <v>472</v>
      </c>
      <c r="H287" s="906"/>
      <c r="I287" s="906"/>
      <c r="J287" s="906"/>
      <c r="K287" s="906"/>
      <c r="L287" s="906"/>
      <c r="M287" s="906"/>
      <c r="N287" s="906"/>
      <c r="O287" s="906"/>
      <c r="P287" s="906"/>
      <c r="Q287" s="906"/>
      <c r="R287" s="906"/>
      <c r="S287" s="906"/>
      <c r="T287" s="987"/>
      <c r="W287" s="323"/>
    </row>
    <row r="288" spans="1:23" ht="21" customHeight="1">
      <c r="B288" s="972"/>
      <c r="C288" s="973"/>
      <c r="D288" s="968" t="s">
        <v>361</v>
      </c>
      <c r="E288" s="627"/>
      <c r="F288" s="628"/>
      <c r="G288" s="623" t="s">
        <v>355</v>
      </c>
      <c r="H288" s="906"/>
      <c r="I288" s="906"/>
      <c r="J288" s="906"/>
      <c r="K288" s="906"/>
      <c r="L288" s="906"/>
      <c r="M288" s="906"/>
      <c r="N288" s="906"/>
      <c r="O288" s="906"/>
      <c r="P288" s="906"/>
      <c r="Q288" s="906"/>
      <c r="R288" s="906"/>
      <c r="S288" s="906"/>
      <c r="T288" s="986"/>
      <c r="W288" s="323"/>
    </row>
    <row r="289" spans="1:23" ht="21" customHeight="1">
      <c r="A289" s="318"/>
      <c r="B289" s="972"/>
      <c r="C289" s="973"/>
      <c r="D289" s="969"/>
      <c r="E289" s="630"/>
      <c r="F289" s="631"/>
      <c r="G289" s="626" t="s">
        <v>472</v>
      </c>
      <c r="H289" s="906"/>
      <c r="I289" s="906"/>
      <c r="J289" s="906"/>
      <c r="K289" s="906"/>
      <c r="L289" s="906"/>
      <c r="M289" s="906"/>
      <c r="N289" s="906"/>
      <c r="O289" s="906"/>
      <c r="P289" s="906"/>
      <c r="Q289" s="906"/>
      <c r="R289" s="906"/>
      <c r="S289" s="906"/>
      <c r="T289" s="987"/>
    </row>
    <row r="290" spans="1:23" ht="21" customHeight="1">
      <c r="B290" s="972"/>
      <c r="C290" s="973"/>
      <c r="D290" s="968" t="s">
        <v>344</v>
      </c>
      <c r="E290" s="627"/>
      <c r="F290" s="628"/>
      <c r="G290" s="623" t="s">
        <v>355</v>
      </c>
      <c r="H290" s="907" t="str">
        <f>IF(COUNT(H280,H282,H284,H286,H288)&gt;0,SUM(H280,H282,H284,H286,H288),"")</f>
        <v/>
      </c>
      <c r="I290" s="907" t="str">
        <f t="shared" ref="I290:S290" si="28">IF(COUNT(I280,I282,I284,I286,I288)&gt;0,SUM(I280,I282,I284,I286,I288),"")</f>
        <v/>
      </c>
      <c r="J290" s="907" t="str">
        <f t="shared" si="28"/>
        <v/>
      </c>
      <c r="K290" s="907" t="str">
        <f t="shared" si="28"/>
        <v/>
      </c>
      <c r="L290" s="907" t="str">
        <f t="shared" si="28"/>
        <v/>
      </c>
      <c r="M290" s="907" t="str">
        <f t="shared" si="28"/>
        <v/>
      </c>
      <c r="N290" s="907" t="str">
        <f t="shared" si="28"/>
        <v/>
      </c>
      <c r="O290" s="907" t="str">
        <f t="shared" si="28"/>
        <v/>
      </c>
      <c r="P290" s="907" t="str">
        <f t="shared" si="28"/>
        <v/>
      </c>
      <c r="Q290" s="907" t="str">
        <f t="shared" si="28"/>
        <v/>
      </c>
      <c r="R290" s="907" t="str">
        <f t="shared" si="28"/>
        <v/>
      </c>
      <c r="S290" s="907" t="str">
        <f t="shared" si="28"/>
        <v/>
      </c>
      <c r="T290" s="629"/>
    </row>
    <row r="291" spans="1:23" ht="21" customHeight="1">
      <c r="B291" s="974"/>
      <c r="C291" s="975"/>
      <c r="D291" s="969"/>
      <c r="E291" s="630"/>
      <c r="F291" s="631"/>
      <c r="G291" s="626" t="s">
        <v>472</v>
      </c>
      <c r="H291" s="907" t="str">
        <f t="shared" ref="H291:S291" si="29">IF(COUNT(H281,H283,H285,H287,H289)&gt;0,SUM(H281,H283,H285,H287,H289),"")</f>
        <v/>
      </c>
      <c r="I291" s="907" t="str">
        <f t="shared" si="29"/>
        <v/>
      </c>
      <c r="J291" s="907" t="str">
        <f t="shared" si="29"/>
        <v/>
      </c>
      <c r="K291" s="907" t="str">
        <f t="shared" si="29"/>
        <v/>
      </c>
      <c r="L291" s="907" t="str">
        <f t="shared" si="29"/>
        <v/>
      </c>
      <c r="M291" s="907" t="str">
        <f t="shared" si="29"/>
        <v/>
      </c>
      <c r="N291" s="907" t="str">
        <f t="shared" si="29"/>
        <v/>
      </c>
      <c r="O291" s="907" t="str">
        <f t="shared" si="29"/>
        <v/>
      </c>
      <c r="P291" s="907" t="str">
        <f t="shared" si="29"/>
        <v/>
      </c>
      <c r="Q291" s="907" t="str">
        <f t="shared" si="29"/>
        <v/>
      </c>
      <c r="R291" s="907" t="str">
        <f t="shared" si="29"/>
        <v/>
      </c>
      <c r="S291" s="907" t="str">
        <f t="shared" si="29"/>
        <v/>
      </c>
      <c r="T291" s="622"/>
    </row>
    <row r="292" spans="1:23" ht="21" customHeight="1">
      <c r="B292" s="633" t="s">
        <v>181</v>
      </c>
      <c r="C292" s="633"/>
      <c r="D292" s="633" t="s">
        <v>346</v>
      </c>
      <c r="E292" s="610"/>
      <c r="F292" s="611"/>
      <c r="G292" s="610"/>
      <c r="H292" s="610"/>
      <c r="I292" s="610"/>
      <c r="J292" s="610"/>
      <c r="K292" s="634"/>
      <c r="L292" s="610"/>
      <c r="M292" s="610"/>
      <c r="N292" s="610"/>
      <c r="O292" s="610"/>
      <c r="P292" s="610"/>
      <c r="Q292" s="610"/>
      <c r="R292" s="610"/>
      <c r="S292" s="610"/>
      <c r="T292" s="610"/>
    </row>
    <row r="293" spans="1:23" ht="21" customHeight="1">
      <c r="B293" s="610" t="s">
        <v>330</v>
      </c>
      <c r="C293" s="610"/>
      <c r="D293" s="610"/>
      <c r="E293" s="610"/>
      <c r="F293" s="611"/>
      <c r="G293" s="610"/>
      <c r="H293" s="610"/>
      <c r="I293" s="610"/>
      <c r="J293" s="610"/>
      <c r="K293" s="610"/>
      <c r="L293" s="610"/>
      <c r="M293" s="610"/>
      <c r="N293" s="610"/>
      <c r="O293" s="610"/>
      <c r="P293" s="610"/>
      <c r="Q293" s="610"/>
      <c r="R293" s="610"/>
      <c r="S293" s="610"/>
      <c r="T293" s="610"/>
    </row>
    <row r="294" spans="1:23" ht="21" customHeight="1">
      <c r="B294" s="610" t="s">
        <v>396</v>
      </c>
      <c r="C294" s="610"/>
      <c r="D294" s="610"/>
      <c r="E294" s="610"/>
      <c r="F294" s="610"/>
      <c r="G294" s="610"/>
      <c r="H294" s="610"/>
      <c r="I294" s="610"/>
      <c r="J294" s="610"/>
      <c r="K294" s="610"/>
      <c r="L294" s="610"/>
      <c r="M294" s="610"/>
      <c r="N294" s="610"/>
      <c r="O294" s="610"/>
      <c r="P294" s="610"/>
      <c r="Q294" s="610"/>
      <c r="R294" s="610"/>
      <c r="S294" s="612" t="s">
        <v>83</v>
      </c>
      <c r="T294" s="613" t="s">
        <v>299</v>
      </c>
    </row>
    <row r="295" spans="1:23" ht="21" customHeight="1">
      <c r="B295" s="610" t="s">
        <v>461</v>
      </c>
      <c r="C295" s="610"/>
      <c r="D295" s="610"/>
      <c r="E295" s="610"/>
      <c r="F295" s="611"/>
      <c r="G295" s="610"/>
      <c r="H295" s="610"/>
      <c r="I295" s="610"/>
      <c r="J295" s="610"/>
      <c r="K295" s="610"/>
      <c r="L295" s="610"/>
      <c r="M295" s="610"/>
      <c r="N295" s="610"/>
      <c r="O295" s="610"/>
      <c r="P295" s="610"/>
      <c r="Q295" s="610"/>
      <c r="R295" s="610"/>
      <c r="S295" s="614"/>
      <c r="T295" s="614"/>
    </row>
    <row r="296" spans="1:23" ht="21" customHeight="1">
      <c r="B296" s="970" t="s">
        <v>148</v>
      </c>
      <c r="C296" s="971"/>
      <c r="D296" s="982" t="s">
        <v>149</v>
      </c>
      <c r="E296" s="982" t="s">
        <v>349</v>
      </c>
      <c r="F296" s="982" t="s">
        <v>354</v>
      </c>
      <c r="G296" s="984" t="s">
        <v>151</v>
      </c>
      <c r="H296" s="642" t="s">
        <v>88</v>
      </c>
      <c r="I296" s="642" t="s">
        <v>89</v>
      </c>
      <c r="J296" s="642" t="s">
        <v>90</v>
      </c>
      <c r="K296" s="642" t="s">
        <v>91</v>
      </c>
      <c r="L296" s="642" t="s">
        <v>92</v>
      </c>
      <c r="M296" s="642" t="s">
        <v>93</v>
      </c>
      <c r="N296" s="642" t="s">
        <v>94</v>
      </c>
      <c r="O296" s="642" t="s">
        <v>95</v>
      </c>
      <c r="P296" s="642" t="s">
        <v>96</v>
      </c>
      <c r="Q296" s="642" t="s">
        <v>97</v>
      </c>
      <c r="R296" s="642" t="s">
        <v>98</v>
      </c>
      <c r="S296" s="642" t="s">
        <v>99</v>
      </c>
      <c r="T296" s="619" t="s">
        <v>152</v>
      </c>
    </row>
    <row r="297" spans="1:23" ht="21" customHeight="1">
      <c r="B297" s="974"/>
      <c r="C297" s="975"/>
      <c r="D297" s="983"/>
      <c r="E297" s="983"/>
      <c r="F297" s="983"/>
      <c r="G297" s="985"/>
      <c r="H297" s="812" t="s">
        <v>458</v>
      </c>
      <c r="I297" s="812" t="s">
        <v>458</v>
      </c>
      <c r="J297" s="812" t="s">
        <v>458</v>
      </c>
      <c r="K297" s="812" t="s">
        <v>458</v>
      </c>
      <c r="L297" s="812" t="s">
        <v>458</v>
      </c>
      <c r="M297" s="812" t="s">
        <v>458</v>
      </c>
      <c r="N297" s="812" t="s">
        <v>458</v>
      </c>
      <c r="O297" s="812" t="s">
        <v>458</v>
      </c>
      <c r="P297" s="812" t="s">
        <v>458</v>
      </c>
      <c r="Q297" s="812" t="s">
        <v>458</v>
      </c>
      <c r="R297" s="812" t="s">
        <v>458</v>
      </c>
      <c r="S297" s="812" t="s">
        <v>458</v>
      </c>
      <c r="T297" s="622"/>
    </row>
    <row r="298" spans="1:23" ht="21" customHeight="1">
      <c r="B298" s="976" t="s">
        <v>350</v>
      </c>
      <c r="C298" s="977"/>
      <c r="D298" s="968"/>
      <c r="E298" s="968"/>
      <c r="F298" s="968"/>
      <c r="G298" s="623" t="s">
        <v>355</v>
      </c>
      <c r="H298" s="906"/>
      <c r="I298" s="906"/>
      <c r="J298" s="906"/>
      <c r="K298" s="906"/>
      <c r="L298" s="906"/>
      <c r="M298" s="906"/>
      <c r="N298" s="906"/>
      <c r="O298" s="906"/>
      <c r="P298" s="906"/>
      <c r="Q298" s="906"/>
      <c r="R298" s="906"/>
      <c r="S298" s="906"/>
      <c r="T298" s="986"/>
    </row>
    <row r="299" spans="1:23" ht="21" customHeight="1">
      <c r="A299" s="318"/>
      <c r="B299" s="978"/>
      <c r="C299" s="979"/>
      <c r="D299" s="969"/>
      <c r="E299" s="969"/>
      <c r="F299" s="969"/>
      <c r="G299" s="626" t="s">
        <v>472</v>
      </c>
      <c r="H299" s="906"/>
      <c r="I299" s="906"/>
      <c r="J299" s="906"/>
      <c r="K299" s="906"/>
      <c r="L299" s="906"/>
      <c r="M299" s="906"/>
      <c r="N299" s="906"/>
      <c r="O299" s="906"/>
      <c r="P299" s="906"/>
      <c r="Q299" s="906"/>
      <c r="R299" s="906"/>
      <c r="S299" s="906"/>
      <c r="T299" s="987"/>
    </row>
    <row r="300" spans="1:23" ht="21" customHeight="1">
      <c r="B300" s="978"/>
      <c r="C300" s="979"/>
      <c r="D300" s="968"/>
      <c r="E300" s="968"/>
      <c r="F300" s="968"/>
      <c r="G300" s="623" t="s">
        <v>355</v>
      </c>
      <c r="H300" s="906"/>
      <c r="I300" s="906"/>
      <c r="J300" s="906"/>
      <c r="K300" s="906"/>
      <c r="L300" s="906"/>
      <c r="M300" s="906"/>
      <c r="N300" s="906"/>
      <c r="O300" s="906"/>
      <c r="P300" s="906"/>
      <c r="Q300" s="906"/>
      <c r="R300" s="906"/>
      <c r="S300" s="906"/>
      <c r="T300" s="986"/>
    </row>
    <row r="301" spans="1:23" ht="21" customHeight="1">
      <c r="B301" s="978"/>
      <c r="C301" s="979"/>
      <c r="D301" s="969"/>
      <c r="E301" s="969"/>
      <c r="F301" s="969"/>
      <c r="G301" s="626" t="s">
        <v>472</v>
      </c>
      <c r="H301" s="906"/>
      <c r="I301" s="906"/>
      <c r="J301" s="906"/>
      <c r="K301" s="906"/>
      <c r="L301" s="906"/>
      <c r="M301" s="906"/>
      <c r="N301" s="906"/>
      <c r="O301" s="906"/>
      <c r="P301" s="906"/>
      <c r="Q301" s="906"/>
      <c r="R301" s="906"/>
      <c r="S301" s="906"/>
      <c r="T301" s="987"/>
      <c r="W301" s="323"/>
    </row>
    <row r="302" spans="1:23" ht="21" customHeight="1">
      <c r="B302" s="978"/>
      <c r="C302" s="979"/>
      <c r="D302" s="968"/>
      <c r="E302" s="968"/>
      <c r="F302" s="968"/>
      <c r="G302" s="623" t="s">
        <v>355</v>
      </c>
      <c r="H302" s="906"/>
      <c r="I302" s="906"/>
      <c r="J302" s="906"/>
      <c r="K302" s="906"/>
      <c r="L302" s="906"/>
      <c r="M302" s="906"/>
      <c r="N302" s="906"/>
      <c r="O302" s="906"/>
      <c r="P302" s="906"/>
      <c r="Q302" s="906"/>
      <c r="R302" s="906"/>
      <c r="S302" s="906"/>
      <c r="T302" s="986"/>
      <c r="W302" s="323"/>
    </row>
    <row r="303" spans="1:23" ht="21" customHeight="1">
      <c r="B303" s="978"/>
      <c r="C303" s="979"/>
      <c r="D303" s="969"/>
      <c r="E303" s="969"/>
      <c r="F303" s="969"/>
      <c r="G303" s="626" t="s">
        <v>472</v>
      </c>
      <c r="H303" s="906"/>
      <c r="I303" s="906"/>
      <c r="J303" s="906"/>
      <c r="K303" s="906"/>
      <c r="L303" s="906"/>
      <c r="M303" s="906"/>
      <c r="N303" s="906"/>
      <c r="O303" s="906"/>
      <c r="P303" s="906"/>
      <c r="Q303" s="906"/>
      <c r="R303" s="906"/>
      <c r="S303" s="906"/>
      <c r="T303" s="987"/>
      <c r="W303" s="323"/>
    </row>
    <row r="304" spans="1:23" ht="21" customHeight="1">
      <c r="B304" s="978"/>
      <c r="C304" s="979"/>
      <c r="D304" s="968"/>
      <c r="E304" s="968"/>
      <c r="F304" s="968"/>
      <c r="G304" s="623" t="s">
        <v>355</v>
      </c>
      <c r="H304" s="906"/>
      <c r="I304" s="906"/>
      <c r="J304" s="906"/>
      <c r="K304" s="906"/>
      <c r="L304" s="906"/>
      <c r="M304" s="906"/>
      <c r="N304" s="906"/>
      <c r="O304" s="906"/>
      <c r="P304" s="906"/>
      <c r="Q304" s="906"/>
      <c r="R304" s="906"/>
      <c r="S304" s="906"/>
      <c r="T304" s="986"/>
      <c r="W304" s="323"/>
    </row>
    <row r="305" spans="1:23" ht="21" customHeight="1">
      <c r="B305" s="978"/>
      <c r="C305" s="979"/>
      <c r="D305" s="969"/>
      <c r="E305" s="969"/>
      <c r="F305" s="969"/>
      <c r="G305" s="626" t="s">
        <v>472</v>
      </c>
      <c r="H305" s="906"/>
      <c r="I305" s="906"/>
      <c r="J305" s="906"/>
      <c r="K305" s="906"/>
      <c r="L305" s="906"/>
      <c r="M305" s="906"/>
      <c r="N305" s="906"/>
      <c r="O305" s="906"/>
      <c r="P305" s="906"/>
      <c r="Q305" s="906"/>
      <c r="R305" s="906"/>
      <c r="S305" s="906"/>
      <c r="T305" s="987"/>
    </row>
    <row r="306" spans="1:23" ht="21" customHeight="1">
      <c r="B306" s="978"/>
      <c r="C306" s="979"/>
      <c r="D306" s="968"/>
      <c r="E306" s="968"/>
      <c r="F306" s="968"/>
      <c r="G306" s="623" t="s">
        <v>355</v>
      </c>
      <c r="H306" s="906"/>
      <c r="I306" s="906"/>
      <c r="J306" s="906"/>
      <c r="K306" s="906"/>
      <c r="L306" s="906"/>
      <c r="M306" s="906"/>
      <c r="N306" s="906"/>
      <c r="O306" s="906"/>
      <c r="P306" s="906"/>
      <c r="Q306" s="906"/>
      <c r="R306" s="906"/>
      <c r="S306" s="906"/>
      <c r="T306" s="986"/>
      <c r="W306" s="323"/>
    </row>
    <row r="307" spans="1:23" ht="21" customHeight="1">
      <c r="B307" s="980"/>
      <c r="C307" s="981"/>
      <c r="D307" s="969"/>
      <c r="E307" s="969"/>
      <c r="F307" s="969"/>
      <c r="G307" s="626" t="s">
        <v>472</v>
      </c>
      <c r="H307" s="906"/>
      <c r="I307" s="906"/>
      <c r="J307" s="906"/>
      <c r="K307" s="906"/>
      <c r="L307" s="906"/>
      <c r="M307" s="906"/>
      <c r="N307" s="906"/>
      <c r="O307" s="906"/>
      <c r="P307" s="906"/>
      <c r="Q307" s="906"/>
      <c r="R307" s="906"/>
      <c r="S307" s="906"/>
      <c r="T307" s="987"/>
      <c r="W307" s="323"/>
    </row>
    <row r="308" spans="1:23" ht="21" customHeight="1">
      <c r="B308" s="970" t="s">
        <v>345</v>
      </c>
      <c r="C308" s="971"/>
      <c r="D308" s="968" t="s">
        <v>357</v>
      </c>
      <c r="E308" s="627"/>
      <c r="F308" s="628"/>
      <c r="G308" s="623" t="s">
        <v>355</v>
      </c>
      <c r="H308" s="906"/>
      <c r="I308" s="906"/>
      <c r="J308" s="906"/>
      <c r="K308" s="906"/>
      <c r="L308" s="906"/>
      <c r="M308" s="906"/>
      <c r="N308" s="906"/>
      <c r="O308" s="906"/>
      <c r="P308" s="906"/>
      <c r="Q308" s="906"/>
      <c r="R308" s="906"/>
      <c r="S308" s="906"/>
      <c r="T308" s="986"/>
      <c r="W308" s="323"/>
    </row>
    <row r="309" spans="1:23" ht="21" customHeight="1">
      <c r="B309" s="972"/>
      <c r="C309" s="973"/>
      <c r="D309" s="969"/>
      <c r="E309" s="630"/>
      <c r="F309" s="631"/>
      <c r="G309" s="626" t="s">
        <v>472</v>
      </c>
      <c r="H309" s="906"/>
      <c r="I309" s="906"/>
      <c r="J309" s="906"/>
      <c r="K309" s="906"/>
      <c r="L309" s="906"/>
      <c r="M309" s="906"/>
      <c r="N309" s="906"/>
      <c r="O309" s="906"/>
      <c r="P309" s="906"/>
      <c r="Q309" s="906"/>
      <c r="R309" s="906"/>
      <c r="S309" s="906"/>
      <c r="T309" s="987"/>
      <c r="W309" s="323"/>
    </row>
    <row r="310" spans="1:23" ht="21" customHeight="1">
      <c r="B310" s="972"/>
      <c r="C310" s="973"/>
      <c r="D310" s="968" t="s">
        <v>358</v>
      </c>
      <c r="E310" s="627"/>
      <c r="F310" s="628"/>
      <c r="G310" s="623" t="s">
        <v>355</v>
      </c>
      <c r="H310" s="906"/>
      <c r="I310" s="906"/>
      <c r="J310" s="906"/>
      <c r="K310" s="906"/>
      <c r="L310" s="906"/>
      <c r="M310" s="906"/>
      <c r="N310" s="906"/>
      <c r="O310" s="906"/>
      <c r="P310" s="906"/>
      <c r="Q310" s="906"/>
      <c r="R310" s="906"/>
      <c r="S310" s="906"/>
      <c r="T310" s="986"/>
      <c r="W310" s="323"/>
    </row>
    <row r="311" spans="1:23" ht="21" customHeight="1">
      <c r="A311" s="318"/>
      <c r="B311" s="972"/>
      <c r="C311" s="973"/>
      <c r="D311" s="969"/>
      <c r="E311" s="630"/>
      <c r="F311" s="631"/>
      <c r="G311" s="626" t="s">
        <v>472</v>
      </c>
      <c r="H311" s="906"/>
      <c r="I311" s="906"/>
      <c r="J311" s="906"/>
      <c r="K311" s="906"/>
      <c r="L311" s="906"/>
      <c r="M311" s="906"/>
      <c r="N311" s="906"/>
      <c r="O311" s="906"/>
      <c r="P311" s="906"/>
      <c r="Q311" s="906"/>
      <c r="R311" s="906"/>
      <c r="S311" s="906"/>
      <c r="T311" s="987"/>
      <c r="W311" s="323"/>
    </row>
    <row r="312" spans="1:23" ht="21" customHeight="1">
      <c r="B312" s="972"/>
      <c r="C312" s="973"/>
      <c r="D312" s="968" t="s">
        <v>359</v>
      </c>
      <c r="E312" s="627"/>
      <c r="F312" s="628"/>
      <c r="G312" s="623" t="s">
        <v>355</v>
      </c>
      <c r="H312" s="906"/>
      <c r="I312" s="906"/>
      <c r="J312" s="906"/>
      <c r="K312" s="906"/>
      <c r="L312" s="906"/>
      <c r="M312" s="906"/>
      <c r="N312" s="906"/>
      <c r="O312" s="906"/>
      <c r="P312" s="906"/>
      <c r="Q312" s="906"/>
      <c r="R312" s="906"/>
      <c r="S312" s="906"/>
      <c r="T312" s="986"/>
      <c r="W312" s="323"/>
    </row>
    <row r="313" spans="1:23" ht="21" customHeight="1">
      <c r="A313" s="318"/>
      <c r="B313" s="972"/>
      <c r="C313" s="973"/>
      <c r="D313" s="969"/>
      <c r="E313" s="630"/>
      <c r="F313" s="631"/>
      <c r="G313" s="626" t="s">
        <v>472</v>
      </c>
      <c r="H313" s="906"/>
      <c r="I313" s="906"/>
      <c r="J313" s="906"/>
      <c r="K313" s="906"/>
      <c r="L313" s="906"/>
      <c r="M313" s="906"/>
      <c r="N313" s="906"/>
      <c r="O313" s="906"/>
      <c r="P313" s="906"/>
      <c r="Q313" s="906"/>
      <c r="R313" s="906"/>
      <c r="S313" s="906"/>
      <c r="T313" s="987"/>
      <c r="W313" s="323"/>
    </row>
    <row r="314" spans="1:23" ht="21" customHeight="1">
      <c r="B314" s="972"/>
      <c r="C314" s="973"/>
      <c r="D314" s="968" t="s">
        <v>360</v>
      </c>
      <c r="E314" s="627"/>
      <c r="F314" s="628"/>
      <c r="G314" s="623" t="s">
        <v>355</v>
      </c>
      <c r="H314" s="906"/>
      <c r="I314" s="906"/>
      <c r="J314" s="906"/>
      <c r="K314" s="906"/>
      <c r="L314" s="906"/>
      <c r="M314" s="906"/>
      <c r="N314" s="906"/>
      <c r="O314" s="906"/>
      <c r="P314" s="906"/>
      <c r="Q314" s="906"/>
      <c r="R314" s="906"/>
      <c r="S314" s="906"/>
      <c r="T314" s="986"/>
      <c r="W314" s="323"/>
    </row>
    <row r="315" spans="1:23" ht="21" customHeight="1">
      <c r="A315" s="318"/>
      <c r="B315" s="972"/>
      <c r="C315" s="973"/>
      <c r="D315" s="969"/>
      <c r="E315" s="630"/>
      <c r="F315" s="631"/>
      <c r="G315" s="626" t="s">
        <v>472</v>
      </c>
      <c r="H315" s="906"/>
      <c r="I315" s="906"/>
      <c r="J315" s="906"/>
      <c r="K315" s="906"/>
      <c r="L315" s="906"/>
      <c r="M315" s="906"/>
      <c r="N315" s="906"/>
      <c r="O315" s="906"/>
      <c r="P315" s="906"/>
      <c r="Q315" s="906"/>
      <c r="R315" s="906"/>
      <c r="S315" s="906"/>
      <c r="T315" s="987"/>
      <c r="W315" s="323"/>
    </row>
    <row r="316" spans="1:23" ht="21" customHeight="1">
      <c r="B316" s="972"/>
      <c r="C316" s="973"/>
      <c r="D316" s="968" t="s">
        <v>361</v>
      </c>
      <c r="E316" s="627"/>
      <c r="F316" s="628"/>
      <c r="G316" s="623" t="s">
        <v>355</v>
      </c>
      <c r="H316" s="906"/>
      <c r="I316" s="906"/>
      <c r="J316" s="906"/>
      <c r="K316" s="906"/>
      <c r="L316" s="906"/>
      <c r="M316" s="906"/>
      <c r="N316" s="906"/>
      <c r="O316" s="906"/>
      <c r="P316" s="906"/>
      <c r="Q316" s="906"/>
      <c r="R316" s="906"/>
      <c r="S316" s="906"/>
      <c r="T316" s="986"/>
      <c r="W316" s="323"/>
    </row>
    <row r="317" spans="1:23" ht="21" customHeight="1">
      <c r="A317" s="318"/>
      <c r="B317" s="972"/>
      <c r="C317" s="973"/>
      <c r="D317" s="969"/>
      <c r="E317" s="630"/>
      <c r="F317" s="631"/>
      <c r="G317" s="626" t="s">
        <v>472</v>
      </c>
      <c r="H317" s="906"/>
      <c r="I317" s="906"/>
      <c r="J317" s="906"/>
      <c r="K317" s="906"/>
      <c r="L317" s="906"/>
      <c r="M317" s="906"/>
      <c r="N317" s="906"/>
      <c r="O317" s="906"/>
      <c r="P317" s="906"/>
      <c r="Q317" s="906"/>
      <c r="R317" s="906"/>
      <c r="S317" s="906"/>
      <c r="T317" s="987"/>
    </row>
    <row r="318" spans="1:23" ht="21" customHeight="1">
      <c r="B318" s="972"/>
      <c r="C318" s="973"/>
      <c r="D318" s="968" t="s">
        <v>344</v>
      </c>
      <c r="E318" s="627"/>
      <c r="F318" s="628"/>
      <c r="G318" s="623" t="s">
        <v>355</v>
      </c>
      <c r="H318" s="907" t="str">
        <f>IF(COUNT(H308,H310,H312,H314,H316)&gt;0,SUM(H308,H310,H312,H314,H316),"")</f>
        <v/>
      </c>
      <c r="I318" s="907" t="str">
        <f t="shared" ref="I318:S318" si="30">IF(COUNT(I308,I310,I312,I314,I316)&gt;0,SUM(I308,I310,I312,I314,I316),"")</f>
        <v/>
      </c>
      <c r="J318" s="907" t="str">
        <f t="shared" si="30"/>
        <v/>
      </c>
      <c r="K318" s="907" t="str">
        <f t="shared" si="30"/>
        <v/>
      </c>
      <c r="L318" s="907" t="str">
        <f t="shared" si="30"/>
        <v/>
      </c>
      <c r="M318" s="907" t="str">
        <f t="shared" si="30"/>
        <v/>
      </c>
      <c r="N318" s="907" t="str">
        <f t="shared" si="30"/>
        <v/>
      </c>
      <c r="O318" s="907" t="str">
        <f t="shared" si="30"/>
        <v/>
      </c>
      <c r="P318" s="907" t="str">
        <f t="shared" si="30"/>
        <v/>
      </c>
      <c r="Q318" s="907" t="str">
        <f t="shared" si="30"/>
        <v/>
      </c>
      <c r="R318" s="907" t="str">
        <f t="shared" si="30"/>
        <v/>
      </c>
      <c r="S318" s="907" t="str">
        <f t="shared" si="30"/>
        <v/>
      </c>
      <c r="T318" s="629"/>
    </row>
    <row r="319" spans="1:23" ht="21" customHeight="1">
      <c r="B319" s="974"/>
      <c r="C319" s="975"/>
      <c r="D319" s="969"/>
      <c r="E319" s="630"/>
      <c r="F319" s="631"/>
      <c r="G319" s="626" t="s">
        <v>472</v>
      </c>
      <c r="H319" s="907" t="str">
        <f t="shared" ref="H319:S319" si="31">IF(COUNT(H309,H311,H313,H315,H317)&gt;0,SUM(H309,H311,H313,H315,H317),"")</f>
        <v/>
      </c>
      <c r="I319" s="907" t="str">
        <f t="shared" si="31"/>
        <v/>
      </c>
      <c r="J319" s="907" t="str">
        <f t="shared" si="31"/>
        <v/>
      </c>
      <c r="K319" s="907" t="str">
        <f t="shared" si="31"/>
        <v/>
      </c>
      <c r="L319" s="907" t="str">
        <f t="shared" si="31"/>
        <v/>
      </c>
      <c r="M319" s="907" t="str">
        <f t="shared" si="31"/>
        <v/>
      </c>
      <c r="N319" s="907" t="str">
        <f t="shared" si="31"/>
        <v/>
      </c>
      <c r="O319" s="907" t="str">
        <f t="shared" si="31"/>
        <v/>
      </c>
      <c r="P319" s="907" t="str">
        <f t="shared" si="31"/>
        <v/>
      </c>
      <c r="Q319" s="907" t="str">
        <f t="shared" si="31"/>
        <v/>
      </c>
      <c r="R319" s="907" t="str">
        <f t="shared" si="31"/>
        <v/>
      </c>
      <c r="S319" s="907" t="str">
        <f t="shared" si="31"/>
        <v/>
      </c>
      <c r="T319" s="622"/>
    </row>
    <row r="320" spans="1:23" ht="21" customHeight="1">
      <c r="B320" s="633" t="s">
        <v>181</v>
      </c>
      <c r="C320" s="633"/>
      <c r="D320" s="633" t="s">
        <v>346</v>
      </c>
      <c r="E320" s="610"/>
      <c r="F320" s="611"/>
      <c r="G320" s="610"/>
      <c r="H320" s="610"/>
      <c r="I320" s="610"/>
      <c r="J320" s="610"/>
      <c r="K320" s="634"/>
      <c r="L320" s="610"/>
      <c r="M320" s="610"/>
      <c r="N320" s="610"/>
      <c r="O320" s="610"/>
      <c r="P320" s="610"/>
      <c r="Q320" s="610"/>
      <c r="R320" s="610"/>
      <c r="S320" s="610"/>
      <c r="T320" s="610"/>
    </row>
    <row r="321" spans="1:23" ht="21" customHeight="1">
      <c r="B321" s="610" t="s">
        <v>330</v>
      </c>
      <c r="C321" s="610"/>
      <c r="D321" s="610"/>
      <c r="E321" s="610"/>
      <c r="F321" s="611"/>
      <c r="G321" s="610"/>
      <c r="H321" s="610"/>
      <c r="I321" s="610"/>
      <c r="J321" s="610"/>
      <c r="K321" s="610"/>
      <c r="L321" s="610"/>
      <c r="M321" s="610"/>
      <c r="N321" s="610"/>
      <c r="O321" s="610"/>
      <c r="P321" s="610"/>
      <c r="Q321" s="610"/>
      <c r="R321" s="610"/>
      <c r="S321" s="610"/>
      <c r="T321" s="610"/>
    </row>
    <row r="322" spans="1:23" ht="21" customHeight="1">
      <c r="B322" s="610" t="s">
        <v>396</v>
      </c>
      <c r="C322" s="610"/>
      <c r="D322" s="610"/>
      <c r="E322" s="610"/>
      <c r="F322" s="610"/>
      <c r="G322" s="610"/>
      <c r="H322" s="610"/>
      <c r="I322" s="610"/>
      <c r="J322" s="610"/>
      <c r="K322" s="610"/>
      <c r="L322" s="610"/>
      <c r="M322" s="610"/>
      <c r="N322" s="610"/>
      <c r="O322" s="610"/>
      <c r="P322" s="610"/>
      <c r="Q322" s="610"/>
      <c r="R322" s="610"/>
      <c r="S322" s="612" t="s">
        <v>83</v>
      </c>
      <c r="T322" s="613" t="s">
        <v>300</v>
      </c>
    </row>
    <row r="323" spans="1:23" ht="21" customHeight="1">
      <c r="B323" s="610" t="s">
        <v>461</v>
      </c>
      <c r="C323" s="610"/>
      <c r="D323" s="610"/>
      <c r="E323" s="610"/>
      <c r="F323" s="611"/>
      <c r="G323" s="610"/>
      <c r="H323" s="610"/>
      <c r="I323" s="610"/>
      <c r="J323" s="610"/>
      <c r="K323" s="610"/>
      <c r="L323" s="610"/>
      <c r="M323" s="610"/>
      <c r="N323" s="610"/>
      <c r="O323" s="610"/>
      <c r="P323" s="610"/>
      <c r="Q323" s="610"/>
      <c r="R323" s="610"/>
      <c r="S323" s="614"/>
      <c r="T323" s="614"/>
    </row>
    <row r="324" spans="1:23" ht="21" customHeight="1">
      <c r="B324" s="970" t="s">
        <v>148</v>
      </c>
      <c r="C324" s="971"/>
      <c r="D324" s="982" t="s">
        <v>149</v>
      </c>
      <c r="E324" s="982" t="s">
        <v>349</v>
      </c>
      <c r="F324" s="982" t="s">
        <v>354</v>
      </c>
      <c r="G324" s="984" t="s">
        <v>151</v>
      </c>
      <c r="H324" s="642" t="s">
        <v>88</v>
      </c>
      <c r="I324" s="642" t="s">
        <v>89</v>
      </c>
      <c r="J324" s="642" t="s">
        <v>90</v>
      </c>
      <c r="K324" s="642" t="s">
        <v>91</v>
      </c>
      <c r="L324" s="642" t="s">
        <v>92</v>
      </c>
      <c r="M324" s="642" t="s">
        <v>93</v>
      </c>
      <c r="N324" s="642" t="s">
        <v>94</v>
      </c>
      <c r="O324" s="642" t="s">
        <v>95</v>
      </c>
      <c r="P324" s="642" t="s">
        <v>96</v>
      </c>
      <c r="Q324" s="642" t="s">
        <v>97</v>
      </c>
      <c r="R324" s="642" t="s">
        <v>98</v>
      </c>
      <c r="S324" s="642" t="s">
        <v>99</v>
      </c>
      <c r="T324" s="619" t="s">
        <v>152</v>
      </c>
    </row>
    <row r="325" spans="1:23" ht="21" customHeight="1">
      <c r="B325" s="974"/>
      <c r="C325" s="975"/>
      <c r="D325" s="983"/>
      <c r="E325" s="983"/>
      <c r="F325" s="983"/>
      <c r="G325" s="985"/>
      <c r="H325" s="812" t="s">
        <v>458</v>
      </c>
      <c r="I325" s="812" t="s">
        <v>458</v>
      </c>
      <c r="J325" s="812" t="s">
        <v>458</v>
      </c>
      <c r="K325" s="812" t="s">
        <v>458</v>
      </c>
      <c r="L325" s="812" t="s">
        <v>458</v>
      </c>
      <c r="M325" s="812" t="s">
        <v>458</v>
      </c>
      <c r="N325" s="812" t="s">
        <v>458</v>
      </c>
      <c r="O325" s="812" t="s">
        <v>458</v>
      </c>
      <c r="P325" s="812" t="s">
        <v>458</v>
      </c>
      <c r="Q325" s="812" t="s">
        <v>458</v>
      </c>
      <c r="R325" s="812" t="s">
        <v>458</v>
      </c>
      <c r="S325" s="812" t="s">
        <v>458</v>
      </c>
      <c r="T325" s="622"/>
    </row>
    <row r="326" spans="1:23" ht="21" customHeight="1">
      <c r="B326" s="976" t="s">
        <v>350</v>
      </c>
      <c r="C326" s="977"/>
      <c r="D326" s="968"/>
      <c r="E326" s="968"/>
      <c r="F326" s="968"/>
      <c r="G326" s="623" t="s">
        <v>355</v>
      </c>
      <c r="H326" s="906"/>
      <c r="I326" s="906"/>
      <c r="J326" s="906"/>
      <c r="K326" s="906"/>
      <c r="L326" s="906"/>
      <c r="M326" s="906"/>
      <c r="N326" s="906"/>
      <c r="O326" s="906"/>
      <c r="P326" s="906"/>
      <c r="Q326" s="906"/>
      <c r="R326" s="906"/>
      <c r="S326" s="906"/>
      <c r="T326" s="986"/>
    </row>
    <row r="327" spans="1:23" ht="21" customHeight="1">
      <c r="A327" s="318"/>
      <c r="B327" s="978"/>
      <c r="C327" s="979"/>
      <c r="D327" s="969"/>
      <c r="E327" s="969"/>
      <c r="F327" s="969"/>
      <c r="G327" s="626" t="s">
        <v>472</v>
      </c>
      <c r="H327" s="906"/>
      <c r="I327" s="906"/>
      <c r="J327" s="906"/>
      <c r="K327" s="906"/>
      <c r="L327" s="906"/>
      <c r="M327" s="906"/>
      <c r="N327" s="906"/>
      <c r="O327" s="906"/>
      <c r="P327" s="906"/>
      <c r="Q327" s="906"/>
      <c r="R327" s="906"/>
      <c r="S327" s="906"/>
      <c r="T327" s="987"/>
    </row>
    <row r="328" spans="1:23" ht="21" customHeight="1">
      <c r="B328" s="978"/>
      <c r="C328" s="979"/>
      <c r="D328" s="968"/>
      <c r="E328" s="968"/>
      <c r="F328" s="968"/>
      <c r="G328" s="623" t="s">
        <v>355</v>
      </c>
      <c r="H328" s="906"/>
      <c r="I328" s="906"/>
      <c r="J328" s="906"/>
      <c r="K328" s="906"/>
      <c r="L328" s="906"/>
      <c r="M328" s="906"/>
      <c r="N328" s="906"/>
      <c r="O328" s="906"/>
      <c r="P328" s="906"/>
      <c r="Q328" s="906"/>
      <c r="R328" s="906"/>
      <c r="S328" s="906"/>
      <c r="T328" s="986"/>
    </row>
    <row r="329" spans="1:23" ht="21" customHeight="1">
      <c r="B329" s="978"/>
      <c r="C329" s="979"/>
      <c r="D329" s="969"/>
      <c r="E329" s="969"/>
      <c r="F329" s="969"/>
      <c r="G329" s="626" t="s">
        <v>472</v>
      </c>
      <c r="H329" s="906"/>
      <c r="I329" s="906"/>
      <c r="J329" s="906"/>
      <c r="K329" s="906"/>
      <c r="L329" s="906"/>
      <c r="M329" s="906"/>
      <c r="N329" s="906"/>
      <c r="O329" s="906"/>
      <c r="P329" s="906"/>
      <c r="Q329" s="906"/>
      <c r="R329" s="906"/>
      <c r="S329" s="906"/>
      <c r="T329" s="987"/>
      <c r="W329" s="323"/>
    </row>
    <row r="330" spans="1:23" ht="21" customHeight="1">
      <c r="B330" s="978"/>
      <c r="C330" s="979"/>
      <c r="D330" s="968"/>
      <c r="E330" s="968"/>
      <c r="F330" s="968"/>
      <c r="G330" s="623" t="s">
        <v>355</v>
      </c>
      <c r="H330" s="906"/>
      <c r="I330" s="906"/>
      <c r="J330" s="906"/>
      <c r="K330" s="906"/>
      <c r="L330" s="906"/>
      <c r="M330" s="906"/>
      <c r="N330" s="906"/>
      <c r="O330" s="906"/>
      <c r="P330" s="906"/>
      <c r="Q330" s="906"/>
      <c r="R330" s="906"/>
      <c r="S330" s="906"/>
      <c r="T330" s="986"/>
      <c r="W330" s="323"/>
    </row>
    <row r="331" spans="1:23" ht="21" customHeight="1">
      <c r="B331" s="978"/>
      <c r="C331" s="979"/>
      <c r="D331" s="969"/>
      <c r="E331" s="969"/>
      <c r="F331" s="969"/>
      <c r="G331" s="626" t="s">
        <v>472</v>
      </c>
      <c r="H331" s="906"/>
      <c r="I331" s="906"/>
      <c r="J331" s="906"/>
      <c r="K331" s="906"/>
      <c r="L331" s="906"/>
      <c r="M331" s="906"/>
      <c r="N331" s="906"/>
      <c r="O331" s="906"/>
      <c r="P331" s="906"/>
      <c r="Q331" s="906"/>
      <c r="R331" s="906"/>
      <c r="S331" s="906"/>
      <c r="T331" s="987"/>
      <c r="W331" s="323"/>
    </row>
    <row r="332" spans="1:23" ht="21" customHeight="1">
      <c r="B332" s="978"/>
      <c r="C332" s="979"/>
      <c r="D332" s="968"/>
      <c r="E332" s="968"/>
      <c r="F332" s="968"/>
      <c r="G332" s="623" t="s">
        <v>355</v>
      </c>
      <c r="H332" s="906"/>
      <c r="I332" s="906"/>
      <c r="J332" s="906"/>
      <c r="K332" s="906"/>
      <c r="L332" s="906"/>
      <c r="M332" s="906"/>
      <c r="N332" s="906"/>
      <c r="O332" s="906"/>
      <c r="P332" s="906"/>
      <c r="Q332" s="906"/>
      <c r="R332" s="906"/>
      <c r="S332" s="906"/>
      <c r="T332" s="986"/>
      <c r="W332" s="323"/>
    </row>
    <row r="333" spans="1:23" ht="21" customHeight="1">
      <c r="B333" s="978"/>
      <c r="C333" s="979"/>
      <c r="D333" s="969"/>
      <c r="E333" s="969"/>
      <c r="F333" s="969"/>
      <c r="G333" s="626" t="s">
        <v>472</v>
      </c>
      <c r="H333" s="906"/>
      <c r="I333" s="906"/>
      <c r="J333" s="906"/>
      <c r="K333" s="906"/>
      <c r="L333" s="906"/>
      <c r="M333" s="906"/>
      <c r="N333" s="906"/>
      <c r="O333" s="906"/>
      <c r="P333" s="906"/>
      <c r="Q333" s="906"/>
      <c r="R333" s="906"/>
      <c r="S333" s="906"/>
      <c r="T333" s="987"/>
    </row>
    <row r="334" spans="1:23" ht="21" customHeight="1">
      <c r="B334" s="978"/>
      <c r="C334" s="979"/>
      <c r="D334" s="968"/>
      <c r="E334" s="968"/>
      <c r="F334" s="968"/>
      <c r="G334" s="623" t="s">
        <v>355</v>
      </c>
      <c r="H334" s="906"/>
      <c r="I334" s="906"/>
      <c r="J334" s="906"/>
      <c r="K334" s="906"/>
      <c r="L334" s="906"/>
      <c r="M334" s="906"/>
      <c r="N334" s="906"/>
      <c r="O334" s="906"/>
      <c r="P334" s="906"/>
      <c r="Q334" s="906"/>
      <c r="R334" s="906"/>
      <c r="S334" s="906"/>
      <c r="T334" s="986"/>
      <c r="W334" s="323"/>
    </row>
    <row r="335" spans="1:23" ht="21" customHeight="1">
      <c r="B335" s="980"/>
      <c r="C335" s="981"/>
      <c r="D335" s="969"/>
      <c r="E335" s="969"/>
      <c r="F335" s="969"/>
      <c r="G335" s="626" t="s">
        <v>472</v>
      </c>
      <c r="H335" s="906"/>
      <c r="I335" s="906"/>
      <c r="J335" s="906"/>
      <c r="K335" s="906"/>
      <c r="L335" s="906"/>
      <c r="M335" s="906"/>
      <c r="N335" s="906"/>
      <c r="O335" s="906"/>
      <c r="P335" s="906"/>
      <c r="Q335" s="906"/>
      <c r="R335" s="906"/>
      <c r="S335" s="906"/>
      <c r="T335" s="987"/>
      <c r="W335" s="323"/>
    </row>
    <row r="336" spans="1:23" ht="21" customHeight="1">
      <c r="B336" s="970" t="s">
        <v>345</v>
      </c>
      <c r="C336" s="971"/>
      <c r="D336" s="968" t="s">
        <v>357</v>
      </c>
      <c r="E336" s="627"/>
      <c r="F336" s="628"/>
      <c r="G336" s="623" t="s">
        <v>355</v>
      </c>
      <c r="H336" s="906"/>
      <c r="I336" s="906"/>
      <c r="J336" s="906"/>
      <c r="K336" s="906"/>
      <c r="L336" s="906"/>
      <c r="M336" s="906"/>
      <c r="N336" s="906"/>
      <c r="O336" s="906"/>
      <c r="P336" s="906"/>
      <c r="Q336" s="906"/>
      <c r="R336" s="906"/>
      <c r="S336" s="906"/>
      <c r="T336" s="986"/>
      <c r="W336" s="323"/>
    </row>
    <row r="337" spans="1:23" ht="21" customHeight="1">
      <c r="B337" s="972"/>
      <c r="C337" s="973"/>
      <c r="D337" s="969"/>
      <c r="E337" s="630"/>
      <c r="F337" s="631"/>
      <c r="G337" s="626" t="s">
        <v>472</v>
      </c>
      <c r="H337" s="906"/>
      <c r="I337" s="906"/>
      <c r="J337" s="906"/>
      <c r="K337" s="906"/>
      <c r="L337" s="906"/>
      <c r="M337" s="906"/>
      <c r="N337" s="906"/>
      <c r="O337" s="906"/>
      <c r="P337" s="906"/>
      <c r="Q337" s="906"/>
      <c r="R337" s="906"/>
      <c r="S337" s="906"/>
      <c r="T337" s="987"/>
      <c r="W337" s="323"/>
    </row>
    <row r="338" spans="1:23" ht="21" customHeight="1">
      <c r="B338" s="972"/>
      <c r="C338" s="973"/>
      <c r="D338" s="968" t="s">
        <v>358</v>
      </c>
      <c r="E338" s="627"/>
      <c r="F338" s="628"/>
      <c r="G338" s="623" t="s">
        <v>355</v>
      </c>
      <c r="H338" s="906"/>
      <c r="I338" s="906"/>
      <c r="J338" s="906"/>
      <c r="K338" s="906"/>
      <c r="L338" s="906"/>
      <c r="M338" s="906"/>
      <c r="N338" s="906"/>
      <c r="O338" s="906"/>
      <c r="P338" s="906"/>
      <c r="Q338" s="906"/>
      <c r="R338" s="906"/>
      <c r="S338" s="906"/>
      <c r="T338" s="986"/>
      <c r="W338" s="323"/>
    </row>
    <row r="339" spans="1:23" ht="21" customHeight="1">
      <c r="A339" s="318"/>
      <c r="B339" s="972"/>
      <c r="C339" s="973"/>
      <c r="D339" s="969"/>
      <c r="E339" s="630"/>
      <c r="F339" s="631"/>
      <c r="G339" s="626" t="s">
        <v>472</v>
      </c>
      <c r="H339" s="906"/>
      <c r="I339" s="906"/>
      <c r="J339" s="906"/>
      <c r="K339" s="906"/>
      <c r="L339" s="906"/>
      <c r="M339" s="906"/>
      <c r="N339" s="906"/>
      <c r="O339" s="906"/>
      <c r="P339" s="906"/>
      <c r="Q339" s="906"/>
      <c r="R339" s="906"/>
      <c r="S339" s="906"/>
      <c r="T339" s="987"/>
      <c r="W339" s="323"/>
    </row>
    <row r="340" spans="1:23" ht="21" customHeight="1">
      <c r="B340" s="972"/>
      <c r="C340" s="973"/>
      <c r="D340" s="968" t="s">
        <v>359</v>
      </c>
      <c r="E340" s="627"/>
      <c r="F340" s="628"/>
      <c r="G340" s="623" t="s">
        <v>355</v>
      </c>
      <c r="H340" s="906"/>
      <c r="I340" s="906"/>
      <c r="J340" s="906"/>
      <c r="K340" s="906"/>
      <c r="L340" s="906"/>
      <c r="M340" s="906"/>
      <c r="N340" s="906"/>
      <c r="O340" s="906"/>
      <c r="P340" s="906"/>
      <c r="Q340" s="906"/>
      <c r="R340" s="906"/>
      <c r="S340" s="906"/>
      <c r="T340" s="986"/>
      <c r="W340" s="323"/>
    </row>
    <row r="341" spans="1:23" ht="21" customHeight="1">
      <c r="A341" s="318"/>
      <c r="B341" s="972"/>
      <c r="C341" s="973"/>
      <c r="D341" s="969"/>
      <c r="E341" s="630"/>
      <c r="F341" s="631"/>
      <c r="G341" s="626" t="s">
        <v>472</v>
      </c>
      <c r="H341" s="906"/>
      <c r="I341" s="906"/>
      <c r="J341" s="906"/>
      <c r="K341" s="906"/>
      <c r="L341" s="906"/>
      <c r="M341" s="906"/>
      <c r="N341" s="906"/>
      <c r="O341" s="906"/>
      <c r="P341" s="906"/>
      <c r="Q341" s="906"/>
      <c r="R341" s="906"/>
      <c r="S341" s="906"/>
      <c r="T341" s="987"/>
      <c r="W341" s="323"/>
    </row>
    <row r="342" spans="1:23" ht="21" customHeight="1">
      <c r="B342" s="972"/>
      <c r="C342" s="973"/>
      <c r="D342" s="968" t="s">
        <v>360</v>
      </c>
      <c r="E342" s="627"/>
      <c r="F342" s="628"/>
      <c r="G342" s="623" t="s">
        <v>355</v>
      </c>
      <c r="H342" s="906"/>
      <c r="I342" s="906"/>
      <c r="J342" s="906"/>
      <c r="K342" s="906"/>
      <c r="L342" s="906"/>
      <c r="M342" s="906"/>
      <c r="N342" s="906"/>
      <c r="O342" s="906"/>
      <c r="P342" s="906"/>
      <c r="Q342" s="906"/>
      <c r="R342" s="906"/>
      <c r="S342" s="906"/>
      <c r="T342" s="986"/>
      <c r="W342" s="323"/>
    </row>
    <row r="343" spans="1:23" ht="21" customHeight="1">
      <c r="A343" s="318"/>
      <c r="B343" s="972"/>
      <c r="C343" s="973"/>
      <c r="D343" s="969"/>
      <c r="E343" s="630"/>
      <c r="F343" s="631"/>
      <c r="G343" s="626" t="s">
        <v>472</v>
      </c>
      <c r="H343" s="906"/>
      <c r="I343" s="906"/>
      <c r="J343" s="906"/>
      <c r="K343" s="906"/>
      <c r="L343" s="906"/>
      <c r="M343" s="906"/>
      <c r="N343" s="906"/>
      <c r="O343" s="906"/>
      <c r="P343" s="906"/>
      <c r="Q343" s="906"/>
      <c r="R343" s="906"/>
      <c r="S343" s="906"/>
      <c r="T343" s="987"/>
      <c r="W343" s="323"/>
    </row>
    <row r="344" spans="1:23" ht="21" customHeight="1">
      <c r="B344" s="972"/>
      <c r="C344" s="973"/>
      <c r="D344" s="968" t="s">
        <v>361</v>
      </c>
      <c r="E344" s="627"/>
      <c r="F344" s="628"/>
      <c r="G344" s="623" t="s">
        <v>355</v>
      </c>
      <c r="H344" s="906"/>
      <c r="I344" s="906"/>
      <c r="J344" s="906"/>
      <c r="K344" s="906"/>
      <c r="L344" s="906"/>
      <c r="M344" s="906"/>
      <c r="N344" s="906"/>
      <c r="O344" s="906"/>
      <c r="P344" s="906"/>
      <c r="Q344" s="906"/>
      <c r="R344" s="906"/>
      <c r="S344" s="906"/>
      <c r="T344" s="986"/>
      <c r="W344" s="323"/>
    </row>
    <row r="345" spans="1:23" ht="21" customHeight="1">
      <c r="A345" s="318"/>
      <c r="B345" s="972"/>
      <c r="C345" s="973"/>
      <c r="D345" s="969"/>
      <c r="E345" s="630"/>
      <c r="F345" s="631"/>
      <c r="G345" s="626" t="s">
        <v>472</v>
      </c>
      <c r="H345" s="906"/>
      <c r="I345" s="906"/>
      <c r="J345" s="906"/>
      <c r="K345" s="906"/>
      <c r="L345" s="906"/>
      <c r="M345" s="906"/>
      <c r="N345" s="906"/>
      <c r="O345" s="906"/>
      <c r="P345" s="906"/>
      <c r="Q345" s="906"/>
      <c r="R345" s="906"/>
      <c r="S345" s="906"/>
      <c r="T345" s="987"/>
    </row>
    <row r="346" spans="1:23" ht="21" customHeight="1">
      <c r="B346" s="972"/>
      <c r="C346" s="973"/>
      <c r="D346" s="968" t="s">
        <v>344</v>
      </c>
      <c r="E346" s="627"/>
      <c r="F346" s="628"/>
      <c r="G346" s="623" t="s">
        <v>355</v>
      </c>
      <c r="H346" s="907" t="str">
        <f>IF(COUNT(H336,H338,H340,H342,H344)&gt;0,SUM(H336,H338,H340,H342,H344),"")</f>
        <v/>
      </c>
      <c r="I346" s="907" t="str">
        <f t="shared" ref="I346:S346" si="32">IF(COUNT(I336,I338,I340,I342,I344)&gt;0,SUM(I336,I338,I340,I342,I344),"")</f>
        <v/>
      </c>
      <c r="J346" s="907" t="str">
        <f t="shared" si="32"/>
        <v/>
      </c>
      <c r="K346" s="907" t="str">
        <f t="shared" si="32"/>
        <v/>
      </c>
      <c r="L346" s="907" t="str">
        <f t="shared" si="32"/>
        <v/>
      </c>
      <c r="M346" s="907" t="str">
        <f t="shared" si="32"/>
        <v/>
      </c>
      <c r="N346" s="907" t="str">
        <f t="shared" si="32"/>
        <v/>
      </c>
      <c r="O346" s="907" t="str">
        <f t="shared" si="32"/>
        <v/>
      </c>
      <c r="P346" s="907" t="str">
        <f t="shared" si="32"/>
        <v/>
      </c>
      <c r="Q346" s="907" t="str">
        <f t="shared" si="32"/>
        <v/>
      </c>
      <c r="R346" s="907" t="str">
        <f t="shared" si="32"/>
        <v/>
      </c>
      <c r="S346" s="907" t="str">
        <f t="shared" si="32"/>
        <v/>
      </c>
      <c r="T346" s="629"/>
    </row>
    <row r="347" spans="1:23" ht="21" customHeight="1">
      <c r="B347" s="974"/>
      <c r="C347" s="975"/>
      <c r="D347" s="969"/>
      <c r="E347" s="630"/>
      <c r="F347" s="631"/>
      <c r="G347" s="626" t="s">
        <v>472</v>
      </c>
      <c r="H347" s="907" t="str">
        <f t="shared" ref="H347:S347" si="33">IF(COUNT(H337,H339,H341,H343,H345)&gt;0,SUM(H337,H339,H341,H343,H345),"")</f>
        <v/>
      </c>
      <c r="I347" s="907" t="str">
        <f t="shared" si="33"/>
        <v/>
      </c>
      <c r="J347" s="907" t="str">
        <f t="shared" si="33"/>
        <v/>
      </c>
      <c r="K347" s="907" t="str">
        <f t="shared" si="33"/>
        <v/>
      </c>
      <c r="L347" s="907" t="str">
        <f t="shared" si="33"/>
        <v/>
      </c>
      <c r="M347" s="907" t="str">
        <f t="shared" si="33"/>
        <v/>
      </c>
      <c r="N347" s="907" t="str">
        <f t="shared" si="33"/>
        <v/>
      </c>
      <c r="O347" s="907" t="str">
        <f t="shared" si="33"/>
        <v/>
      </c>
      <c r="P347" s="907" t="str">
        <f t="shared" si="33"/>
        <v/>
      </c>
      <c r="Q347" s="907" t="str">
        <f t="shared" si="33"/>
        <v/>
      </c>
      <c r="R347" s="907" t="str">
        <f t="shared" si="33"/>
        <v/>
      </c>
      <c r="S347" s="907" t="str">
        <f t="shared" si="33"/>
        <v/>
      </c>
      <c r="T347" s="622"/>
    </row>
    <row r="348" spans="1:23" ht="21" customHeight="1">
      <c r="B348" s="633" t="s">
        <v>181</v>
      </c>
      <c r="C348" s="633"/>
      <c r="D348" s="633" t="s">
        <v>346</v>
      </c>
      <c r="E348" s="610"/>
      <c r="F348" s="611"/>
      <c r="G348" s="610"/>
      <c r="H348" s="610"/>
      <c r="I348" s="610"/>
      <c r="J348" s="610"/>
      <c r="K348" s="634"/>
      <c r="L348" s="610"/>
      <c r="M348" s="610"/>
      <c r="N348" s="610"/>
      <c r="O348" s="610"/>
      <c r="P348" s="610"/>
      <c r="Q348" s="610"/>
      <c r="R348" s="610"/>
      <c r="S348" s="610"/>
      <c r="T348" s="610"/>
    </row>
  </sheetData>
  <sheetProtection formatColumns="0" formatRows="0"/>
  <mergeCells count="475">
    <mergeCell ref="T344:T345"/>
    <mergeCell ref="D346:D347"/>
    <mergeCell ref="B336:C347"/>
    <mergeCell ref="D336:D337"/>
    <mergeCell ref="T336:T337"/>
    <mergeCell ref="D338:D339"/>
    <mergeCell ref="T338:T339"/>
    <mergeCell ref="D340:D341"/>
    <mergeCell ref="T340:T341"/>
    <mergeCell ref="D342:D343"/>
    <mergeCell ref="T342:T343"/>
    <mergeCell ref="D344:D345"/>
    <mergeCell ref="T332:T333"/>
    <mergeCell ref="D334:D335"/>
    <mergeCell ref="E334:E335"/>
    <mergeCell ref="F334:F335"/>
    <mergeCell ref="T334:T335"/>
    <mergeCell ref="T326:T327"/>
    <mergeCell ref="D328:D329"/>
    <mergeCell ref="E328:E329"/>
    <mergeCell ref="F328:F329"/>
    <mergeCell ref="T328:T329"/>
    <mergeCell ref="D330:D331"/>
    <mergeCell ref="E330:E331"/>
    <mergeCell ref="F330:F331"/>
    <mergeCell ref="T330:T331"/>
    <mergeCell ref="B324:C325"/>
    <mergeCell ref="D324:D325"/>
    <mergeCell ref="E324:E325"/>
    <mergeCell ref="F324:F325"/>
    <mergeCell ref="G324:G325"/>
    <mergeCell ref="B326:C335"/>
    <mergeCell ref="D326:D327"/>
    <mergeCell ref="E326:E327"/>
    <mergeCell ref="F326:F327"/>
    <mergeCell ref="D332:D333"/>
    <mergeCell ref="E332:E333"/>
    <mergeCell ref="F332:F333"/>
    <mergeCell ref="D314:D315"/>
    <mergeCell ref="T314:T315"/>
    <mergeCell ref="D316:D317"/>
    <mergeCell ref="T316:T317"/>
    <mergeCell ref="D318:D319"/>
    <mergeCell ref="D306:D307"/>
    <mergeCell ref="E306:E307"/>
    <mergeCell ref="F306:F307"/>
    <mergeCell ref="T306:T307"/>
    <mergeCell ref="B308:C319"/>
    <mergeCell ref="D308:D309"/>
    <mergeCell ref="T308:T309"/>
    <mergeCell ref="D310:D311"/>
    <mergeCell ref="T310:T311"/>
    <mergeCell ref="D312:D313"/>
    <mergeCell ref="E302:E303"/>
    <mergeCell ref="F302:F303"/>
    <mergeCell ref="T302:T303"/>
    <mergeCell ref="D304:D305"/>
    <mergeCell ref="E304:E305"/>
    <mergeCell ref="F304:F305"/>
    <mergeCell ref="T304:T305"/>
    <mergeCell ref="B298:C307"/>
    <mergeCell ref="D298:D299"/>
    <mergeCell ref="E298:E299"/>
    <mergeCell ref="F298:F299"/>
    <mergeCell ref="T298:T299"/>
    <mergeCell ref="D300:D301"/>
    <mergeCell ref="E300:E301"/>
    <mergeCell ref="F300:F301"/>
    <mergeCell ref="T300:T301"/>
    <mergeCell ref="D302:D303"/>
    <mergeCell ref="T312:T313"/>
    <mergeCell ref="T288:T289"/>
    <mergeCell ref="D290:D291"/>
    <mergeCell ref="B296:C297"/>
    <mergeCell ref="D296:D297"/>
    <mergeCell ref="E296:E297"/>
    <mergeCell ref="F296:F297"/>
    <mergeCell ref="G296:G297"/>
    <mergeCell ref="B280:C291"/>
    <mergeCell ref="D280:D281"/>
    <mergeCell ref="T280:T281"/>
    <mergeCell ref="D282:D283"/>
    <mergeCell ref="T282:T283"/>
    <mergeCell ref="D284:D285"/>
    <mergeCell ref="T284:T285"/>
    <mergeCell ref="D286:D287"/>
    <mergeCell ref="T286:T287"/>
    <mergeCell ref="D288:D289"/>
    <mergeCell ref="T276:T277"/>
    <mergeCell ref="D278:D279"/>
    <mergeCell ref="E278:E279"/>
    <mergeCell ref="F278:F279"/>
    <mergeCell ref="T278:T279"/>
    <mergeCell ref="T270:T271"/>
    <mergeCell ref="D272:D273"/>
    <mergeCell ref="E272:E273"/>
    <mergeCell ref="F272:F273"/>
    <mergeCell ref="T272:T273"/>
    <mergeCell ref="D274:D275"/>
    <mergeCell ref="E274:E275"/>
    <mergeCell ref="F274:F275"/>
    <mergeCell ref="T274:T275"/>
    <mergeCell ref="B268:C269"/>
    <mergeCell ref="D268:D269"/>
    <mergeCell ref="E268:E269"/>
    <mergeCell ref="F268:F269"/>
    <mergeCell ref="G268:G269"/>
    <mergeCell ref="B270:C279"/>
    <mergeCell ref="D270:D271"/>
    <mergeCell ref="E270:E271"/>
    <mergeCell ref="F270:F271"/>
    <mergeCell ref="D276:D277"/>
    <mergeCell ref="E276:E277"/>
    <mergeCell ref="F276:F277"/>
    <mergeCell ref="D258:D259"/>
    <mergeCell ref="T258:T259"/>
    <mergeCell ref="D260:D261"/>
    <mergeCell ref="T260:T261"/>
    <mergeCell ref="D262:D263"/>
    <mergeCell ref="D250:D251"/>
    <mergeCell ref="E250:E251"/>
    <mergeCell ref="F250:F251"/>
    <mergeCell ref="T250:T251"/>
    <mergeCell ref="B252:C263"/>
    <mergeCell ref="D252:D253"/>
    <mergeCell ref="T252:T253"/>
    <mergeCell ref="D254:D255"/>
    <mergeCell ref="T254:T255"/>
    <mergeCell ref="D256:D257"/>
    <mergeCell ref="E246:E247"/>
    <mergeCell ref="F246:F247"/>
    <mergeCell ref="T246:T247"/>
    <mergeCell ref="D248:D249"/>
    <mergeCell ref="E248:E249"/>
    <mergeCell ref="F248:F249"/>
    <mergeCell ref="T248:T249"/>
    <mergeCell ref="B242:C251"/>
    <mergeCell ref="D242:D243"/>
    <mergeCell ref="E242:E243"/>
    <mergeCell ref="F242:F243"/>
    <mergeCell ref="T242:T243"/>
    <mergeCell ref="D244:D245"/>
    <mergeCell ref="E244:E245"/>
    <mergeCell ref="F244:F245"/>
    <mergeCell ref="T244:T245"/>
    <mergeCell ref="D246:D247"/>
    <mergeCell ref="T256:T257"/>
    <mergeCell ref="T232:T233"/>
    <mergeCell ref="D234:D235"/>
    <mergeCell ref="B240:C241"/>
    <mergeCell ref="D240:D241"/>
    <mergeCell ref="E240:E241"/>
    <mergeCell ref="F240:F241"/>
    <mergeCell ref="G240:G241"/>
    <mergeCell ref="B224:C235"/>
    <mergeCell ref="D224:D225"/>
    <mergeCell ref="T224:T225"/>
    <mergeCell ref="D226:D227"/>
    <mergeCell ref="T226:T227"/>
    <mergeCell ref="D228:D229"/>
    <mergeCell ref="T228:T229"/>
    <mergeCell ref="D230:D231"/>
    <mergeCell ref="T230:T231"/>
    <mergeCell ref="D232:D233"/>
    <mergeCell ref="T220:T221"/>
    <mergeCell ref="D222:D223"/>
    <mergeCell ref="E222:E223"/>
    <mergeCell ref="F222:F223"/>
    <mergeCell ref="T222:T223"/>
    <mergeCell ref="T214:T215"/>
    <mergeCell ref="D216:D217"/>
    <mergeCell ref="E216:E217"/>
    <mergeCell ref="F216:F217"/>
    <mergeCell ref="T216:T217"/>
    <mergeCell ref="D218:D219"/>
    <mergeCell ref="E218:E219"/>
    <mergeCell ref="F218:F219"/>
    <mergeCell ref="T218:T219"/>
    <mergeCell ref="B212:C213"/>
    <mergeCell ref="D212:D213"/>
    <mergeCell ref="E212:E213"/>
    <mergeCell ref="F212:F213"/>
    <mergeCell ref="G212:G213"/>
    <mergeCell ref="B214:C223"/>
    <mergeCell ref="D214:D215"/>
    <mergeCell ref="E214:E215"/>
    <mergeCell ref="F214:F215"/>
    <mergeCell ref="D220:D221"/>
    <mergeCell ref="E220:E221"/>
    <mergeCell ref="F220:F221"/>
    <mergeCell ref="D202:D203"/>
    <mergeCell ref="T202:T203"/>
    <mergeCell ref="D204:D205"/>
    <mergeCell ref="T204:T205"/>
    <mergeCell ref="D206:D207"/>
    <mergeCell ref="D194:D195"/>
    <mergeCell ref="E194:E195"/>
    <mergeCell ref="F194:F195"/>
    <mergeCell ref="T194:T195"/>
    <mergeCell ref="B196:C207"/>
    <mergeCell ref="D196:D197"/>
    <mergeCell ref="T196:T197"/>
    <mergeCell ref="D198:D199"/>
    <mergeCell ref="T198:T199"/>
    <mergeCell ref="D200:D201"/>
    <mergeCell ref="E190:E191"/>
    <mergeCell ref="F190:F191"/>
    <mergeCell ref="T190:T191"/>
    <mergeCell ref="D192:D193"/>
    <mergeCell ref="E192:E193"/>
    <mergeCell ref="F192:F193"/>
    <mergeCell ref="T192:T193"/>
    <mergeCell ref="B186:C195"/>
    <mergeCell ref="D186:D187"/>
    <mergeCell ref="E186:E187"/>
    <mergeCell ref="F186:F187"/>
    <mergeCell ref="T186:T187"/>
    <mergeCell ref="D188:D189"/>
    <mergeCell ref="E188:E189"/>
    <mergeCell ref="F188:F189"/>
    <mergeCell ref="T188:T189"/>
    <mergeCell ref="D190:D191"/>
    <mergeCell ref="T200:T201"/>
    <mergeCell ref="T176:T177"/>
    <mergeCell ref="D178:D179"/>
    <mergeCell ref="B184:C185"/>
    <mergeCell ref="D184:D185"/>
    <mergeCell ref="E184:E185"/>
    <mergeCell ref="F184:F185"/>
    <mergeCell ref="G184:G185"/>
    <mergeCell ref="B168:C179"/>
    <mergeCell ref="D168:D169"/>
    <mergeCell ref="T168:T169"/>
    <mergeCell ref="D170:D171"/>
    <mergeCell ref="T170:T171"/>
    <mergeCell ref="D172:D173"/>
    <mergeCell ref="T172:T173"/>
    <mergeCell ref="D174:D175"/>
    <mergeCell ref="T174:T175"/>
    <mergeCell ref="D176:D177"/>
    <mergeCell ref="T164:T165"/>
    <mergeCell ref="D166:D167"/>
    <mergeCell ref="E166:E167"/>
    <mergeCell ref="F166:F167"/>
    <mergeCell ref="T166:T167"/>
    <mergeCell ref="T158:T159"/>
    <mergeCell ref="D160:D161"/>
    <mergeCell ref="E160:E161"/>
    <mergeCell ref="F160:F161"/>
    <mergeCell ref="T160:T161"/>
    <mergeCell ref="D162:D163"/>
    <mergeCell ref="E162:E163"/>
    <mergeCell ref="F162:F163"/>
    <mergeCell ref="T162:T163"/>
    <mergeCell ref="B156:C157"/>
    <mergeCell ref="D156:D157"/>
    <mergeCell ref="E156:E157"/>
    <mergeCell ref="F156:F157"/>
    <mergeCell ref="G156:G157"/>
    <mergeCell ref="B158:C167"/>
    <mergeCell ref="D158:D159"/>
    <mergeCell ref="E158:E159"/>
    <mergeCell ref="F158:F159"/>
    <mergeCell ref="D164:D165"/>
    <mergeCell ref="E164:E165"/>
    <mergeCell ref="F164:F165"/>
    <mergeCell ref="D146:D147"/>
    <mergeCell ref="T146:T147"/>
    <mergeCell ref="D148:D149"/>
    <mergeCell ref="T148:T149"/>
    <mergeCell ref="D150:D151"/>
    <mergeCell ref="D138:D139"/>
    <mergeCell ref="E138:E139"/>
    <mergeCell ref="F138:F139"/>
    <mergeCell ref="T138:T139"/>
    <mergeCell ref="B140:C151"/>
    <mergeCell ref="D140:D141"/>
    <mergeCell ref="T140:T141"/>
    <mergeCell ref="D142:D143"/>
    <mergeCell ref="T142:T143"/>
    <mergeCell ref="D144:D145"/>
    <mergeCell ref="E134:E135"/>
    <mergeCell ref="F134:F135"/>
    <mergeCell ref="T134:T135"/>
    <mergeCell ref="D136:D137"/>
    <mergeCell ref="E136:E137"/>
    <mergeCell ref="F136:F137"/>
    <mergeCell ref="T136:T137"/>
    <mergeCell ref="B130:C139"/>
    <mergeCell ref="D130:D131"/>
    <mergeCell ref="E130:E131"/>
    <mergeCell ref="F130:F131"/>
    <mergeCell ref="T130:T131"/>
    <mergeCell ref="D132:D133"/>
    <mergeCell ref="E132:E133"/>
    <mergeCell ref="F132:F133"/>
    <mergeCell ref="T132:T133"/>
    <mergeCell ref="D134:D135"/>
    <mergeCell ref="T144:T145"/>
    <mergeCell ref="T120:T121"/>
    <mergeCell ref="D122:D123"/>
    <mergeCell ref="B128:C129"/>
    <mergeCell ref="D128:D129"/>
    <mergeCell ref="E128:E129"/>
    <mergeCell ref="F128:F129"/>
    <mergeCell ref="G128:G129"/>
    <mergeCell ref="B112:C123"/>
    <mergeCell ref="D112:D113"/>
    <mergeCell ref="T112:T113"/>
    <mergeCell ref="D114:D115"/>
    <mergeCell ref="T114:T115"/>
    <mergeCell ref="D116:D117"/>
    <mergeCell ref="T116:T117"/>
    <mergeCell ref="D118:D119"/>
    <mergeCell ref="T118:T119"/>
    <mergeCell ref="D120:D121"/>
    <mergeCell ref="T108:T109"/>
    <mergeCell ref="D110:D111"/>
    <mergeCell ref="E110:E111"/>
    <mergeCell ref="F110:F111"/>
    <mergeCell ref="T110:T111"/>
    <mergeCell ref="T102:T103"/>
    <mergeCell ref="D104:D105"/>
    <mergeCell ref="E104:E105"/>
    <mergeCell ref="F104:F105"/>
    <mergeCell ref="T104:T105"/>
    <mergeCell ref="D106:D107"/>
    <mergeCell ref="E106:E107"/>
    <mergeCell ref="F106:F107"/>
    <mergeCell ref="T106:T107"/>
    <mergeCell ref="B100:C101"/>
    <mergeCell ref="D100:D101"/>
    <mergeCell ref="E100:E101"/>
    <mergeCell ref="F100:F101"/>
    <mergeCell ref="G100:G101"/>
    <mergeCell ref="B102:C111"/>
    <mergeCell ref="D102:D103"/>
    <mergeCell ref="E102:E103"/>
    <mergeCell ref="F102:F103"/>
    <mergeCell ref="D108:D109"/>
    <mergeCell ref="E108:E109"/>
    <mergeCell ref="F108:F109"/>
    <mergeCell ref="D90:D91"/>
    <mergeCell ref="T90:T91"/>
    <mergeCell ref="D92:D93"/>
    <mergeCell ref="T92:T93"/>
    <mergeCell ref="D94:D95"/>
    <mergeCell ref="D82:D83"/>
    <mergeCell ref="E82:E83"/>
    <mergeCell ref="F82:F83"/>
    <mergeCell ref="T82:T83"/>
    <mergeCell ref="B84:C95"/>
    <mergeCell ref="D84:D85"/>
    <mergeCell ref="T84:T85"/>
    <mergeCell ref="D86:D87"/>
    <mergeCell ref="T86:T87"/>
    <mergeCell ref="D88:D89"/>
    <mergeCell ref="E78:E79"/>
    <mergeCell ref="F78:F79"/>
    <mergeCell ref="T78:T79"/>
    <mergeCell ref="D80:D81"/>
    <mergeCell ref="E80:E81"/>
    <mergeCell ref="F80:F81"/>
    <mergeCell ref="T80:T81"/>
    <mergeCell ref="B74:C83"/>
    <mergeCell ref="D74:D75"/>
    <mergeCell ref="E74:E75"/>
    <mergeCell ref="F74:F75"/>
    <mergeCell ref="T74:T75"/>
    <mergeCell ref="D76:D77"/>
    <mergeCell ref="E76:E77"/>
    <mergeCell ref="F76:F77"/>
    <mergeCell ref="T76:T77"/>
    <mergeCell ref="D78:D79"/>
    <mergeCell ref="T88:T89"/>
    <mergeCell ref="T64:T65"/>
    <mergeCell ref="D66:D67"/>
    <mergeCell ref="B72:C73"/>
    <mergeCell ref="D72:D73"/>
    <mergeCell ref="E72:E73"/>
    <mergeCell ref="F72:F73"/>
    <mergeCell ref="G72:G73"/>
    <mergeCell ref="B56:C67"/>
    <mergeCell ref="D56:D57"/>
    <mergeCell ref="T56:T57"/>
    <mergeCell ref="D58:D59"/>
    <mergeCell ref="T58:T59"/>
    <mergeCell ref="D60:D61"/>
    <mergeCell ref="T60:T61"/>
    <mergeCell ref="D62:D63"/>
    <mergeCell ref="T62:T63"/>
    <mergeCell ref="D64:D65"/>
    <mergeCell ref="T52:T53"/>
    <mergeCell ref="D54:D55"/>
    <mergeCell ref="E54:E55"/>
    <mergeCell ref="F54:F55"/>
    <mergeCell ref="T54:T55"/>
    <mergeCell ref="T46:T47"/>
    <mergeCell ref="D48:D49"/>
    <mergeCell ref="E48:E49"/>
    <mergeCell ref="F48:F49"/>
    <mergeCell ref="T48:T49"/>
    <mergeCell ref="D50:D51"/>
    <mergeCell ref="E50:E51"/>
    <mergeCell ref="F50:F51"/>
    <mergeCell ref="T50:T51"/>
    <mergeCell ref="B44:C45"/>
    <mergeCell ref="D44:D45"/>
    <mergeCell ref="E44:E45"/>
    <mergeCell ref="F44:F45"/>
    <mergeCell ref="G44:G45"/>
    <mergeCell ref="B46:C55"/>
    <mergeCell ref="D46:D47"/>
    <mergeCell ref="E46:E47"/>
    <mergeCell ref="F46:F47"/>
    <mergeCell ref="D52:D53"/>
    <mergeCell ref="E52:E53"/>
    <mergeCell ref="F52:F53"/>
    <mergeCell ref="B28:C39"/>
    <mergeCell ref="D28:D29"/>
    <mergeCell ref="D30:D31"/>
    <mergeCell ref="D32:D33"/>
    <mergeCell ref="D34:D35"/>
    <mergeCell ref="D36:D37"/>
    <mergeCell ref="D38:D39"/>
    <mergeCell ref="D24:D25"/>
    <mergeCell ref="E24:E25"/>
    <mergeCell ref="T24:T25"/>
    <mergeCell ref="D26:D27"/>
    <mergeCell ref="E26:E27"/>
    <mergeCell ref="F26:F27"/>
    <mergeCell ref="T26:T27"/>
    <mergeCell ref="D20:D21"/>
    <mergeCell ref="E20:E21"/>
    <mergeCell ref="F20:F21"/>
    <mergeCell ref="T20:T21"/>
    <mergeCell ref="D22:D23"/>
    <mergeCell ref="E22:E23"/>
    <mergeCell ref="F22:F23"/>
    <mergeCell ref="T22:T23"/>
    <mergeCell ref="T16:T17"/>
    <mergeCell ref="D18:D19"/>
    <mergeCell ref="E18:E19"/>
    <mergeCell ref="F18:F19"/>
    <mergeCell ref="T18:T19"/>
    <mergeCell ref="E12:E13"/>
    <mergeCell ref="F12:F13"/>
    <mergeCell ref="T12:T13"/>
    <mergeCell ref="D14:D15"/>
    <mergeCell ref="E14:E15"/>
    <mergeCell ref="F14:F15"/>
    <mergeCell ref="T14:T15"/>
    <mergeCell ref="T6:T7"/>
    <mergeCell ref="D8:D9"/>
    <mergeCell ref="E8:E9"/>
    <mergeCell ref="F8:F9"/>
    <mergeCell ref="T8:T9"/>
    <mergeCell ref="D10:D11"/>
    <mergeCell ref="E10:E11"/>
    <mergeCell ref="F10:F11"/>
    <mergeCell ref="T10:T11"/>
    <mergeCell ref="B4:C5"/>
    <mergeCell ref="D4:D5"/>
    <mergeCell ref="E4:E5"/>
    <mergeCell ref="F4:F5"/>
    <mergeCell ref="G4:G5"/>
    <mergeCell ref="B6:C27"/>
    <mergeCell ref="D6:D7"/>
    <mergeCell ref="E6:E7"/>
    <mergeCell ref="F6:F7"/>
    <mergeCell ref="D12:D13"/>
    <mergeCell ref="D16:D17"/>
    <mergeCell ref="E16:E17"/>
    <mergeCell ref="F16:F17"/>
    <mergeCell ref="F24:F25"/>
  </mergeCells>
  <phoneticPr fontId="1"/>
  <conditionalFormatting sqref="H6:S37">
    <cfRule type="cellIs" dxfId="22" priority="44" operator="lessThan">
      <formula>0</formula>
    </cfRule>
  </conditionalFormatting>
  <conditionalFormatting sqref="H46:S67">
    <cfRule type="cellIs" dxfId="21" priority="43" operator="lessThan">
      <formula>0</formula>
    </cfRule>
  </conditionalFormatting>
  <conditionalFormatting sqref="H74:S93">
    <cfRule type="cellIs" dxfId="20" priority="22" operator="lessThan">
      <formula>0</formula>
    </cfRule>
  </conditionalFormatting>
  <conditionalFormatting sqref="H102:S121">
    <cfRule type="cellIs" dxfId="19" priority="21" operator="lessThan">
      <formula>0</formula>
    </cfRule>
  </conditionalFormatting>
  <conditionalFormatting sqref="H130:S149">
    <cfRule type="cellIs" dxfId="18" priority="20" operator="lessThan">
      <formula>0</formula>
    </cfRule>
  </conditionalFormatting>
  <conditionalFormatting sqref="H158:S177">
    <cfRule type="cellIs" dxfId="17" priority="19" operator="lessThan">
      <formula>0</formula>
    </cfRule>
  </conditionalFormatting>
  <conditionalFormatting sqref="H186:S205">
    <cfRule type="cellIs" dxfId="16" priority="18" operator="lessThan">
      <formula>0</formula>
    </cfRule>
  </conditionalFormatting>
  <conditionalFormatting sqref="H214:S233">
    <cfRule type="cellIs" dxfId="15" priority="17" operator="lessThan">
      <formula>0</formula>
    </cfRule>
  </conditionalFormatting>
  <conditionalFormatting sqref="H242:S261">
    <cfRule type="cellIs" dxfId="14" priority="16" operator="lessThan">
      <formula>0</formula>
    </cfRule>
  </conditionalFormatting>
  <conditionalFormatting sqref="H270:S289">
    <cfRule type="cellIs" dxfId="13" priority="15" operator="lessThan">
      <formula>0</formula>
    </cfRule>
  </conditionalFormatting>
  <conditionalFormatting sqref="H298:S317">
    <cfRule type="cellIs" dxfId="12" priority="14" operator="lessThan">
      <formula>0</formula>
    </cfRule>
  </conditionalFormatting>
  <conditionalFormatting sqref="H326:S345">
    <cfRule type="cellIs" dxfId="11" priority="13" operator="lessThan">
      <formula>0</formula>
    </cfRule>
  </conditionalFormatting>
  <conditionalFormatting sqref="H38:S39">
    <cfRule type="cellIs" dxfId="10" priority="11" operator="lessThan">
      <formula>0</formula>
    </cfRule>
  </conditionalFormatting>
  <conditionalFormatting sqref="H94:S95">
    <cfRule type="cellIs" dxfId="9" priority="10" operator="lessThan">
      <formula>0</formula>
    </cfRule>
  </conditionalFormatting>
  <conditionalFormatting sqref="H122:S123">
    <cfRule type="cellIs" dxfId="8" priority="9" operator="lessThan">
      <formula>0</formula>
    </cfRule>
  </conditionalFormatting>
  <conditionalFormatting sqref="H150:S151">
    <cfRule type="cellIs" dxfId="7" priority="8" operator="lessThan">
      <formula>0</formula>
    </cfRule>
  </conditionalFormatting>
  <conditionalFormatting sqref="H178:S179">
    <cfRule type="cellIs" dxfId="6" priority="7" operator="lessThan">
      <formula>0</formula>
    </cfRule>
  </conditionalFormatting>
  <conditionalFormatting sqref="H206:S207">
    <cfRule type="cellIs" dxfId="5" priority="6" operator="lessThan">
      <formula>0</formula>
    </cfRule>
  </conditionalFormatting>
  <conditionalFormatting sqref="H234:S235">
    <cfRule type="cellIs" dxfId="4" priority="5" operator="lessThan">
      <formula>0</formula>
    </cfRule>
  </conditionalFormatting>
  <conditionalFormatting sqref="H262:S263">
    <cfRule type="cellIs" dxfId="3" priority="4" operator="lessThan">
      <formula>0</formula>
    </cfRule>
  </conditionalFormatting>
  <conditionalFormatting sqref="H290:S291">
    <cfRule type="cellIs" dxfId="2" priority="3" operator="lessThan">
      <formula>0</formula>
    </cfRule>
  </conditionalFormatting>
  <conditionalFormatting sqref="H318:S319">
    <cfRule type="cellIs" dxfId="1" priority="2" operator="lessThan">
      <formula>0</formula>
    </cfRule>
  </conditionalFormatting>
  <conditionalFormatting sqref="H346:S347">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3" fitToWidth="8" fitToHeight="15" pageOrder="overThenDown" orientation="portrait" r:id="rId1"/>
  <rowBreaks count="11" manualBreakCount="11">
    <brk id="40" max="20" man="1"/>
    <brk id="68" max="20" man="1"/>
    <brk id="96" max="20" man="1"/>
    <brk id="124" max="20" man="1"/>
    <brk id="152" max="20" man="1"/>
    <brk id="180" max="20" man="1"/>
    <brk id="208" max="20" man="1"/>
    <brk id="236" max="20" man="1"/>
    <brk id="264" max="20" man="1"/>
    <brk id="292" max="20" man="1"/>
    <brk id="320" max="20" man="1"/>
  </rowBreaks>
  <colBreaks count="1" manualBreakCount="1">
    <brk id="11" max="347"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4"/>
  <sheetViews>
    <sheetView view="pageBreakPreview" zoomScale="85" zoomScaleNormal="70" zoomScaleSheetLayoutView="85" workbookViewId="0">
      <selection activeCell="J16" sqref="J16"/>
    </sheetView>
  </sheetViews>
  <sheetFormatPr defaultRowHeight="13.5"/>
  <cols>
    <col min="1" max="9" width="9" style="285"/>
    <col min="10" max="10" width="9" style="320"/>
    <col min="11" max="16384" width="9" style="285"/>
  </cols>
  <sheetData>
    <row r="3" spans="1:10" ht="17.25">
      <c r="I3" s="286" t="s">
        <v>513</v>
      </c>
    </row>
    <row r="10" spans="1:10" ht="33.75" customHeight="1">
      <c r="A10" s="910" t="s">
        <v>514</v>
      </c>
      <c r="B10" s="910"/>
      <c r="C10" s="910"/>
      <c r="D10" s="910"/>
      <c r="E10" s="910"/>
      <c r="F10" s="910"/>
      <c r="G10" s="910"/>
      <c r="H10" s="910"/>
      <c r="I10" s="910"/>
    </row>
    <row r="13" spans="1:10" ht="17.25">
      <c r="A13" s="286"/>
      <c r="J13" s="320" t="s">
        <v>515</v>
      </c>
    </row>
    <row r="14" spans="1:10">
      <c r="J14" s="320" t="s">
        <v>516</v>
      </c>
    </row>
    <row r="15" spans="1:10">
      <c r="J15" s="320" t="s">
        <v>517</v>
      </c>
    </row>
    <row r="43" spans="9:9" ht="17.25">
      <c r="I43" s="287"/>
    </row>
    <row r="49" spans="10:10" s="286" customFormat="1" ht="17.25">
      <c r="J49" s="319"/>
    </row>
    <row r="50" spans="10:10" s="286" customFormat="1" ht="17.25">
      <c r="J50" s="319"/>
    </row>
    <row r="51" spans="10:10" s="286" customFormat="1" ht="17.25">
      <c r="J51" s="319"/>
    </row>
    <row r="52" spans="10:10" s="286" customFormat="1" ht="17.25">
      <c r="J52" s="319"/>
    </row>
    <row r="53" spans="10:10" s="286" customFormat="1" ht="17.25">
      <c r="J53" s="319"/>
    </row>
    <row r="54" spans="10:10" s="286" customFormat="1" ht="17.25">
      <c r="J54" s="319"/>
    </row>
  </sheetData>
  <mergeCells count="1">
    <mergeCell ref="A10:I10"/>
  </mergeCells>
  <phoneticPr fontId="1"/>
  <pageMargins left="0.7" right="0.7" top="0.75" bottom="0.75"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70" zoomScaleNormal="70" workbookViewId="0">
      <selection activeCell="N18" sqref="N18"/>
    </sheetView>
  </sheetViews>
  <sheetFormatPr defaultRowHeight="13.5"/>
  <cols>
    <col min="1" max="1" width="2.625" style="120" customWidth="1"/>
    <col min="2" max="3" width="8.625" style="120" customWidth="1"/>
    <col min="4" max="4" width="9.625" style="120" customWidth="1"/>
    <col min="5" max="5" width="19.625" style="120" customWidth="1"/>
    <col min="6" max="11" width="8.625" style="120" customWidth="1"/>
    <col min="12" max="12" width="10.625" style="120" customWidth="1"/>
    <col min="13" max="18" width="8.625" style="120" customWidth="1"/>
    <col min="19" max="20" width="10.625" style="120" customWidth="1"/>
    <col min="21" max="255" width="9" style="120"/>
    <col min="256" max="256" width="2.625" style="120" customWidth="1"/>
    <col min="257" max="258" width="8.625" style="120" customWidth="1"/>
    <col min="259" max="259" width="9.625" style="120" customWidth="1"/>
    <col min="260" max="260" width="19.625" style="120" customWidth="1"/>
    <col min="261" max="266" width="8.625" style="120" customWidth="1"/>
    <col min="267" max="267" width="9" style="120"/>
    <col min="268" max="268" width="10.625" style="120" customWidth="1"/>
    <col min="269" max="274" width="8.625" style="120" customWidth="1"/>
    <col min="275" max="276" width="10.625" style="120" customWidth="1"/>
    <col min="277" max="511" width="9" style="120"/>
    <col min="512" max="512" width="2.625" style="120" customWidth="1"/>
    <col min="513" max="514" width="8.625" style="120" customWidth="1"/>
    <col min="515" max="515" width="9.625" style="120" customWidth="1"/>
    <col min="516" max="516" width="19.625" style="120" customWidth="1"/>
    <col min="517" max="522" width="8.625" style="120" customWidth="1"/>
    <col min="523" max="523" width="9" style="120"/>
    <col min="524" max="524" width="10.625" style="120" customWidth="1"/>
    <col min="525" max="530" width="8.625" style="120" customWidth="1"/>
    <col min="531" max="532" width="10.625" style="120" customWidth="1"/>
    <col min="533" max="767" width="9" style="120"/>
    <col min="768" max="768" width="2.625" style="120" customWidth="1"/>
    <col min="769" max="770" width="8.625" style="120" customWidth="1"/>
    <col min="771" max="771" width="9.625" style="120" customWidth="1"/>
    <col min="772" max="772" width="19.625" style="120" customWidth="1"/>
    <col min="773" max="778" width="8.625" style="120" customWidth="1"/>
    <col min="779" max="779" width="9" style="120"/>
    <col min="780" max="780" width="10.625" style="120" customWidth="1"/>
    <col min="781" max="786" width="8.625" style="120" customWidth="1"/>
    <col min="787" max="788" width="10.625" style="120" customWidth="1"/>
    <col min="789" max="1023" width="9" style="120"/>
    <col min="1024" max="1024" width="2.625" style="120" customWidth="1"/>
    <col min="1025" max="1026" width="8.625" style="120" customWidth="1"/>
    <col min="1027" max="1027" width="9.625" style="120" customWidth="1"/>
    <col min="1028" max="1028" width="19.625" style="120" customWidth="1"/>
    <col min="1029" max="1034" width="8.625" style="120" customWidth="1"/>
    <col min="1035" max="1035" width="9" style="120"/>
    <col min="1036" max="1036" width="10.625" style="120" customWidth="1"/>
    <col min="1037" max="1042" width="8.625" style="120" customWidth="1"/>
    <col min="1043" max="1044" width="10.625" style="120" customWidth="1"/>
    <col min="1045" max="1279" width="9" style="120"/>
    <col min="1280" max="1280" width="2.625" style="120" customWidth="1"/>
    <col min="1281" max="1282" width="8.625" style="120" customWidth="1"/>
    <col min="1283" max="1283" width="9.625" style="120" customWidth="1"/>
    <col min="1284" max="1284" width="19.625" style="120" customWidth="1"/>
    <col min="1285" max="1290" width="8.625" style="120" customWidth="1"/>
    <col min="1291" max="1291" width="9" style="120"/>
    <col min="1292" max="1292" width="10.625" style="120" customWidth="1"/>
    <col min="1293" max="1298" width="8.625" style="120" customWidth="1"/>
    <col min="1299" max="1300" width="10.625" style="120" customWidth="1"/>
    <col min="1301" max="1535" width="9" style="120"/>
    <col min="1536" max="1536" width="2.625" style="120" customWidth="1"/>
    <col min="1537" max="1538" width="8.625" style="120" customWidth="1"/>
    <col min="1539" max="1539" width="9.625" style="120" customWidth="1"/>
    <col min="1540" max="1540" width="19.625" style="120" customWidth="1"/>
    <col min="1541" max="1546" width="8.625" style="120" customWidth="1"/>
    <col min="1547" max="1547" width="9" style="120"/>
    <col min="1548" max="1548" width="10.625" style="120" customWidth="1"/>
    <col min="1549" max="1554" width="8.625" style="120" customWidth="1"/>
    <col min="1555" max="1556" width="10.625" style="120" customWidth="1"/>
    <col min="1557" max="1791" width="9" style="120"/>
    <col min="1792" max="1792" width="2.625" style="120" customWidth="1"/>
    <col min="1793" max="1794" width="8.625" style="120" customWidth="1"/>
    <col min="1795" max="1795" width="9.625" style="120" customWidth="1"/>
    <col min="1796" max="1796" width="19.625" style="120" customWidth="1"/>
    <col min="1797" max="1802" width="8.625" style="120" customWidth="1"/>
    <col min="1803" max="1803" width="9" style="120"/>
    <col min="1804" max="1804" width="10.625" style="120" customWidth="1"/>
    <col min="1805" max="1810" width="8.625" style="120" customWidth="1"/>
    <col min="1811" max="1812" width="10.625" style="120" customWidth="1"/>
    <col min="1813" max="2047" width="9" style="120"/>
    <col min="2048" max="2048" width="2.625" style="120" customWidth="1"/>
    <col min="2049" max="2050" width="8.625" style="120" customWidth="1"/>
    <col min="2051" max="2051" width="9.625" style="120" customWidth="1"/>
    <col min="2052" max="2052" width="19.625" style="120" customWidth="1"/>
    <col min="2053" max="2058" width="8.625" style="120" customWidth="1"/>
    <col min="2059" max="2059" width="9" style="120"/>
    <col min="2060" max="2060" width="10.625" style="120" customWidth="1"/>
    <col min="2061" max="2066" width="8.625" style="120" customWidth="1"/>
    <col min="2067" max="2068" width="10.625" style="120" customWidth="1"/>
    <col min="2069" max="2303" width="9" style="120"/>
    <col min="2304" max="2304" width="2.625" style="120" customWidth="1"/>
    <col min="2305" max="2306" width="8.625" style="120" customWidth="1"/>
    <col min="2307" max="2307" width="9.625" style="120" customWidth="1"/>
    <col min="2308" max="2308" width="19.625" style="120" customWidth="1"/>
    <col min="2309" max="2314" width="8.625" style="120" customWidth="1"/>
    <col min="2315" max="2315" width="9" style="120"/>
    <col min="2316" max="2316" width="10.625" style="120" customWidth="1"/>
    <col min="2317" max="2322" width="8.625" style="120" customWidth="1"/>
    <col min="2323" max="2324" width="10.625" style="120" customWidth="1"/>
    <col min="2325" max="2559" width="9" style="120"/>
    <col min="2560" max="2560" width="2.625" style="120" customWidth="1"/>
    <col min="2561" max="2562" width="8.625" style="120" customWidth="1"/>
    <col min="2563" max="2563" width="9.625" style="120" customWidth="1"/>
    <col min="2564" max="2564" width="19.625" style="120" customWidth="1"/>
    <col min="2565" max="2570" width="8.625" style="120" customWidth="1"/>
    <col min="2571" max="2571" width="9" style="120"/>
    <col min="2572" max="2572" width="10.625" style="120" customWidth="1"/>
    <col min="2573" max="2578" width="8.625" style="120" customWidth="1"/>
    <col min="2579" max="2580" width="10.625" style="120" customWidth="1"/>
    <col min="2581" max="2815" width="9" style="120"/>
    <col min="2816" max="2816" width="2.625" style="120" customWidth="1"/>
    <col min="2817" max="2818" width="8.625" style="120" customWidth="1"/>
    <col min="2819" max="2819" width="9.625" style="120" customWidth="1"/>
    <col min="2820" max="2820" width="19.625" style="120" customWidth="1"/>
    <col min="2821" max="2826" width="8.625" style="120" customWidth="1"/>
    <col min="2827" max="2827" width="9" style="120"/>
    <col min="2828" max="2828" width="10.625" style="120" customWidth="1"/>
    <col min="2829" max="2834" width="8.625" style="120" customWidth="1"/>
    <col min="2835" max="2836" width="10.625" style="120" customWidth="1"/>
    <col min="2837" max="3071" width="9" style="120"/>
    <col min="3072" max="3072" width="2.625" style="120" customWidth="1"/>
    <col min="3073" max="3074" width="8.625" style="120" customWidth="1"/>
    <col min="3075" max="3075" width="9.625" style="120" customWidth="1"/>
    <col min="3076" max="3076" width="19.625" style="120" customWidth="1"/>
    <col min="3077" max="3082" width="8.625" style="120" customWidth="1"/>
    <col min="3083" max="3083" width="9" style="120"/>
    <col min="3084" max="3084" width="10.625" style="120" customWidth="1"/>
    <col min="3085" max="3090" width="8.625" style="120" customWidth="1"/>
    <col min="3091" max="3092" width="10.625" style="120" customWidth="1"/>
    <col min="3093" max="3327" width="9" style="120"/>
    <col min="3328" max="3328" width="2.625" style="120" customWidth="1"/>
    <col min="3329" max="3330" width="8.625" style="120" customWidth="1"/>
    <col min="3331" max="3331" width="9.625" style="120" customWidth="1"/>
    <col min="3332" max="3332" width="19.625" style="120" customWidth="1"/>
    <col min="3333" max="3338" width="8.625" style="120" customWidth="1"/>
    <col min="3339" max="3339" width="9" style="120"/>
    <col min="3340" max="3340" width="10.625" style="120" customWidth="1"/>
    <col min="3341" max="3346" width="8.625" style="120" customWidth="1"/>
    <col min="3347" max="3348" width="10.625" style="120" customWidth="1"/>
    <col min="3349" max="3583" width="9" style="120"/>
    <col min="3584" max="3584" width="2.625" style="120" customWidth="1"/>
    <col min="3585" max="3586" width="8.625" style="120" customWidth="1"/>
    <col min="3587" max="3587" width="9.625" style="120" customWidth="1"/>
    <col min="3588" max="3588" width="19.625" style="120" customWidth="1"/>
    <col min="3589" max="3594" width="8.625" style="120" customWidth="1"/>
    <col min="3595" max="3595" width="9" style="120"/>
    <col min="3596" max="3596" width="10.625" style="120" customWidth="1"/>
    <col min="3597" max="3602" width="8.625" style="120" customWidth="1"/>
    <col min="3603" max="3604" width="10.625" style="120" customWidth="1"/>
    <col min="3605" max="3839" width="9" style="120"/>
    <col min="3840" max="3840" width="2.625" style="120" customWidth="1"/>
    <col min="3841" max="3842" width="8.625" style="120" customWidth="1"/>
    <col min="3843" max="3843" width="9.625" style="120" customWidth="1"/>
    <col min="3844" max="3844" width="19.625" style="120" customWidth="1"/>
    <col min="3845" max="3850" width="8.625" style="120" customWidth="1"/>
    <col min="3851" max="3851" width="9" style="120"/>
    <col min="3852" max="3852" width="10.625" style="120" customWidth="1"/>
    <col min="3853" max="3858" width="8.625" style="120" customWidth="1"/>
    <col min="3859" max="3860" width="10.625" style="120" customWidth="1"/>
    <col min="3861" max="4095" width="9" style="120"/>
    <col min="4096" max="4096" width="2.625" style="120" customWidth="1"/>
    <col min="4097" max="4098" width="8.625" style="120" customWidth="1"/>
    <col min="4099" max="4099" width="9.625" style="120" customWidth="1"/>
    <col min="4100" max="4100" width="19.625" style="120" customWidth="1"/>
    <col min="4101" max="4106" width="8.625" style="120" customWidth="1"/>
    <col min="4107" max="4107" width="9" style="120"/>
    <col min="4108" max="4108" width="10.625" style="120" customWidth="1"/>
    <col min="4109" max="4114" width="8.625" style="120" customWidth="1"/>
    <col min="4115" max="4116" width="10.625" style="120" customWidth="1"/>
    <col min="4117" max="4351" width="9" style="120"/>
    <col min="4352" max="4352" width="2.625" style="120" customWidth="1"/>
    <col min="4353" max="4354" width="8.625" style="120" customWidth="1"/>
    <col min="4355" max="4355" width="9.625" style="120" customWidth="1"/>
    <col min="4356" max="4356" width="19.625" style="120" customWidth="1"/>
    <col min="4357" max="4362" width="8.625" style="120" customWidth="1"/>
    <col min="4363" max="4363" width="9" style="120"/>
    <col min="4364" max="4364" width="10.625" style="120" customWidth="1"/>
    <col min="4365" max="4370" width="8.625" style="120" customWidth="1"/>
    <col min="4371" max="4372" width="10.625" style="120" customWidth="1"/>
    <col min="4373" max="4607" width="9" style="120"/>
    <col min="4608" max="4608" width="2.625" style="120" customWidth="1"/>
    <col min="4609" max="4610" width="8.625" style="120" customWidth="1"/>
    <col min="4611" max="4611" width="9.625" style="120" customWidth="1"/>
    <col min="4612" max="4612" width="19.625" style="120" customWidth="1"/>
    <col min="4613" max="4618" width="8.625" style="120" customWidth="1"/>
    <col min="4619" max="4619" width="9" style="120"/>
    <col min="4620" max="4620" width="10.625" style="120" customWidth="1"/>
    <col min="4621" max="4626" width="8.625" style="120" customWidth="1"/>
    <col min="4627" max="4628" width="10.625" style="120" customWidth="1"/>
    <col min="4629" max="4863" width="9" style="120"/>
    <col min="4864" max="4864" width="2.625" style="120" customWidth="1"/>
    <col min="4865" max="4866" width="8.625" style="120" customWidth="1"/>
    <col min="4867" max="4867" width="9.625" style="120" customWidth="1"/>
    <col min="4868" max="4868" width="19.625" style="120" customWidth="1"/>
    <col min="4869" max="4874" width="8.625" style="120" customWidth="1"/>
    <col min="4875" max="4875" width="9" style="120"/>
    <col min="4876" max="4876" width="10.625" style="120" customWidth="1"/>
    <col min="4877" max="4882" width="8.625" style="120" customWidth="1"/>
    <col min="4883" max="4884" width="10.625" style="120" customWidth="1"/>
    <col min="4885" max="5119" width="9" style="120"/>
    <col min="5120" max="5120" width="2.625" style="120" customWidth="1"/>
    <col min="5121" max="5122" width="8.625" style="120" customWidth="1"/>
    <col min="5123" max="5123" width="9.625" style="120" customWidth="1"/>
    <col min="5124" max="5124" width="19.625" style="120" customWidth="1"/>
    <col min="5125" max="5130" width="8.625" style="120" customWidth="1"/>
    <col min="5131" max="5131" width="9" style="120"/>
    <col min="5132" max="5132" width="10.625" style="120" customWidth="1"/>
    <col min="5133" max="5138" width="8.625" style="120" customWidth="1"/>
    <col min="5139" max="5140" width="10.625" style="120" customWidth="1"/>
    <col min="5141" max="5375" width="9" style="120"/>
    <col min="5376" max="5376" width="2.625" style="120" customWidth="1"/>
    <col min="5377" max="5378" width="8.625" style="120" customWidth="1"/>
    <col min="5379" max="5379" width="9.625" style="120" customWidth="1"/>
    <col min="5380" max="5380" width="19.625" style="120" customWidth="1"/>
    <col min="5381" max="5386" width="8.625" style="120" customWidth="1"/>
    <col min="5387" max="5387" width="9" style="120"/>
    <col min="5388" max="5388" width="10.625" style="120" customWidth="1"/>
    <col min="5389" max="5394" width="8.625" style="120" customWidth="1"/>
    <col min="5395" max="5396" width="10.625" style="120" customWidth="1"/>
    <col min="5397" max="5631" width="9" style="120"/>
    <col min="5632" max="5632" width="2.625" style="120" customWidth="1"/>
    <col min="5633" max="5634" width="8.625" style="120" customWidth="1"/>
    <col min="5635" max="5635" width="9.625" style="120" customWidth="1"/>
    <col min="5636" max="5636" width="19.625" style="120" customWidth="1"/>
    <col min="5637" max="5642" width="8.625" style="120" customWidth="1"/>
    <col min="5643" max="5643" width="9" style="120"/>
    <col min="5644" max="5644" width="10.625" style="120" customWidth="1"/>
    <col min="5645" max="5650" width="8.625" style="120" customWidth="1"/>
    <col min="5651" max="5652" width="10.625" style="120" customWidth="1"/>
    <col min="5653" max="5887" width="9" style="120"/>
    <col min="5888" max="5888" width="2.625" style="120" customWidth="1"/>
    <col min="5889" max="5890" width="8.625" style="120" customWidth="1"/>
    <col min="5891" max="5891" width="9.625" style="120" customWidth="1"/>
    <col min="5892" max="5892" width="19.625" style="120" customWidth="1"/>
    <col min="5893" max="5898" width="8.625" style="120" customWidth="1"/>
    <col min="5899" max="5899" width="9" style="120"/>
    <col min="5900" max="5900" width="10.625" style="120" customWidth="1"/>
    <col min="5901" max="5906" width="8.625" style="120" customWidth="1"/>
    <col min="5907" max="5908" width="10.625" style="120" customWidth="1"/>
    <col min="5909" max="6143" width="9" style="120"/>
    <col min="6144" max="6144" width="2.625" style="120" customWidth="1"/>
    <col min="6145" max="6146" width="8.625" style="120" customWidth="1"/>
    <col min="6147" max="6147" width="9.625" style="120" customWidth="1"/>
    <col min="6148" max="6148" width="19.625" style="120" customWidth="1"/>
    <col min="6149" max="6154" width="8.625" style="120" customWidth="1"/>
    <col min="6155" max="6155" width="9" style="120"/>
    <col min="6156" max="6156" width="10.625" style="120" customWidth="1"/>
    <col min="6157" max="6162" width="8.625" style="120" customWidth="1"/>
    <col min="6163" max="6164" width="10.625" style="120" customWidth="1"/>
    <col min="6165" max="6399" width="9" style="120"/>
    <col min="6400" max="6400" width="2.625" style="120" customWidth="1"/>
    <col min="6401" max="6402" width="8.625" style="120" customWidth="1"/>
    <col min="6403" max="6403" width="9.625" style="120" customWidth="1"/>
    <col min="6404" max="6404" width="19.625" style="120" customWidth="1"/>
    <col min="6405" max="6410" width="8.625" style="120" customWidth="1"/>
    <col min="6411" max="6411" width="9" style="120"/>
    <col min="6412" max="6412" width="10.625" style="120" customWidth="1"/>
    <col min="6413" max="6418" width="8.625" style="120" customWidth="1"/>
    <col min="6419" max="6420" width="10.625" style="120" customWidth="1"/>
    <col min="6421" max="6655" width="9" style="120"/>
    <col min="6656" max="6656" width="2.625" style="120" customWidth="1"/>
    <col min="6657" max="6658" width="8.625" style="120" customWidth="1"/>
    <col min="6659" max="6659" width="9.625" style="120" customWidth="1"/>
    <col min="6660" max="6660" width="19.625" style="120" customWidth="1"/>
    <col min="6661" max="6666" width="8.625" style="120" customWidth="1"/>
    <col min="6667" max="6667" width="9" style="120"/>
    <col min="6668" max="6668" width="10.625" style="120" customWidth="1"/>
    <col min="6669" max="6674" width="8.625" style="120" customWidth="1"/>
    <col min="6675" max="6676" width="10.625" style="120" customWidth="1"/>
    <col min="6677" max="6911" width="9" style="120"/>
    <col min="6912" max="6912" width="2.625" style="120" customWidth="1"/>
    <col min="6913" max="6914" width="8.625" style="120" customWidth="1"/>
    <col min="6915" max="6915" width="9.625" style="120" customWidth="1"/>
    <col min="6916" max="6916" width="19.625" style="120" customWidth="1"/>
    <col min="6917" max="6922" width="8.625" style="120" customWidth="1"/>
    <col min="6923" max="6923" width="9" style="120"/>
    <col min="6924" max="6924" width="10.625" style="120" customWidth="1"/>
    <col min="6925" max="6930" width="8.625" style="120" customWidth="1"/>
    <col min="6931" max="6932" width="10.625" style="120" customWidth="1"/>
    <col min="6933" max="7167" width="9" style="120"/>
    <col min="7168" max="7168" width="2.625" style="120" customWidth="1"/>
    <col min="7169" max="7170" width="8.625" style="120" customWidth="1"/>
    <col min="7171" max="7171" width="9.625" style="120" customWidth="1"/>
    <col min="7172" max="7172" width="19.625" style="120" customWidth="1"/>
    <col min="7173" max="7178" width="8.625" style="120" customWidth="1"/>
    <col min="7179" max="7179" width="9" style="120"/>
    <col min="7180" max="7180" width="10.625" style="120" customWidth="1"/>
    <col min="7181" max="7186" width="8.625" style="120" customWidth="1"/>
    <col min="7187" max="7188" width="10.625" style="120" customWidth="1"/>
    <col min="7189" max="7423" width="9" style="120"/>
    <col min="7424" max="7424" width="2.625" style="120" customWidth="1"/>
    <col min="7425" max="7426" width="8.625" style="120" customWidth="1"/>
    <col min="7427" max="7427" width="9.625" style="120" customWidth="1"/>
    <col min="7428" max="7428" width="19.625" style="120" customWidth="1"/>
    <col min="7429" max="7434" width="8.625" style="120" customWidth="1"/>
    <col min="7435" max="7435" width="9" style="120"/>
    <col min="7436" max="7436" width="10.625" style="120" customWidth="1"/>
    <col min="7437" max="7442" width="8.625" style="120" customWidth="1"/>
    <col min="7443" max="7444" width="10.625" style="120" customWidth="1"/>
    <col min="7445" max="7679" width="9" style="120"/>
    <col min="7680" max="7680" width="2.625" style="120" customWidth="1"/>
    <col min="7681" max="7682" width="8.625" style="120" customWidth="1"/>
    <col min="7683" max="7683" width="9.625" style="120" customWidth="1"/>
    <col min="7684" max="7684" width="19.625" style="120" customWidth="1"/>
    <col min="7685" max="7690" width="8.625" style="120" customWidth="1"/>
    <col min="7691" max="7691" width="9" style="120"/>
    <col min="7692" max="7692" width="10.625" style="120" customWidth="1"/>
    <col min="7693" max="7698" width="8.625" style="120" customWidth="1"/>
    <col min="7699" max="7700" width="10.625" style="120" customWidth="1"/>
    <col min="7701" max="7935" width="9" style="120"/>
    <col min="7936" max="7936" width="2.625" style="120" customWidth="1"/>
    <col min="7937" max="7938" width="8.625" style="120" customWidth="1"/>
    <col min="7939" max="7939" width="9.625" style="120" customWidth="1"/>
    <col min="7940" max="7940" width="19.625" style="120" customWidth="1"/>
    <col min="7941" max="7946" width="8.625" style="120" customWidth="1"/>
    <col min="7947" max="7947" width="9" style="120"/>
    <col min="7948" max="7948" width="10.625" style="120" customWidth="1"/>
    <col min="7949" max="7954" width="8.625" style="120" customWidth="1"/>
    <col min="7955" max="7956" width="10.625" style="120" customWidth="1"/>
    <col min="7957" max="8191" width="9" style="120"/>
    <col min="8192" max="8192" width="2.625" style="120" customWidth="1"/>
    <col min="8193" max="8194" width="8.625" style="120" customWidth="1"/>
    <col min="8195" max="8195" width="9.625" style="120" customWidth="1"/>
    <col min="8196" max="8196" width="19.625" style="120" customWidth="1"/>
    <col min="8197" max="8202" width="8.625" style="120" customWidth="1"/>
    <col min="8203" max="8203" width="9" style="120"/>
    <col min="8204" max="8204" width="10.625" style="120" customWidth="1"/>
    <col min="8205" max="8210" width="8.625" style="120" customWidth="1"/>
    <col min="8211" max="8212" width="10.625" style="120" customWidth="1"/>
    <col min="8213" max="8447" width="9" style="120"/>
    <col min="8448" max="8448" width="2.625" style="120" customWidth="1"/>
    <col min="8449" max="8450" width="8.625" style="120" customWidth="1"/>
    <col min="8451" max="8451" width="9.625" style="120" customWidth="1"/>
    <col min="8452" max="8452" width="19.625" style="120" customWidth="1"/>
    <col min="8453" max="8458" width="8.625" style="120" customWidth="1"/>
    <col min="8459" max="8459" width="9" style="120"/>
    <col min="8460" max="8460" width="10.625" style="120" customWidth="1"/>
    <col min="8461" max="8466" width="8.625" style="120" customWidth="1"/>
    <col min="8467" max="8468" width="10.625" style="120" customWidth="1"/>
    <col min="8469" max="8703" width="9" style="120"/>
    <col min="8704" max="8704" width="2.625" style="120" customWidth="1"/>
    <col min="8705" max="8706" width="8.625" style="120" customWidth="1"/>
    <col min="8707" max="8707" width="9.625" style="120" customWidth="1"/>
    <col min="8708" max="8708" width="19.625" style="120" customWidth="1"/>
    <col min="8709" max="8714" width="8.625" style="120" customWidth="1"/>
    <col min="8715" max="8715" width="9" style="120"/>
    <col min="8716" max="8716" width="10.625" style="120" customWidth="1"/>
    <col min="8717" max="8722" width="8.625" style="120" customWidth="1"/>
    <col min="8723" max="8724" width="10.625" style="120" customWidth="1"/>
    <col min="8725" max="8959" width="9" style="120"/>
    <col min="8960" max="8960" width="2.625" style="120" customWidth="1"/>
    <col min="8961" max="8962" width="8.625" style="120" customWidth="1"/>
    <col min="8963" max="8963" width="9.625" style="120" customWidth="1"/>
    <col min="8964" max="8964" width="19.625" style="120" customWidth="1"/>
    <col min="8965" max="8970" width="8.625" style="120" customWidth="1"/>
    <col min="8971" max="8971" width="9" style="120"/>
    <col min="8972" max="8972" width="10.625" style="120" customWidth="1"/>
    <col min="8973" max="8978" width="8.625" style="120" customWidth="1"/>
    <col min="8979" max="8980" width="10.625" style="120" customWidth="1"/>
    <col min="8981" max="9215" width="9" style="120"/>
    <col min="9216" max="9216" width="2.625" style="120" customWidth="1"/>
    <col min="9217" max="9218" width="8.625" style="120" customWidth="1"/>
    <col min="9219" max="9219" width="9.625" style="120" customWidth="1"/>
    <col min="9220" max="9220" width="19.625" style="120" customWidth="1"/>
    <col min="9221" max="9226" width="8.625" style="120" customWidth="1"/>
    <col min="9227" max="9227" width="9" style="120"/>
    <col min="9228" max="9228" width="10.625" style="120" customWidth="1"/>
    <col min="9229" max="9234" width="8.625" style="120" customWidth="1"/>
    <col min="9235" max="9236" width="10.625" style="120" customWidth="1"/>
    <col min="9237" max="9471" width="9" style="120"/>
    <col min="9472" max="9472" width="2.625" style="120" customWidth="1"/>
    <col min="9473" max="9474" width="8.625" style="120" customWidth="1"/>
    <col min="9475" max="9475" width="9.625" style="120" customWidth="1"/>
    <col min="9476" max="9476" width="19.625" style="120" customWidth="1"/>
    <col min="9477" max="9482" width="8.625" style="120" customWidth="1"/>
    <col min="9483" max="9483" width="9" style="120"/>
    <col min="9484" max="9484" width="10.625" style="120" customWidth="1"/>
    <col min="9485" max="9490" width="8.625" style="120" customWidth="1"/>
    <col min="9491" max="9492" width="10.625" style="120" customWidth="1"/>
    <col min="9493" max="9727" width="9" style="120"/>
    <col min="9728" max="9728" width="2.625" style="120" customWidth="1"/>
    <col min="9729" max="9730" width="8.625" style="120" customWidth="1"/>
    <col min="9731" max="9731" width="9.625" style="120" customWidth="1"/>
    <col min="9732" max="9732" width="19.625" style="120" customWidth="1"/>
    <col min="9733" max="9738" width="8.625" style="120" customWidth="1"/>
    <col min="9739" max="9739" width="9" style="120"/>
    <col min="9740" max="9740" width="10.625" style="120" customWidth="1"/>
    <col min="9741" max="9746" width="8.625" style="120" customWidth="1"/>
    <col min="9747" max="9748" width="10.625" style="120" customWidth="1"/>
    <col min="9749" max="9983" width="9" style="120"/>
    <col min="9984" max="9984" width="2.625" style="120" customWidth="1"/>
    <col min="9985" max="9986" width="8.625" style="120" customWidth="1"/>
    <col min="9987" max="9987" width="9.625" style="120" customWidth="1"/>
    <col min="9988" max="9988" width="19.625" style="120" customWidth="1"/>
    <col min="9989" max="9994" width="8.625" style="120" customWidth="1"/>
    <col min="9995" max="9995" width="9" style="120"/>
    <col min="9996" max="9996" width="10.625" style="120" customWidth="1"/>
    <col min="9997" max="10002" width="8.625" style="120" customWidth="1"/>
    <col min="10003" max="10004" width="10.625" style="120" customWidth="1"/>
    <col min="10005" max="10239" width="9" style="120"/>
    <col min="10240" max="10240" width="2.625" style="120" customWidth="1"/>
    <col min="10241" max="10242" width="8.625" style="120" customWidth="1"/>
    <col min="10243" max="10243" width="9.625" style="120" customWidth="1"/>
    <col min="10244" max="10244" width="19.625" style="120" customWidth="1"/>
    <col min="10245" max="10250" width="8.625" style="120" customWidth="1"/>
    <col min="10251" max="10251" width="9" style="120"/>
    <col min="10252" max="10252" width="10.625" style="120" customWidth="1"/>
    <col min="10253" max="10258" width="8.625" style="120" customWidth="1"/>
    <col min="10259" max="10260" width="10.625" style="120" customWidth="1"/>
    <col min="10261" max="10495" width="9" style="120"/>
    <col min="10496" max="10496" width="2.625" style="120" customWidth="1"/>
    <col min="10497" max="10498" width="8.625" style="120" customWidth="1"/>
    <col min="10499" max="10499" width="9.625" style="120" customWidth="1"/>
    <col min="10500" max="10500" width="19.625" style="120" customWidth="1"/>
    <col min="10501" max="10506" width="8.625" style="120" customWidth="1"/>
    <col min="10507" max="10507" width="9" style="120"/>
    <col min="10508" max="10508" width="10.625" style="120" customWidth="1"/>
    <col min="10509" max="10514" width="8.625" style="120" customWidth="1"/>
    <col min="10515" max="10516" width="10.625" style="120" customWidth="1"/>
    <col min="10517" max="10751" width="9" style="120"/>
    <col min="10752" max="10752" width="2.625" style="120" customWidth="1"/>
    <col min="10753" max="10754" width="8.625" style="120" customWidth="1"/>
    <col min="10755" max="10755" width="9.625" style="120" customWidth="1"/>
    <col min="10756" max="10756" width="19.625" style="120" customWidth="1"/>
    <col min="10757" max="10762" width="8.625" style="120" customWidth="1"/>
    <col min="10763" max="10763" width="9" style="120"/>
    <col min="10764" max="10764" width="10.625" style="120" customWidth="1"/>
    <col min="10765" max="10770" width="8.625" style="120" customWidth="1"/>
    <col min="10771" max="10772" width="10.625" style="120" customWidth="1"/>
    <col min="10773" max="11007" width="9" style="120"/>
    <col min="11008" max="11008" width="2.625" style="120" customWidth="1"/>
    <col min="11009" max="11010" width="8.625" style="120" customWidth="1"/>
    <col min="11011" max="11011" width="9.625" style="120" customWidth="1"/>
    <col min="11012" max="11012" width="19.625" style="120" customWidth="1"/>
    <col min="11013" max="11018" width="8.625" style="120" customWidth="1"/>
    <col min="11019" max="11019" width="9" style="120"/>
    <col min="11020" max="11020" width="10.625" style="120" customWidth="1"/>
    <col min="11021" max="11026" width="8.625" style="120" customWidth="1"/>
    <col min="11027" max="11028" width="10.625" style="120" customWidth="1"/>
    <col min="11029" max="11263" width="9" style="120"/>
    <col min="11264" max="11264" width="2.625" style="120" customWidth="1"/>
    <col min="11265" max="11266" width="8.625" style="120" customWidth="1"/>
    <col min="11267" max="11267" width="9.625" style="120" customWidth="1"/>
    <col min="11268" max="11268" width="19.625" style="120" customWidth="1"/>
    <col min="11269" max="11274" width="8.625" style="120" customWidth="1"/>
    <col min="11275" max="11275" width="9" style="120"/>
    <col min="11276" max="11276" width="10.625" style="120" customWidth="1"/>
    <col min="11277" max="11282" width="8.625" style="120" customWidth="1"/>
    <col min="11283" max="11284" width="10.625" style="120" customWidth="1"/>
    <col min="11285" max="11519" width="9" style="120"/>
    <col min="11520" max="11520" width="2.625" style="120" customWidth="1"/>
    <col min="11521" max="11522" width="8.625" style="120" customWidth="1"/>
    <col min="11523" max="11523" width="9.625" style="120" customWidth="1"/>
    <col min="11524" max="11524" width="19.625" style="120" customWidth="1"/>
    <col min="11525" max="11530" width="8.625" style="120" customWidth="1"/>
    <col min="11531" max="11531" width="9" style="120"/>
    <col min="11532" max="11532" width="10.625" style="120" customWidth="1"/>
    <col min="11533" max="11538" width="8.625" style="120" customWidth="1"/>
    <col min="11539" max="11540" width="10.625" style="120" customWidth="1"/>
    <col min="11541" max="11775" width="9" style="120"/>
    <col min="11776" max="11776" width="2.625" style="120" customWidth="1"/>
    <col min="11777" max="11778" width="8.625" style="120" customWidth="1"/>
    <col min="11779" max="11779" width="9.625" style="120" customWidth="1"/>
    <col min="11780" max="11780" width="19.625" style="120" customWidth="1"/>
    <col min="11781" max="11786" width="8.625" style="120" customWidth="1"/>
    <col min="11787" max="11787" width="9" style="120"/>
    <col min="11788" max="11788" width="10.625" style="120" customWidth="1"/>
    <col min="11789" max="11794" width="8.625" style="120" customWidth="1"/>
    <col min="11795" max="11796" width="10.625" style="120" customWidth="1"/>
    <col min="11797" max="12031" width="9" style="120"/>
    <col min="12032" max="12032" width="2.625" style="120" customWidth="1"/>
    <col min="12033" max="12034" width="8.625" style="120" customWidth="1"/>
    <col min="12035" max="12035" width="9.625" style="120" customWidth="1"/>
    <col min="12036" max="12036" width="19.625" style="120" customWidth="1"/>
    <col min="12037" max="12042" width="8.625" style="120" customWidth="1"/>
    <col min="12043" max="12043" width="9" style="120"/>
    <col min="12044" max="12044" width="10.625" style="120" customWidth="1"/>
    <col min="12045" max="12050" width="8.625" style="120" customWidth="1"/>
    <col min="12051" max="12052" width="10.625" style="120" customWidth="1"/>
    <col min="12053" max="12287" width="9" style="120"/>
    <col min="12288" max="12288" width="2.625" style="120" customWidth="1"/>
    <col min="12289" max="12290" width="8.625" style="120" customWidth="1"/>
    <col min="12291" max="12291" width="9.625" style="120" customWidth="1"/>
    <col min="12292" max="12292" width="19.625" style="120" customWidth="1"/>
    <col min="12293" max="12298" width="8.625" style="120" customWidth="1"/>
    <col min="12299" max="12299" width="9" style="120"/>
    <col min="12300" max="12300" width="10.625" style="120" customWidth="1"/>
    <col min="12301" max="12306" width="8.625" style="120" customWidth="1"/>
    <col min="12307" max="12308" width="10.625" style="120" customWidth="1"/>
    <col min="12309" max="12543" width="9" style="120"/>
    <col min="12544" max="12544" width="2.625" style="120" customWidth="1"/>
    <col min="12545" max="12546" width="8.625" style="120" customWidth="1"/>
    <col min="12547" max="12547" width="9.625" style="120" customWidth="1"/>
    <col min="12548" max="12548" width="19.625" style="120" customWidth="1"/>
    <col min="12549" max="12554" width="8.625" style="120" customWidth="1"/>
    <col min="12555" max="12555" width="9" style="120"/>
    <col min="12556" max="12556" width="10.625" style="120" customWidth="1"/>
    <col min="12557" max="12562" width="8.625" style="120" customWidth="1"/>
    <col min="12563" max="12564" width="10.625" style="120" customWidth="1"/>
    <col min="12565" max="12799" width="9" style="120"/>
    <col min="12800" max="12800" width="2.625" style="120" customWidth="1"/>
    <col min="12801" max="12802" width="8.625" style="120" customWidth="1"/>
    <col min="12803" max="12803" width="9.625" style="120" customWidth="1"/>
    <col min="12804" max="12804" width="19.625" style="120" customWidth="1"/>
    <col min="12805" max="12810" width="8.625" style="120" customWidth="1"/>
    <col min="12811" max="12811" width="9" style="120"/>
    <col min="12812" max="12812" width="10.625" style="120" customWidth="1"/>
    <col min="12813" max="12818" width="8.625" style="120" customWidth="1"/>
    <col min="12819" max="12820" width="10.625" style="120" customWidth="1"/>
    <col min="12821" max="13055" width="9" style="120"/>
    <col min="13056" max="13056" width="2.625" style="120" customWidth="1"/>
    <col min="13057" max="13058" width="8.625" style="120" customWidth="1"/>
    <col min="13059" max="13059" width="9.625" style="120" customWidth="1"/>
    <col min="13060" max="13060" width="19.625" style="120" customWidth="1"/>
    <col min="13061" max="13066" width="8.625" style="120" customWidth="1"/>
    <col min="13067" max="13067" width="9" style="120"/>
    <col min="13068" max="13068" width="10.625" style="120" customWidth="1"/>
    <col min="13069" max="13074" width="8.625" style="120" customWidth="1"/>
    <col min="13075" max="13076" width="10.625" style="120" customWidth="1"/>
    <col min="13077" max="13311" width="9" style="120"/>
    <col min="13312" max="13312" width="2.625" style="120" customWidth="1"/>
    <col min="13313" max="13314" width="8.625" style="120" customWidth="1"/>
    <col min="13315" max="13315" width="9.625" style="120" customWidth="1"/>
    <col min="13316" max="13316" width="19.625" style="120" customWidth="1"/>
    <col min="13317" max="13322" width="8.625" style="120" customWidth="1"/>
    <col min="13323" max="13323" width="9" style="120"/>
    <col min="13324" max="13324" width="10.625" style="120" customWidth="1"/>
    <col min="13325" max="13330" width="8.625" style="120" customWidth="1"/>
    <col min="13331" max="13332" width="10.625" style="120" customWidth="1"/>
    <col min="13333" max="13567" width="9" style="120"/>
    <col min="13568" max="13568" width="2.625" style="120" customWidth="1"/>
    <col min="13569" max="13570" width="8.625" style="120" customWidth="1"/>
    <col min="13571" max="13571" width="9.625" style="120" customWidth="1"/>
    <col min="13572" max="13572" width="19.625" style="120" customWidth="1"/>
    <col min="13573" max="13578" width="8.625" style="120" customWidth="1"/>
    <col min="13579" max="13579" width="9" style="120"/>
    <col min="13580" max="13580" width="10.625" style="120" customWidth="1"/>
    <col min="13581" max="13586" width="8.625" style="120" customWidth="1"/>
    <col min="13587" max="13588" width="10.625" style="120" customWidth="1"/>
    <col min="13589" max="13823" width="9" style="120"/>
    <col min="13824" max="13824" width="2.625" style="120" customWidth="1"/>
    <col min="13825" max="13826" width="8.625" style="120" customWidth="1"/>
    <col min="13827" max="13827" width="9.625" style="120" customWidth="1"/>
    <col min="13828" max="13828" width="19.625" style="120" customWidth="1"/>
    <col min="13829" max="13834" width="8.625" style="120" customWidth="1"/>
    <col min="13835" max="13835" width="9" style="120"/>
    <col min="13836" max="13836" width="10.625" style="120" customWidth="1"/>
    <col min="13837" max="13842" width="8.625" style="120" customWidth="1"/>
    <col min="13843" max="13844" width="10.625" style="120" customWidth="1"/>
    <col min="13845" max="14079" width="9" style="120"/>
    <col min="14080" max="14080" width="2.625" style="120" customWidth="1"/>
    <col min="14081" max="14082" width="8.625" style="120" customWidth="1"/>
    <col min="14083" max="14083" width="9.625" style="120" customWidth="1"/>
    <col min="14084" max="14084" width="19.625" style="120" customWidth="1"/>
    <col min="14085" max="14090" width="8.625" style="120" customWidth="1"/>
    <col min="14091" max="14091" width="9" style="120"/>
    <col min="14092" max="14092" width="10.625" style="120" customWidth="1"/>
    <col min="14093" max="14098" width="8.625" style="120" customWidth="1"/>
    <col min="14099" max="14100" width="10.625" style="120" customWidth="1"/>
    <col min="14101" max="14335" width="9" style="120"/>
    <col min="14336" max="14336" width="2.625" style="120" customWidth="1"/>
    <col min="14337" max="14338" width="8.625" style="120" customWidth="1"/>
    <col min="14339" max="14339" width="9.625" style="120" customWidth="1"/>
    <col min="14340" max="14340" width="19.625" style="120" customWidth="1"/>
    <col min="14341" max="14346" width="8.625" style="120" customWidth="1"/>
    <col min="14347" max="14347" width="9" style="120"/>
    <col min="14348" max="14348" width="10.625" style="120" customWidth="1"/>
    <col min="14349" max="14354" width="8.625" style="120" customWidth="1"/>
    <col min="14355" max="14356" width="10.625" style="120" customWidth="1"/>
    <col min="14357" max="14591" width="9" style="120"/>
    <col min="14592" max="14592" width="2.625" style="120" customWidth="1"/>
    <col min="14593" max="14594" width="8.625" style="120" customWidth="1"/>
    <col min="14595" max="14595" width="9.625" style="120" customWidth="1"/>
    <col min="14596" max="14596" width="19.625" style="120" customWidth="1"/>
    <col min="14597" max="14602" width="8.625" style="120" customWidth="1"/>
    <col min="14603" max="14603" width="9" style="120"/>
    <col min="14604" max="14604" width="10.625" style="120" customWidth="1"/>
    <col min="14605" max="14610" width="8.625" style="120" customWidth="1"/>
    <col min="14611" max="14612" width="10.625" style="120" customWidth="1"/>
    <col min="14613" max="14847" width="9" style="120"/>
    <col min="14848" max="14848" width="2.625" style="120" customWidth="1"/>
    <col min="14849" max="14850" width="8.625" style="120" customWidth="1"/>
    <col min="14851" max="14851" width="9.625" style="120" customWidth="1"/>
    <col min="14852" max="14852" width="19.625" style="120" customWidth="1"/>
    <col min="14853" max="14858" width="8.625" style="120" customWidth="1"/>
    <col min="14859" max="14859" width="9" style="120"/>
    <col min="14860" max="14860" width="10.625" style="120" customWidth="1"/>
    <col min="14861" max="14866" width="8.625" style="120" customWidth="1"/>
    <col min="14867" max="14868" width="10.625" style="120" customWidth="1"/>
    <col min="14869" max="15103" width="9" style="120"/>
    <col min="15104" max="15104" width="2.625" style="120" customWidth="1"/>
    <col min="15105" max="15106" width="8.625" style="120" customWidth="1"/>
    <col min="15107" max="15107" width="9.625" style="120" customWidth="1"/>
    <col min="15108" max="15108" width="19.625" style="120" customWidth="1"/>
    <col min="15109" max="15114" width="8.625" style="120" customWidth="1"/>
    <col min="15115" max="15115" width="9" style="120"/>
    <col min="15116" max="15116" width="10.625" style="120" customWidth="1"/>
    <col min="15117" max="15122" width="8.625" style="120" customWidth="1"/>
    <col min="15123" max="15124" width="10.625" style="120" customWidth="1"/>
    <col min="15125" max="15359" width="9" style="120"/>
    <col min="15360" max="15360" width="2.625" style="120" customWidth="1"/>
    <col min="15361" max="15362" width="8.625" style="120" customWidth="1"/>
    <col min="15363" max="15363" width="9.625" style="120" customWidth="1"/>
    <col min="15364" max="15364" width="19.625" style="120" customWidth="1"/>
    <col min="15365" max="15370" width="8.625" style="120" customWidth="1"/>
    <col min="15371" max="15371" width="9" style="120"/>
    <col min="15372" max="15372" width="10.625" style="120" customWidth="1"/>
    <col min="15373" max="15378" width="8.625" style="120" customWidth="1"/>
    <col min="15379" max="15380" width="10.625" style="120" customWidth="1"/>
    <col min="15381" max="15615" width="9" style="120"/>
    <col min="15616" max="15616" width="2.625" style="120" customWidth="1"/>
    <col min="15617" max="15618" width="8.625" style="120" customWidth="1"/>
    <col min="15619" max="15619" width="9.625" style="120" customWidth="1"/>
    <col min="15620" max="15620" width="19.625" style="120" customWidth="1"/>
    <col min="15621" max="15626" width="8.625" style="120" customWidth="1"/>
    <col min="15627" max="15627" width="9" style="120"/>
    <col min="15628" max="15628" width="10.625" style="120" customWidth="1"/>
    <col min="15629" max="15634" width="8.625" style="120" customWidth="1"/>
    <col min="15635" max="15636" width="10.625" style="120" customWidth="1"/>
    <col min="15637" max="15871" width="9" style="120"/>
    <col min="15872" max="15872" width="2.625" style="120" customWidth="1"/>
    <col min="15873" max="15874" width="8.625" style="120" customWidth="1"/>
    <col min="15875" max="15875" width="9.625" style="120" customWidth="1"/>
    <col min="15876" max="15876" width="19.625" style="120" customWidth="1"/>
    <col min="15877" max="15882" width="8.625" style="120" customWidth="1"/>
    <col min="15883" max="15883" width="9" style="120"/>
    <col min="15884" max="15884" width="10.625" style="120" customWidth="1"/>
    <col min="15885" max="15890" width="8.625" style="120" customWidth="1"/>
    <col min="15891" max="15892" width="10.625" style="120" customWidth="1"/>
    <col min="15893" max="16127" width="9" style="120"/>
    <col min="16128" max="16128" width="2.625" style="120" customWidth="1"/>
    <col min="16129" max="16130" width="8.625" style="120" customWidth="1"/>
    <col min="16131" max="16131" width="9.625" style="120" customWidth="1"/>
    <col min="16132" max="16132" width="19.625" style="120" customWidth="1"/>
    <col min="16133" max="16138" width="8.625" style="120" customWidth="1"/>
    <col min="16139" max="16139" width="9" style="120"/>
    <col min="16140" max="16140" width="10.625" style="120" customWidth="1"/>
    <col min="16141" max="16146" width="8.625" style="120" customWidth="1"/>
    <col min="16147" max="16148" width="10.625" style="120" customWidth="1"/>
    <col min="16149" max="16384" width="9" style="120"/>
  </cols>
  <sheetData>
    <row r="1" spans="1:20" ht="21" customHeight="1">
      <c r="A1" s="120" t="s">
        <v>284</v>
      </c>
    </row>
    <row r="2" spans="1:20" ht="21" customHeight="1"/>
    <row r="3" spans="1:20" ht="21" customHeight="1">
      <c r="A3" s="120" t="s">
        <v>285</v>
      </c>
    </row>
    <row r="4" spans="1:20" ht="21" customHeight="1"/>
    <row r="5" spans="1:20" ht="21" customHeight="1">
      <c r="A5" s="198" t="s">
        <v>275</v>
      </c>
      <c r="B5" s="199"/>
      <c r="C5" s="200"/>
      <c r="D5" s="200"/>
      <c r="E5" s="201"/>
      <c r="F5" s="204" t="s">
        <v>88</v>
      </c>
      <c r="G5" s="203" t="s">
        <v>89</v>
      </c>
      <c r="H5" s="204" t="s">
        <v>90</v>
      </c>
      <c r="I5" s="203" t="s">
        <v>91</v>
      </c>
      <c r="J5" s="203" t="s">
        <v>92</v>
      </c>
      <c r="K5" s="205" t="s">
        <v>93</v>
      </c>
      <c r="L5" s="202" t="s">
        <v>249</v>
      </c>
      <c r="M5" s="202" t="s">
        <v>94</v>
      </c>
      <c r="N5" s="203" t="s">
        <v>95</v>
      </c>
      <c r="O5" s="203" t="s">
        <v>96</v>
      </c>
      <c r="P5" s="203" t="s">
        <v>97</v>
      </c>
      <c r="Q5" s="203" t="s">
        <v>98</v>
      </c>
      <c r="R5" s="205" t="s">
        <v>99</v>
      </c>
      <c r="S5" s="206" t="s">
        <v>250</v>
      </c>
      <c r="T5" s="207" t="s">
        <v>251</v>
      </c>
    </row>
    <row r="6" spans="1:20" ht="21" customHeight="1">
      <c r="A6" s="208" t="s">
        <v>194</v>
      </c>
      <c r="B6" s="209" t="s">
        <v>276</v>
      </c>
      <c r="C6" s="210"/>
      <c r="D6" s="210"/>
      <c r="E6" s="211" t="s">
        <v>151</v>
      </c>
      <c r="F6" s="214"/>
      <c r="G6" s="213"/>
      <c r="H6" s="214"/>
      <c r="I6" s="213"/>
      <c r="J6" s="213"/>
      <c r="K6" s="215"/>
      <c r="L6" s="212"/>
      <c r="M6" s="212"/>
      <c r="N6" s="213"/>
      <c r="O6" s="213"/>
      <c r="P6" s="213"/>
      <c r="Q6" s="213"/>
      <c r="R6" s="215"/>
      <c r="S6" s="216"/>
      <c r="T6" s="217"/>
    </row>
    <row r="7" spans="1:20" ht="21" customHeight="1">
      <c r="A7" s="218" t="s">
        <v>277</v>
      </c>
      <c r="B7" s="219"/>
      <c r="C7" s="220"/>
      <c r="D7" s="220"/>
      <c r="E7" s="221"/>
      <c r="F7" s="224" t="s">
        <v>102</v>
      </c>
      <c r="G7" s="223" t="s">
        <v>102</v>
      </c>
      <c r="H7" s="224" t="s">
        <v>102</v>
      </c>
      <c r="I7" s="223" t="s">
        <v>102</v>
      </c>
      <c r="J7" s="223" t="s">
        <v>102</v>
      </c>
      <c r="K7" s="225" t="s">
        <v>102</v>
      </c>
      <c r="L7" s="222" t="s">
        <v>257</v>
      </c>
      <c r="M7" s="222" t="s">
        <v>102</v>
      </c>
      <c r="N7" s="223" t="s">
        <v>102</v>
      </c>
      <c r="O7" s="223" t="s">
        <v>102</v>
      </c>
      <c r="P7" s="223" t="s">
        <v>102</v>
      </c>
      <c r="Q7" s="223" t="s">
        <v>102</v>
      </c>
      <c r="R7" s="225" t="s">
        <v>102</v>
      </c>
      <c r="S7" s="226" t="s">
        <v>257</v>
      </c>
      <c r="T7" s="227" t="s">
        <v>257</v>
      </c>
    </row>
    <row r="8" spans="1:20" ht="21" customHeight="1">
      <c r="A8" s="208"/>
      <c r="B8" s="1010"/>
      <c r="C8" s="1010"/>
      <c r="D8" s="1010"/>
      <c r="E8" s="228" t="s">
        <v>278</v>
      </c>
      <c r="F8" s="229"/>
      <c r="G8" s="230"/>
      <c r="H8" s="231"/>
      <c r="I8" s="230"/>
      <c r="J8" s="230"/>
      <c r="K8" s="232"/>
      <c r="L8" s="233"/>
      <c r="M8" s="229"/>
      <c r="N8" s="230"/>
      <c r="O8" s="230"/>
      <c r="P8" s="230"/>
      <c r="Q8" s="230"/>
      <c r="R8" s="232"/>
      <c r="S8" s="234"/>
      <c r="T8" s="235"/>
    </row>
    <row r="9" spans="1:20" ht="21" customHeight="1">
      <c r="A9" s="208"/>
      <c r="B9" s="1011"/>
      <c r="C9" s="1011"/>
      <c r="D9" s="1012"/>
      <c r="E9" s="236" t="s">
        <v>279</v>
      </c>
      <c r="F9" s="237"/>
      <c r="G9" s="238"/>
      <c r="H9" s="239"/>
      <c r="I9" s="238"/>
      <c r="J9" s="238"/>
      <c r="K9" s="240"/>
      <c r="L9" s="241"/>
      <c r="M9" s="241"/>
      <c r="N9" s="242"/>
      <c r="O9" s="242"/>
      <c r="P9" s="242"/>
      <c r="Q9" s="242"/>
      <c r="R9" s="243"/>
      <c r="S9" s="244"/>
      <c r="T9" s="245"/>
    </row>
    <row r="10" spans="1:20" ht="21" customHeight="1">
      <c r="A10" s="208" t="s">
        <v>280</v>
      </c>
      <c r="B10" s="1013"/>
      <c r="C10" s="1013"/>
      <c r="D10" s="1013"/>
      <c r="E10" s="246" t="s">
        <v>281</v>
      </c>
      <c r="F10" s="247"/>
      <c r="G10" s="248"/>
      <c r="H10" s="249"/>
      <c r="I10" s="248"/>
      <c r="J10" s="248"/>
      <c r="K10" s="250"/>
      <c r="L10" s="251"/>
      <c r="M10" s="247"/>
      <c r="N10" s="248"/>
      <c r="O10" s="248"/>
      <c r="P10" s="248"/>
      <c r="Q10" s="248"/>
      <c r="R10" s="250"/>
      <c r="S10" s="252"/>
      <c r="T10" s="253"/>
    </row>
    <row r="11" spans="1:20" ht="21" customHeight="1">
      <c r="A11" s="208"/>
      <c r="B11" s="1014"/>
      <c r="C11" s="1014"/>
      <c r="D11" s="1015"/>
      <c r="E11" s="254" t="s">
        <v>279</v>
      </c>
      <c r="F11" s="255"/>
      <c r="G11" s="256"/>
      <c r="H11" s="257"/>
      <c r="I11" s="256"/>
      <c r="J11" s="256"/>
      <c r="K11" s="258"/>
      <c r="L11" s="247"/>
      <c r="M11" s="247"/>
      <c r="N11" s="248"/>
      <c r="O11" s="248"/>
      <c r="P11" s="248"/>
      <c r="Q11" s="248"/>
      <c r="R11" s="250"/>
      <c r="S11" s="259"/>
      <c r="T11" s="260"/>
    </row>
    <row r="12" spans="1:20" ht="21" customHeight="1">
      <c r="A12" s="208"/>
      <c r="B12" s="1011"/>
      <c r="C12" s="1011"/>
      <c r="D12" s="1011"/>
      <c r="E12" s="254" t="s">
        <v>281</v>
      </c>
      <c r="F12" s="255"/>
      <c r="G12" s="256"/>
      <c r="H12" s="257"/>
      <c r="I12" s="256"/>
      <c r="J12" s="256"/>
      <c r="K12" s="258"/>
      <c r="L12" s="261"/>
      <c r="M12" s="255"/>
      <c r="N12" s="256"/>
      <c r="O12" s="256"/>
      <c r="P12" s="256"/>
      <c r="Q12" s="256"/>
      <c r="R12" s="258"/>
      <c r="S12" s="262"/>
      <c r="T12" s="263"/>
    </row>
    <row r="13" spans="1:20" ht="21" customHeight="1">
      <c r="A13" s="208" t="s">
        <v>282</v>
      </c>
      <c r="B13" s="1014"/>
      <c r="C13" s="1014"/>
      <c r="D13" s="1015"/>
      <c r="E13" s="254" t="s">
        <v>279</v>
      </c>
      <c r="F13" s="255"/>
      <c r="G13" s="256"/>
      <c r="H13" s="257"/>
      <c r="I13" s="256"/>
      <c r="J13" s="256"/>
      <c r="K13" s="258"/>
      <c r="L13" s="247"/>
      <c r="M13" s="247"/>
      <c r="N13" s="248"/>
      <c r="O13" s="248"/>
      <c r="P13" s="248"/>
      <c r="Q13" s="248"/>
      <c r="R13" s="250"/>
      <c r="S13" s="259"/>
      <c r="T13" s="260"/>
    </row>
    <row r="14" spans="1:20" ht="21" customHeight="1">
      <c r="A14" s="208"/>
      <c r="B14" s="209"/>
      <c r="C14" s="210" t="s">
        <v>120</v>
      </c>
      <c r="D14" s="210"/>
      <c r="E14" s="254" t="s">
        <v>281</v>
      </c>
      <c r="F14" s="255"/>
      <c r="G14" s="256"/>
      <c r="H14" s="257"/>
      <c r="I14" s="256"/>
      <c r="J14" s="256"/>
      <c r="K14" s="258"/>
      <c r="L14" s="251"/>
      <c r="M14" s="247"/>
      <c r="N14" s="248"/>
      <c r="O14" s="248"/>
      <c r="P14" s="248"/>
      <c r="Q14" s="248"/>
      <c r="R14" s="250"/>
      <c r="S14" s="252"/>
      <c r="T14" s="253"/>
    </row>
    <row r="15" spans="1:20" ht="21" customHeight="1">
      <c r="A15" s="218"/>
      <c r="B15" s="219"/>
      <c r="C15" s="220"/>
      <c r="D15" s="220"/>
      <c r="E15" s="221" t="s">
        <v>279</v>
      </c>
      <c r="F15" s="264"/>
      <c r="G15" s="265"/>
      <c r="H15" s="266"/>
      <c r="I15" s="265"/>
      <c r="J15" s="265"/>
      <c r="K15" s="267"/>
      <c r="L15" s="264"/>
      <c r="M15" s="264"/>
      <c r="N15" s="265"/>
      <c r="O15" s="265"/>
      <c r="P15" s="265"/>
      <c r="Q15" s="265"/>
      <c r="R15" s="267"/>
      <c r="S15" s="268"/>
      <c r="T15" s="269"/>
    </row>
    <row r="16" spans="1:20" ht="21" customHeight="1">
      <c r="A16" s="208"/>
      <c r="B16" s="1010"/>
      <c r="C16" s="1010"/>
      <c r="D16" s="1010"/>
      <c r="E16" s="228" t="s">
        <v>278</v>
      </c>
      <c r="F16" s="229"/>
      <c r="G16" s="230"/>
      <c r="H16" s="231"/>
      <c r="I16" s="230"/>
      <c r="J16" s="230"/>
      <c r="K16" s="232"/>
      <c r="L16" s="233"/>
      <c r="M16" s="229"/>
      <c r="N16" s="230"/>
      <c r="O16" s="230"/>
      <c r="P16" s="230"/>
      <c r="Q16" s="230"/>
      <c r="R16" s="232"/>
      <c r="S16" s="234"/>
      <c r="T16" s="235"/>
    </row>
    <row r="17" spans="1:20" ht="21" customHeight="1">
      <c r="A17" s="208"/>
      <c r="B17" s="1011"/>
      <c r="C17" s="1011"/>
      <c r="D17" s="1012"/>
      <c r="E17" s="236" t="s">
        <v>279</v>
      </c>
      <c r="F17" s="237"/>
      <c r="G17" s="238"/>
      <c r="H17" s="239"/>
      <c r="I17" s="238"/>
      <c r="J17" s="238"/>
      <c r="K17" s="240"/>
      <c r="L17" s="241"/>
      <c r="M17" s="241"/>
      <c r="N17" s="242"/>
      <c r="O17" s="242"/>
      <c r="P17" s="242"/>
      <c r="Q17" s="242"/>
      <c r="R17" s="243"/>
      <c r="S17" s="244"/>
      <c r="T17" s="245"/>
    </row>
    <row r="18" spans="1:20" ht="21" customHeight="1">
      <c r="A18" s="208" t="s">
        <v>286</v>
      </c>
      <c r="B18" s="1013"/>
      <c r="C18" s="1013"/>
      <c r="D18" s="1013"/>
      <c r="E18" s="246" t="s">
        <v>281</v>
      </c>
      <c r="F18" s="247"/>
      <c r="G18" s="248"/>
      <c r="H18" s="249"/>
      <c r="I18" s="248"/>
      <c r="J18" s="248"/>
      <c r="K18" s="250"/>
      <c r="L18" s="251"/>
      <c r="M18" s="247"/>
      <c r="N18" s="248"/>
      <c r="O18" s="248"/>
      <c r="P18" s="248"/>
      <c r="Q18" s="248"/>
      <c r="R18" s="250"/>
      <c r="S18" s="252"/>
      <c r="T18" s="253"/>
    </row>
    <row r="19" spans="1:20" ht="21" customHeight="1">
      <c r="A19" s="208"/>
      <c r="B19" s="1014"/>
      <c r="C19" s="1014"/>
      <c r="D19" s="1015"/>
      <c r="E19" s="254" t="s">
        <v>279</v>
      </c>
      <c r="F19" s="255"/>
      <c r="G19" s="256"/>
      <c r="H19" s="257"/>
      <c r="I19" s="256"/>
      <c r="J19" s="256"/>
      <c r="K19" s="258"/>
      <c r="L19" s="247"/>
      <c r="M19" s="247"/>
      <c r="N19" s="248"/>
      <c r="O19" s="248"/>
      <c r="P19" s="248"/>
      <c r="Q19" s="248"/>
      <c r="R19" s="250"/>
      <c r="S19" s="259"/>
      <c r="T19" s="260"/>
    </row>
    <row r="20" spans="1:20" ht="21" customHeight="1">
      <c r="A20" s="208"/>
      <c r="B20" s="1011"/>
      <c r="C20" s="1011"/>
      <c r="D20" s="1013"/>
      <c r="E20" s="246" t="s">
        <v>281</v>
      </c>
      <c r="F20" s="255"/>
      <c r="G20" s="256"/>
      <c r="H20" s="257"/>
      <c r="I20" s="256"/>
      <c r="J20" s="256"/>
      <c r="K20" s="258"/>
      <c r="L20" s="261"/>
      <c r="M20" s="255"/>
      <c r="N20" s="256"/>
      <c r="O20" s="256"/>
      <c r="P20" s="256"/>
      <c r="Q20" s="256"/>
      <c r="R20" s="258"/>
      <c r="S20" s="262"/>
      <c r="T20" s="263"/>
    </row>
    <row r="21" spans="1:20" ht="21" customHeight="1">
      <c r="A21" s="208" t="s">
        <v>282</v>
      </c>
      <c r="B21" s="1014"/>
      <c r="C21" s="1014"/>
      <c r="D21" s="1015"/>
      <c r="E21" s="246" t="s">
        <v>279</v>
      </c>
      <c r="F21" s="255"/>
      <c r="G21" s="256"/>
      <c r="H21" s="257"/>
      <c r="I21" s="256"/>
      <c r="J21" s="256"/>
      <c r="K21" s="258"/>
      <c r="L21" s="247"/>
      <c r="M21" s="247"/>
      <c r="N21" s="248"/>
      <c r="O21" s="248"/>
      <c r="P21" s="248"/>
      <c r="Q21" s="248"/>
      <c r="R21" s="250"/>
      <c r="S21" s="259"/>
      <c r="T21" s="260"/>
    </row>
    <row r="22" spans="1:20" ht="21" customHeight="1">
      <c r="A22" s="208"/>
      <c r="B22" s="209"/>
      <c r="C22" s="210" t="s">
        <v>120</v>
      </c>
      <c r="D22" s="283"/>
      <c r="E22" s="254" t="s">
        <v>281</v>
      </c>
      <c r="F22" s="255"/>
      <c r="G22" s="256"/>
      <c r="H22" s="257"/>
      <c r="I22" s="256"/>
      <c r="J22" s="256"/>
      <c r="K22" s="258"/>
      <c r="L22" s="251"/>
      <c r="M22" s="247"/>
      <c r="N22" s="248"/>
      <c r="O22" s="248"/>
      <c r="P22" s="248"/>
      <c r="Q22" s="248"/>
      <c r="R22" s="250"/>
      <c r="S22" s="252"/>
      <c r="T22" s="253"/>
    </row>
    <row r="23" spans="1:20" ht="21" customHeight="1">
      <c r="A23" s="218"/>
      <c r="B23" s="219"/>
      <c r="C23" s="220"/>
      <c r="D23" s="220"/>
      <c r="E23" s="221" t="s">
        <v>279</v>
      </c>
      <c r="F23" s="264"/>
      <c r="G23" s="265"/>
      <c r="H23" s="266"/>
      <c r="I23" s="265"/>
      <c r="J23" s="265"/>
      <c r="K23" s="267"/>
      <c r="L23" s="264"/>
      <c r="M23" s="264"/>
      <c r="N23" s="265"/>
      <c r="O23" s="265"/>
      <c r="P23" s="265"/>
      <c r="Q23" s="265"/>
      <c r="R23" s="267"/>
      <c r="S23" s="268"/>
      <c r="T23" s="269"/>
    </row>
    <row r="24" spans="1:20" ht="21" customHeight="1">
      <c r="A24" s="208"/>
      <c r="B24" s="210" t="s">
        <v>283</v>
      </c>
      <c r="C24" s="210"/>
      <c r="D24" s="210"/>
      <c r="E24" s="228" t="s">
        <v>281</v>
      </c>
      <c r="F24" s="270"/>
      <c r="G24" s="271"/>
      <c r="H24" s="272"/>
      <c r="I24" s="271"/>
      <c r="J24" s="271"/>
      <c r="K24" s="273"/>
      <c r="L24" s="274"/>
      <c r="M24" s="270"/>
      <c r="N24" s="271"/>
      <c r="O24" s="271"/>
      <c r="P24" s="271"/>
      <c r="Q24" s="271"/>
      <c r="R24" s="273"/>
      <c r="S24" s="275"/>
      <c r="T24" s="276"/>
    </row>
    <row r="25" spans="1:20" ht="21" customHeight="1">
      <c r="A25" s="218"/>
      <c r="B25" s="220"/>
      <c r="C25" s="220"/>
      <c r="D25" s="220"/>
      <c r="E25" s="221" t="s">
        <v>279</v>
      </c>
      <c r="F25" s="277"/>
      <c r="G25" s="278"/>
      <c r="H25" s="279"/>
      <c r="I25" s="278"/>
      <c r="J25" s="278"/>
      <c r="K25" s="280"/>
      <c r="L25" s="277"/>
      <c r="M25" s="277"/>
      <c r="N25" s="278"/>
      <c r="O25" s="278"/>
      <c r="P25" s="278"/>
      <c r="Q25" s="278"/>
      <c r="R25" s="280"/>
      <c r="S25" s="281"/>
      <c r="T25" s="282"/>
    </row>
  </sheetData>
  <mergeCells count="18">
    <mergeCell ref="B18:B19"/>
    <mergeCell ref="C18:C19"/>
    <mergeCell ref="D18:D19"/>
    <mergeCell ref="B20:B21"/>
    <mergeCell ref="C20:C21"/>
    <mergeCell ref="D20:D21"/>
    <mergeCell ref="B12:B13"/>
    <mergeCell ref="C12:C13"/>
    <mergeCell ref="D12:D13"/>
    <mergeCell ref="B16:B17"/>
    <mergeCell ref="C16:C17"/>
    <mergeCell ref="D16:D17"/>
    <mergeCell ref="B8:B9"/>
    <mergeCell ref="C8:C9"/>
    <mergeCell ref="D8:D9"/>
    <mergeCell ref="B10:B11"/>
    <mergeCell ref="C10:C11"/>
    <mergeCell ref="D10:D11"/>
  </mergeCells>
  <phoneticPr fontId="1"/>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D14" sqref="D14"/>
    </sheetView>
  </sheetViews>
  <sheetFormatPr defaultRowHeight="14.25"/>
  <cols>
    <col min="1" max="1" width="9" style="438"/>
    <col min="2" max="2" width="10" style="438" bestFit="1" customWidth="1"/>
    <col min="3" max="3" width="2.875" style="438" customWidth="1"/>
    <col min="4" max="16384" width="9" style="438"/>
  </cols>
  <sheetData>
    <row r="1" spans="1:4">
      <c r="A1" s="438" t="s">
        <v>462</v>
      </c>
    </row>
    <row r="3" spans="1:4">
      <c r="A3" s="438" t="s">
        <v>467</v>
      </c>
      <c r="B3" s="813">
        <v>42053</v>
      </c>
      <c r="C3" s="813"/>
      <c r="D3" s="438" t="s">
        <v>468</v>
      </c>
    </row>
    <row r="4" spans="1:4">
      <c r="A4" s="438" t="s">
        <v>470</v>
      </c>
      <c r="B4" s="813">
        <v>42075</v>
      </c>
      <c r="D4" s="438" t="s">
        <v>471</v>
      </c>
    </row>
    <row r="5" spans="1:4">
      <c r="A5" s="438" t="s">
        <v>473</v>
      </c>
      <c r="B5" s="813">
        <v>42090</v>
      </c>
      <c r="D5" s="438" t="s">
        <v>474</v>
      </c>
    </row>
    <row r="6" spans="1:4">
      <c r="D6" s="438" t="s">
        <v>475</v>
      </c>
    </row>
    <row r="7" spans="1:4">
      <c r="D7" s="438" t="s">
        <v>476</v>
      </c>
    </row>
    <row r="8" spans="1:4">
      <c r="A8" s="438" t="s">
        <v>498</v>
      </c>
      <c r="B8" s="813">
        <v>42103</v>
      </c>
      <c r="D8" s="438" t="s">
        <v>499</v>
      </c>
    </row>
    <row r="9" spans="1:4">
      <c r="A9" s="438" t="s">
        <v>500</v>
      </c>
      <c r="B9" s="813">
        <v>42104</v>
      </c>
      <c r="D9" s="438" t="s">
        <v>501</v>
      </c>
    </row>
    <row r="10" spans="1:4">
      <c r="D10" s="438" t="s">
        <v>502</v>
      </c>
    </row>
    <row r="11" spans="1:4">
      <c r="A11" s="438" t="s">
        <v>504</v>
      </c>
      <c r="B11" s="813">
        <v>42136</v>
      </c>
      <c r="D11" s="438" t="s">
        <v>505</v>
      </c>
    </row>
    <row r="12" spans="1:4">
      <c r="A12" s="438" t="s">
        <v>506</v>
      </c>
      <c r="B12" s="813">
        <v>42144</v>
      </c>
      <c r="D12" s="438" t="s">
        <v>507</v>
      </c>
    </row>
    <row r="13" spans="1:4">
      <c r="A13" s="438" t="s">
        <v>509</v>
      </c>
      <c r="B13" s="813">
        <v>42207</v>
      </c>
      <c r="D13" s="438" t="s">
        <v>510</v>
      </c>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4"/>
  <sheetViews>
    <sheetView view="pageBreakPreview" zoomScale="70" zoomScaleNormal="80" zoomScaleSheetLayoutView="70" workbookViewId="0">
      <selection activeCell="A4" sqref="A4:F4"/>
    </sheetView>
  </sheetViews>
  <sheetFormatPr defaultRowHeight="13.5"/>
  <cols>
    <col min="1" max="1" width="2.25" style="285" customWidth="1"/>
    <col min="2" max="2" width="14.375" style="285" bestFit="1" customWidth="1"/>
    <col min="3" max="3" width="16.25" style="285" bestFit="1" customWidth="1"/>
    <col min="4" max="4" width="58.75" style="285" bestFit="1" customWidth="1"/>
    <col min="5" max="5" width="4.375" style="285" customWidth="1"/>
    <col min="6" max="6" width="10.75" style="321" bestFit="1" customWidth="1"/>
    <col min="7" max="7" width="9" style="320"/>
    <col min="8" max="16384" width="9" style="285"/>
  </cols>
  <sheetData>
    <row r="4" spans="1:8" s="286" customFormat="1" ht="34.5" customHeight="1">
      <c r="A4" s="920" t="s">
        <v>460</v>
      </c>
      <c r="B4" s="920"/>
      <c r="C4" s="920"/>
      <c r="D4" s="920"/>
      <c r="E4" s="920"/>
      <c r="F4" s="920"/>
      <c r="G4" s="319"/>
    </row>
    <row r="5" spans="1:8" ht="6.75" customHeight="1"/>
    <row r="6" spans="1:8" ht="58.5" customHeight="1"/>
    <row r="7" spans="1:8" ht="17.25" customHeight="1">
      <c r="A7" s="286"/>
      <c r="B7" s="286" t="s">
        <v>312</v>
      </c>
      <c r="C7" s="286"/>
      <c r="D7" s="286"/>
      <c r="E7" s="286"/>
      <c r="F7" s="322"/>
      <c r="G7" s="320" t="s">
        <v>443</v>
      </c>
      <c r="H7" s="320"/>
    </row>
    <row r="8" spans="1:8" ht="24" customHeight="1">
      <c r="A8" s="286"/>
      <c r="B8" s="286" t="s">
        <v>313</v>
      </c>
      <c r="C8" s="286" t="s">
        <v>314</v>
      </c>
      <c r="D8" s="286" t="s">
        <v>333</v>
      </c>
      <c r="E8" s="286"/>
      <c r="F8" s="322" t="s">
        <v>334</v>
      </c>
      <c r="G8" s="320" t="s">
        <v>503</v>
      </c>
    </row>
    <row r="9" spans="1:8" ht="24" customHeight="1">
      <c r="A9" s="286"/>
      <c r="B9" s="286"/>
      <c r="C9" s="286" t="s">
        <v>315</v>
      </c>
      <c r="D9" s="286" t="s">
        <v>335</v>
      </c>
      <c r="E9" s="286"/>
      <c r="F9" s="322" t="s">
        <v>334</v>
      </c>
    </row>
    <row r="10" spans="1:8" ht="24" customHeight="1">
      <c r="A10" s="286"/>
      <c r="B10" s="286"/>
      <c r="C10" s="286" t="s">
        <v>316</v>
      </c>
      <c r="D10" s="286" t="s">
        <v>336</v>
      </c>
      <c r="E10" s="286"/>
      <c r="F10" s="322" t="s">
        <v>334</v>
      </c>
    </row>
    <row r="11" spans="1:8" ht="24" customHeight="1">
      <c r="A11" s="286"/>
      <c r="B11" s="286"/>
      <c r="C11" s="286" t="s">
        <v>317</v>
      </c>
      <c r="D11" s="286" t="s">
        <v>337</v>
      </c>
      <c r="E11" s="286"/>
      <c r="F11" s="322" t="s">
        <v>518</v>
      </c>
    </row>
    <row r="12" spans="1:8" ht="24" customHeight="1">
      <c r="A12" s="286"/>
      <c r="B12" s="286"/>
      <c r="C12" s="286" t="s">
        <v>318</v>
      </c>
      <c r="D12" s="286" t="s">
        <v>338</v>
      </c>
      <c r="E12" s="286"/>
      <c r="F12" s="322" t="s">
        <v>334</v>
      </c>
    </row>
    <row r="13" spans="1:8" ht="24" customHeight="1">
      <c r="A13" s="286"/>
      <c r="B13" s="286"/>
      <c r="C13" s="286" t="s">
        <v>319</v>
      </c>
      <c r="D13" s="286" t="s">
        <v>339</v>
      </c>
      <c r="E13" s="286"/>
      <c r="F13" s="322" t="s">
        <v>340</v>
      </c>
    </row>
    <row r="14" spans="1:8" ht="24" customHeight="1">
      <c r="A14" s="286"/>
      <c r="B14" s="286"/>
      <c r="C14" s="286" t="s">
        <v>320</v>
      </c>
      <c r="D14" s="286" t="s">
        <v>341</v>
      </c>
      <c r="E14" s="286"/>
      <c r="F14" s="322" t="s">
        <v>340</v>
      </c>
    </row>
    <row r="15" spans="1:8" ht="24" customHeight="1">
      <c r="A15" s="286"/>
      <c r="B15" s="286"/>
      <c r="C15" s="286" t="s">
        <v>321</v>
      </c>
      <c r="D15" s="286" t="s">
        <v>342</v>
      </c>
      <c r="E15" s="286"/>
      <c r="F15" s="322" t="s">
        <v>334</v>
      </c>
      <c r="G15" s="320" t="s">
        <v>442</v>
      </c>
    </row>
    <row r="16" spans="1:8" ht="24" customHeight="1">
      <c r="A16" s="286"/>
      <c r="B16" s="286"/>
      <c r="C16" s="286" t="s">
        <v>322</v>
      </c>
      <c r="D16" s="286" t="s">
        <v>343</v>
      </c>
      <c r="E16" s="286"/>
      <c r="F16" s="322" t="s">
        <v>334</v>
      </c>
    </row>
    <row r="17" spans="1:7" ht="24" customHeight="1">
      <c r="A17" s="286"/>
      <c r="B17" s="286"/>
      <c r="C17" s="286"/>
      <c r="D17" s="286"/>
      <c r="E17" s="286"/>
      <c r="F17" s="322"/>
    </row>
    <row r="18" spans="1:7" ht="12.75" customHeight="1">
      <c r="A18" s="286"/>
      <c r="B18" s="286"/>
      <c r="C18" s="286"/>
      <c r="D18" s="286"/>
      <c r="E18" s="286"/>
      <c r="F18" s="322"/>
    </row>
    <row r="19" spans="1:7" ht="59.25" hidden="1" customHeight="1">
      <c r="A19" s="286"/>
      <c r="B19" s="286"/>
      <c r="C19" s="286" t="s">
        <v>323</v>
      </c>
      <c r="D19" s="909" t="s">
        <v>380</v>
      </c>
      <c r="E19" s="909"/>
      <c r="F19" s="322" t="s">
        <v>340</v>
      </c>
      <c r="G19" s="320" t="s">
        <v>379</v>
      </c>
    </row>
    <row r="20" spans="1:7" ht="59.25" hidden="1" customHeight="1">
      <c r="A20" s="286"/>
      <c r="B20" s="286"/>
      <c r="C20" s="286" t="s">
        <v>324</v>
      </c>
      <c r="D20" s="909" t="s">
        <v>381</v>
      </c>
      <c r="E20" s="909"/>
      <c r="F20" s="322" t="s">
        <v>340</v>
      </c>
      <c r="G20" s="320" t="s">
        <v>379</v>
      </c>
    </row>
    <row r="21" spans="1:7" ht="17.25" customHeight="1">
      <c r="A21" s="286"/>
      <c r="B21" s="286"/>
      <c r="C21" s="286"/>
      <c r="D21" s="286"/>
      <c r="E21" s="286"/>
      <c r="F21" s="322"/>
    </row>
    <row r="22" spans="1:7" ht="24.75" customHeight="1">
      <c r="A22" s="286"/>
      <c r="B22" s="286" t="s">
        <v>325</v>
      </c>
      <c r="C22" s="286"/>
      <c r="D22" s="286"/>
      <c r="E22" s="286"/>
      <c r="F22" s="322"/>
    </row>
    <row r="23" spans="1:7" ht="24.75" hidden="1" customHeight="1">
      <c r="A23" s="286"/>
      <c r="B23" s="286"/>
      <c r="C23" s="286" t="s">
        <v>326</v>
      </c>
      <c r="D23" s="286" t="s">
        <v>362</v>
      </c>
      <c r="E23" s="286"/>
      <c r="F23" s="322" t="s">
        <v>340</v>
      </c>
      <c r="G23" s="320" t="s">
        <v>379</v>
      </c>
    </row>
    <row r="24" spans="1:7" ht="24.75" hidden="1" customHeight="1">
      <c r="A24" s="286"/>
      <c r="B24" s="286"/>
      <c r="C24" s="286" t="s">
        <v>327</v>
      </c>
      <c r="D24" s="286" t="s">
        <v>363</v>
      </c>
      <c r="E24" s="286"/>
      <c r="F24" s="322" t="s">
        <v>340</v>
      </c>
      <c r="G24" s="320" t="s">
        <v>379</v>
      </c>
    </row>
    <row r="25" spans="1:7" ht="24.75" customHeight="1">
      <c r="A25" s="286"/>
      <c r="B25" s="286" t="s">
        <v>328</v>
      </c>
      <c r="C25" s="286"/>
      <c r="D25" s="286" t="s">
        <v>382</v>
      </c>
      <c r="E25" s="286"/>
      <c r="F25" s="322" t="s">
        <v>340</v>
      </c>
    </row>
    <row r="26" spans="1:7" ht="24.75" customHeight="1">
      <c r="A26" s="286"/>
      <c r="B26" s="286"/>
      <c r="C26" s="286"/>
      <c r="D26" s="286" t="s">
        <v>383</v>
      </c>
      <c r="E26" s="286"/>
      <c r="F26" s="322" t="s">
        <v>334</v>
      </c>
    </row>
    <row r="27" spans="1:7" ht="24.75" customHeight="1">
      <c r="A27" s="286"/>
      <c r="B27" s="286"/>
      <c r="C27" s="286"/>
      <c r="D27" s="286" t="s">
        <v>384</v>
      </c>
      <c r="E27" s="286"/>
      <c r="F27" s="322" t="s">
        <v>340</v>
      </c>
    </row>
    <row r="28" spans="1:7" ht="24.75" customHeight="1">
      <c r="A28" s="286"/>
      <c r="B28" s="286" t="s">
        <v>329</v>
      </c>
      <c r="C28" s="286"/>
      <c r="D28" s="286" t="s">
        <v>385</v>
      </c>
      <c r="E28" s="286"/>
      <c r="F28" s="322" t="s">
        <v>334</v>
      </c>
      <c r="G28" s="320" t="s">
        <v>387</v>
      </c>
    </row>
    <row r="29" spans="1:7" ht="24.75" customHeight="1">
      <c r="A29" s="286"/>
      <c r="B29" s="286"/>
      <c r="C29" s="286"/>
      <c r="D29" s="286" t="s">
        <v>386</v>
      </c>
      <c r="E29" s="286"/>
      <c r="F29" s="322" t="s">
        <v>334</v>
      </c>
      <c r="G29" s="320" t="s">
        <v>388</v>
      </c>
    </row>
    <row r="30" spans="1:7" ht="24.75" customHeight="1">
      <c r="A30" s="286"/>
      <c r="B30" s="286" t="s">
        <v>330</v>
      </c>
      <c r="C30" s="286" t="s">
        <v>315</v>
      </c>
      <c r="D30" s="286" t="s">
        <v>343</v>
      </c>
      <c r="E30" s="286"/>
      <c r="F30" s="322" t="s">
        <v>334</v>
      </c>
      <c r="G30" s="320" t="s">
        <v>466</v>
      </c>
    </row>
    <row r="31" spans="1:7" ht="24.75" customHeight="1">
      <c r="A31" s="286"/>
      <c r="B31" s="286" t="s">
        <v>331</v>
      </c>
      <c r="C31" s="286"/>
      <c r="D31" s="286" t="s">
        <v>389</v>
      </c>
      <c r="E31" s="286"/>
      <c r="F31" s="322" t="s">
        <v>340</v>
      </c>
    </row>
    <row r="32" spans="1:7" ht="24.75" hidden="1" customHeight="1">
      <c r="A32" s="286"/>
      <c r="B32" s="286"/>
      <c r="C32" s="286" t="s">
        <v>332</v>
      </c>
      <c r="D32" s="286" t="s">
        <v>390</v>
      </c>
      <c r="E32" s="286"/>
      <c r="F32" s="322" t="s">
        <v>340</v>
      </c>
      <c r="G32" s="320" t="s">
        <v>379</v>
      </c>
    </row>
    <row r="33" spans="1:6" ht="24.75" hidden="1" customHeight="1">
      <c r="A33" s="286"/>
      <c r="B33" s="286"/>
      <c r="C33" s="286" t="s">
        <v>391</v>
      </c>
      <c r="D33" s="286"/>
      <c r="E33" s="286"/>
      <c r="F33" s="322" t="s">
        <v>340</v>
      </c>
    </row>
    <row r="34" spans="1:6" ht="17.25" customHeight="1"/>
    <row r="35" spans="1:6" ht="17.25" customHeight="1"/>
    <row r="36" spans="1:6" ht="17.25" customHeight="1"/>
    <row r="37" spans="1:6" ht="17.25" customHeight="1"/>
    <row r="38" spans="1:6" ht="17.25" customHeight="1"/>
    <row r="39" spans="1:6" ht="17.25" customHeight="1"/>
    <row r="40" spans="1:6" ht="17.25" customHeight="1"/>
    <row r="41" spans="1:6" ht="17.25" customHeight="1"/>
    <row r="42" spans="1:6" ht="17.25" customHeight="1"/>
    <row r="43" spans="1:6" ht="17.25" customHeight="1"/>
    <row r="44" spans="1:6" ht="17.25" customHeight="1"/>
  </sheetData>
  <mergeCells count="1">
    <mergeCell ref="A4:F4"/>
  </mergeCells>
  <phoneticPr fontId="1"/>
  <pageMargins left="0.70866141732283472" right="0.70866141732283472" top="0.74803149606299213" bottom="0.74803149606299213" header="0.31496062992125984" footer="0.31496062992125984"/>
  <pageSetup paperSize="9" scale="83" orientation="portrait"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U491"/>
  <sheetViews>
    <sheetView view="pageBreakPreview" zoomScale="60" zoomScaleNormal="60" workbookViewId="0">
      <selection activeCell="G21" sqref="G21"/>
    </sheetView>
  </sheetViews>
  <sheetFormatPr defaultRowHeight="17.25"/>
  <cols>
    <col min="1" max="1" width="4" style="439" customWidth="1"/>
    <col min="2" max="4" width="5.875" style="439" customWidth="1"/>
    <col min="5" max="5" width="13.875" style="439" customWidth="1"/>
    <col min="6" max="6" width="18.875" style="439" customWidth="1"/>
    <col min="7" max="17" width="12.875" style="439" customWidth="1"/>
    <col min="18" max="18" width="3.75" style="439" customWidth="1"/>
    <col min="19" max="20" width="13" style="440" bestFit="1" customWidth="1"/>
    <col min="21" max="21" width="8.625" style="441" customWidth="1"/>
    <col min="22" max="255" width="9" style="439"/>
    <col min="256" max="256" width="5.25" style="439" customWidth="1"/>
    <col min="257" max="259" width="5.875" style="439" customWidth="1"/>
    <col min="260" max="260" width="13.875" style="439" customWidth="1"/>
    <col min="261" max="261" width="18.875" style="439" customWidth="1"/>
    <col min="262" max="265" width="12.875" style="439" customWidth="1"/>
    <col min="266" max="266" width="5.75" style="439" customWidth="1"/>
    <col min="267" max="267" width="10.75" style="439" customWidth="1"/>
    <col min="268" max="274" width="12.875" style="439" customWidth="1"/>
    <col min="275" max="277" width="8.625" style="439" customWidth="1"/>
    <col min="278" max="511" width="9" style="439"/>
    <col min="512" max="512" width="5.25" style="439" customWidth="1"/>
    <col min="513" max="515" width="5.875" style="439" customWidth="1"/>
    <col min="516" max="516" width="13.875" style="439" customWidth="1"/>
    <col min="517" max="517" width="18.875" style="439" customWidth="1"/>
    <col min="518" max="521" width="12.875" style="439" customWidth="1"/>
    <col min="522" max="522" width="5.75" style="439" customWidth="1"/>
    <col min="523" max="523" width="10.75" style="439" customWidth="1"/>
    <col min="524" max="530" width="12.875" style="439" customWidth="1"/>
    <col min="531" max="533" width="8.625" style="439" customWidth="1"/>
    <col min="534" max="767" width="9" style="439"/>
    <col min="768" max="768" width="5.25" style="439" customWidth="1"/>
    <col min="769" max="771" width="5.875" style="439" customWidth="1"/>
    <col min="772" max="772" width="13.875" style="439" customWidth="1"/>
    <col min="773" max="773" width="18.875" style="439" customWidth="1"/>
    <col min="774" max="777" width="12.875" style="439" customWidth="1"/>
    <col min="778" max="778" width="5.75" style="439" customWidth="1"/>
    <col min="779" max="779" width="10.75" style="439" customWidth="1"/>
    <col min="780" max="786" width="12.875" style="439" customWidth="1"/>
    <col min="787" max="789" width="8.625" style="439" customWidth="1"/>
    <col min="790" max="1023" width="9" style="439"/>
    <col min="1024" max="1024" width="5.25" style="439" customWidth="1"/>
    <col min="1025" max="1027" width="5.875" style="439" customWidth="1"/>
    <col min="1028" max="1028" width="13.875" style="439" customWidth="1"/>
    <col min="1029" max="1029" width="18.875" style="439" customWidth="1"/>
    <col min="1030" max="1033" width="12.875" style="439" customWidth="1"/>
    <col min="1034" max="1034" width="5.75" style="439" customWidth="1"/>
    <col min="1035" max="1035" width="10.75" style="439" customWidth="1"/>
    <col min="1036" max="1042" width="12.875" style="439" customWidth="1"/>
    <col min="1043" max="1045" width="8.625" style="439" customWidth="1"/>
    <col min="1046" max="1279" width="9" style="439"/>
    <col min="1280" max="1280" width="5.25" style="439" customWidth="1"/>
    <col min="1281" max="1283" width="5.875" style="439" customWidth="1"/>
    <col min="1284" max="1284" width="13.875" style="439" customWidth="1"/>
    <col min="1285" max="1285" width="18.875" style="439" customWidth="1"/>
    <col min="1286" max="1289" width="12.875" style="439" customWidth="1"/>
    <col min="1290" max="1290" width="5.75" style="439" customWidth="1"/>
    <col min="1291" max="1291" width="10.75" style="439" customWidth="1"/>
    <col min="1292" max="1298" width="12.875" style="439" customWidth="1"/>
    <col min="1299" max="1301" width="8.625" style="439" customWidth="1"/>
    <col min="1302" max="1535" width="9" style="439"/>
    <col min="1536" max="1536" width="5.25" style="439" customWidth="1"/>
    <col min="1537" max="1539" width="5.875" style="439" customWidth="1"/>
    <col min="1540" max="1540" width="13.875" style="439" customWidth="1"/>
    <col min="1541" max="1541" width="18.875" style="439" customWidth="1"/>
    <col min="1542" max="1545" width="12.875" style="439" customWidth="1"/>
    <col min="1546" max="1546" width="5.75" style="439" customWidth="1"/>
    <col min="1547" max="1547" width="10.75" style="439" customWidth="1"/>
    <col min="1548" max="1554" width="12.875" style="439" customWidth="1"/>
    <col min="1555" max="1557" width="8.625" style="439" customWidth="1"/>
    <col min="1558" max="1791" width="9" style="439"/>
    <col min="1792" max="1792" width="5.25" style="439" customWidth="1"/>
    <col min="1793" max="1795" width="5.875" style="439" customWidth="1"/>
    <col min="1796" max="1796" width="13.875" style="439" customWidth="1"/>
    <col min="1797" max="1797" width="18.875" style="439" customWidth="1"/>
    <col min="1798" max="1801" width="12.875" style="439" customWidth="1"/>
    <col min="1802" max="1802" width="5.75" style="439" customWidth="1"/>
    <col min="1803" max="1803" width="10.75" style="439" customWidth="1"/>
    <col min="1804" max="1810" width="12.875" style="439" customWidth="1"/>
    <col min="1811" max="1813" width="8.625" style="439" customWidth="1"/>
    <col min="1814" max="2047" width="9" style="439"/>
    <col min="2048" max="2048" width="5.25" style="439" customWidth="1"/>
    <col min="2049" max="2051" width="5.875" style="439" customWidth="1"/>
    <col min="2052" max="2052" width="13.875" style="439" customWidth="1"/>
    <col min="2053" max="2053" width="18.875" style="439" customWidth="1"/>
    <col min="2054" max="2057" width="12.875" style="439" customWidth="1"/>
    <col min="2058" max="2058" width="5.75" style="439" customWidth="1"/>
    <col min="2059" max="2059" width="10.75" style="439" customWidth="1"/>
    <col min="2060" max="2066" width="12.875" style="439" customWidth="1"/>
    <col min="2067" max="2069" width="8.625" style="439" customWidth="1"/>
    <col min="2070" max="2303" width="9" style="439"/>
    <col min="2304" max="2304" width="5.25" style="439" customWidth="1"/>
    <col min="2305" max="2307" width="5.875" style="439" customWidth="1"/>
    <col min="2308" max="2308" width="13.875" style="439" customWidth="1"/>
    <col min="2309" max="2309" width="18.875" style="439" customWidth="1"/>
    <col min="2310" max="2313" width="12.875" style="439" customWidth="1"/>
    <col min="2314" max="2314" width="5.75" style="439" customWidth="1"/>
    <col min="2315" max="2315" width="10.75" style="439" customWidth="1"/>
    <col min="2316" max="2322" width="12.875" style="439" customWidth="1"/>
    <col min="2323" max="2325" width="8.625" style="439" customWidth="1"/>
    <col min="2326" max="2559" width="9" style="439"/>
    <col min="2560" max="2560" width="5.25" style="439" customWidth="1"/>
    <col min="2561" max="2563" width="5.875" style="439" customWidth="1"/>
    <col min="2564" max="2564" width="13.875" style="439" customWidth="1"/>
    <col min="2565" max="2565" width="18.875" style="439" customWidth="1"/>
    <col min="2566" max="2569" width="12.875" style="439" customWidth="1"/>
    <col min="2570" max="2570" width="5.75" style="439" customWidth="1"/>
    <col min="2571" max="2571" width="10.75" style="439" customWidth="1"/>
    <col min="2572" max="2578" width="12.875" style="439" customWidth="1"/>
    <col min="2579" max="2581" width="8.625" style="439" customWidth="1"/>
    <col min="2582" max="2815" width="9" style="439"/>
    <col min="2816" max="2816" width="5.25" style="439" customWidth="1"/>
    <col min="2817" max="2819" width="5.875" style="439" customWidth="1"/>
    <col min="2820" max="2820" width="13.875" style="439" customWidth="1"/>
    <col min="2821" max="2821" width="18.875" style="439" customWidth="1"/>
    <col min="2822" max="2825" width="12.875" style="439" customWidth="1"/>
    <col min="2826" max="2826" width="5.75" style="439" customWidth="1"/>
    <col min="2827" max="2827" width="10.75" style="439" customWidth="1"/>
    <col min="2828" max="2834" width="12.875" style="439" customWidth="1"/>
    <col min="2835" max="2837" width="8.625" style="439" customWidth="1"/>
    <col min="2838" max="3071" width="9" style="439"/>
    <col min="3072" max="3072" width="5.25" style="439" customWidth="1"/>
    <col min="3073" max="3075" width="5.875" style="439" customWidth="1"/>
    <col min="3076" max="3076" width="13.875" style="439" customWidth="1"/>
    <col min="3077" max="3077" width="18.875" style="439" customWidth="1"/>
    <col min="3078" max="3081" width="12.875" style="439" customWidth="1"/>
    <col min="3082" max="3082" width="5.75" style="439" customWidth="1"/>
    <col min="3083" max="3083" width="10.75" style="439" customWidth="1"/>
    <col min="3084" max="3090" width="12.875" style="439" customWidth="1"/>
    <col min="3091" max="3093" width="8.625" style="439" customWidth="1"/>
    <col min="3094" max="3327" width="9" style="439"/>
    <col min="3328" max="3328" width="5.25" style="439" customWidth="1"/>
    <col min="3329" max="3331" width="5.875" style="439" customWidth="1"/>
    <col min="3332" max="3332" width="13.875" style="439" customWidth="1"/>
    <col min="3333" max="3333" width="18.875" style="439" customWidth="1"/>
    <col min="3334" max="3337" width="12.875" style="439" customWidth="1"/>
    <col min="3338" max="3338" width="5.75" style="439" customWidth="1"/>
    <col min="3339" max="3339" width="10.75" style="439" customWidth="1"/>
    <col min="3340" max="3346" width="12.875" style="439" customWidth="1"/>
    <col min="3347" max="3349" width="8.625" style="439" customWidth="1"/>
    <col min="3350" max="3583" width="9" style="439"/>
    <col min="3584" max="3584" width="5.25" style="439" customWidth="1"/>
    <col min="3585" max="3587" width="5.875" style="439" customWidth="1"/>
    <col min="3588" max="3588" width="13.875" style="439" customWidth="1"/>
    <col min="3589" max="3589" width="18.875" style="439" customWidth="1"/>
    <col min="3590" max="3593" width="12.875" style="439" customWidth="1"/>
    <col min="3594" max="3594" width="5.75" style="439" customWidth="1"/>
    <col min="3595" max="3595" width="10.75" style="439" customWidth="1"/>
    <col min="3596" max="3602" width="12.875" style="439" customWidth="1"/>
    <col min="3603" max="3605" width="8.625" style="439" customWidth="1"/>
    <col min="3606" max="3839" width="9" style="439"/>
    <col min="3840" max="3840" width="5.25" style="439" customWidth="1"/>
    <col min="3841" max="3843" width="5.875" style="439" customWidth="1"/>
    <col min="3844" max="3844" width="13.875" style="439" customWidth="1"/>
    <col min="3845" max="3845" width="18.875" style="439" customWidth="1"/>
    <col min="3846" max="3849" width="12.875" style="439" customWidth="1"/>
    <col min="3850" max="3850" width="5.75" style="439" customWidth="1"/>
    <col min="3851" max="3851" width="10.75" style="439" customWidth="1"/>
    <col min="3852" max="3858" width="12.875" style="439" customWidth="1"/>
    <col min="3859" max="3861" width="8.625" style="439" customWidth="1"/>
    <col min="3862" max="4095" width="9" style="439"/>
    <col min="4096" max="4096" width="5.25" style="439" customWidth="1"/>
    <col min="4097" max="4099" width="5.875" style="439" customWidth="1"/>
    <col min="4100" max="4100" width="13.875" style="439" customWidth="1"/>
    <col min="4101" max="4101" width="18.875" style="439" customWidth="1"/>
    <col min="4102" max="4105" width="12.875" style="439" customWidth="1"/>
    <col min="4106" max="4106" width="5.75" style="439" customWidth="1"/>
    <col min="4107" max="4107" width="10.75" style="439" customWidth="1"/>
    <col min="4108" max="4114" width="12.875" style="439" customWidth="1"/>
    <col min="4115" max="4117" width="8.625" style="439" customWidth="1"/>
    <col min="4118" max="4351" width="9" style="439"/>
    <col min="4352" max="4352" width="5.25" style="439" customWidth="1"/>
    <col min="4353" max="4355" width="5.875" style="439" customWidth="1"/>
    <col min="4356" max="4356" width="13.875" style="439" customWidth="1"/>
    <col min="4357" max="4357" width="18.875" style="439" customWidth="1"/>
    <col min="4358" max="4361" width="12.875" style="439" customWidth="1"/>
    <col min="4362" max="4362" width="5.75" style="439" customWidth="1"/>
    <col min="4363" max="4363" width="10.75" style="439" customWidth="1"/>
    <col min="4364" max="4370" width="12.875" style="439" customWidth="1"/>
    <col min="4371" max="4373" width="8.625" style="439" customWidth="1"/>
    <col min="4374" max="4607" width="9" style="439"/>
    <col min="4608" max="4608" width="5.25" style="439" customWidth="1"/>
    <col min="4609" max="4611" width="5.875" style="439" customWidth="1"/>
    <col min="4612" max="4612" width="13.875" style="439" customWidth="1"/>
    <col min="4613" max="4613" width="18.875" style="439" customWidth="1"/>
    <col min="4614" max="4617" width="12.875" style="439" customWidth="1"/>
    <col min="4618" max="4618" width="5.75" style="439" customWidth="1"/>
    <col min="4619" max="4619" width="10.75" style="439" customWidth="1"/>
    <col min="4620" max="4626" width="12.875" style="439" customWidth="1"/>
    <col min="4627" max="4629" width="8.625" style="439" customWidth="1"/>
    <col min="4630" max="4863" width="9" style="439"/>
    <col min="4864" max="4864" width="5.25" style="439" customWidth="1"/>
    <col min="4865" max="4867" width="5.875" style="439" customWidth="1"/>
    <col min="4868" max="4868" width="13.875" style="439" customWidth="1"/>
    <col min="4869" max="4869" width="18.875" style="439" customWidth="1"/>
    <col min="4870" max="4873" width="12.875" style="439" customWidth="1"/>
    <col min="4874" max="4874" width="5.75" style="439" customWidth="1"/>
    <col min="4875" max="4875" width="10.75" style="439" customWidth="1"/>
    <col min="4876" max="4882" width="12.875" style="439" customWidth="1"/>
    <col min="4883" max="4885" width="8.625" style="439" customWidth="1"/>
    <col min="4886" max="5119" width="9" style="439"/>
    <col min="5120" max="5120" width="5.25" style="439" customWidth="1"/>
    <col min="5121" max="5123" width="5.875" style="439" customWidth="1"/>
    <col min="5124" max="5124" width="13.875" style="439" customWidth="1"/>
    <col min="5125" max="5125" width="18.875" style="439" customWidth="1"/>
    <col min="5126" max="5129" width="12.875" style="439" customWidth="1"/>
    <col min="5130" max="5130" width="5.75" style="439" customWidth="1"/>
    <col min="5131" max="5131" width="10.75" style="439" customWidth="1"/>
    <col min="5132" max="5138" width="12.875" style="439" customWidth="1"/>
    <col min="5139" max="5141" width="8.625" style="439" customWidth="1"/>
    <col min="5142" max="5375" width="9" style="439"/>
    <col min="5376" max="5376" width="5.25" style="439" customWidth="1"/>
    <col min="5377" max="5379" width="5.875" style="439" customWidth="1"/>
    <col min="5380" max="5380" width="13.875" style="439" customWidth="1"/>
    <col min="5381" max="5381" width="18.875" style="439" customWidth="1"/>
    <col min="5382" max="5385" width="12.875" style="439" customWidth="1"/>
    <col min="5386" max="5386" width="5.75" style="439" customWidth="1"/>
    <col min="5387" max="5387" width="10.75" style="439" customWidth="1"/>
    <col min="5388" max="5394" width="12.875" style="439" customWidth="1"/>
    <col min="5395" max="5397" width="8.625" style="439" customWidth="1"/>
    <col min="5398" max="5631" width="9" style="439"/>
    <col min="5632" max="5632" width="5.25" style="439" customWidth="1"/>
    <col min="5633" max="5635" width="5.875" style="439" customWidth="1"/>
    <col min="5636" max="5636" width="13.875" style="439" customWidth="1"/>
    <col min="5637" max="5637" width="18.875" style="439" customWidth="1"/>
    <col min="5638" max="5641" width="12.875" style="439" customWidth="1"/>
    <col min="5642" max="5642" width="5.75" style="439" customWidth="1"/>
    <col min="5643" max="5643" width="10.75" style="439" customWidth="1"/>
    <col min="5644" max="5650" width="12.875" style="439" customWidth="1"/>
    <col min="5651" max="5653" width="8.625" style="439" customWidth="1"/>
    <col min="5654" max="5887" width="9" style="439"/>
    <col min="5888" max="5888" width="5.25" style="439" customWidth="1"/>
    <col min="5889" max="5891" width="5.875" style="439" customWidth="1"/>
    <col min="5892" max="5892" width="13.875" style="439" customWidth="1"/>
    <col min="5893" max="5893" width="18.875" style="439" customWidth="1"/>
    <col min="5894" max="5897" width="12.875" style="439" customWidth="1"/>
    <col min="5898" max="5898" width="5.75" style="439" customWidth="1"/>
    <col min="5899" max="5899" width="10.75" style="439" customWidth="1"/>
    <col min="5900" max="5906" width="12.875" style="439" customWidth="1"/>
    <col min="5907" max="5909" width="8.625" style="439" customWidth="1"/>
    <col min="5910" max="6143" width="9" style="439"/>
    <col min="6144" max="6144" width="5.25" style="439" customWidth="1"/>
    <col min="6145" max="6147" width="5.875" style="439" customWidth="1"/>
    <col min="6148" max="6148" width="13.875" style="439" customWidth="1"/>
    <col min="6149" max="6149" width="18.875" style="439" customWidth="1"/>
    <col min="6150" max="6153" width="12.875" style="439" customWidth="1"/>
    <col min="6154" max="6154" width="5.75" style="439" customWidth="1"/>
    <col min="6155" max="6155" width="10.75" style="439" customWidth="1"/>
    <col min="6156" max="6162" width="12.875" style="439" customWidth="1"/>
    <col min="6163" max="6165" width="8.625" style="439" customWidth="1"/>
    <col min="6166" max="6399" width="9" style="439"/>
    <col min="6400" max="6400" width="5.25" style="439" customWidth="1"/>
    <col min="6401" max="6403" width="5.875" style="439" customWidth="1"/>
    <col min="6404" max="6404" width="13.875" style="439" customWidth="1"/>
    <col min="6405" max="6405" width="18.875" style="439" customWidth="1"/>
    <col min="6406" max="6409" width="12.875" style="439" customWidth="1"/>
    <col min="6410" max="6410" width="5.75" style="439" customWidth="1"/>
    <col min="6411" max="6411" width="10.75" style="439" customWidth="1"/>
    <col min="6412" max="6418" width="12.875" style="439" customWidth="1"/>
    <col min="6419" max="6421" width="8.625" style="439" customWidth="1"/>
    <col min="6422" max="6655" width="9" style="439"/>
    <col min="6656" max="6656" width="5.25" style="439" customWidth="1"/>
    <col min="6657" max="6659" width="5.875" style="439" customWidth="1"/>
    <col min="6660" max="6660" width="13.875" style="439" customWidth="1"/>
    <col min="6661" max="6661" width="18.875" style="439" customWidth="1"/>
    <col min="6662" max="6665" width="12.875" style="439" customWidth="1"/>
    <col min="6666" max="6666" width="5.75" style="439" customWidth="1"/>
    <col min="6667" max="6667" width="10.75" style="439" customWidth="1"/>
    <col min="6668" max="6674" width="12.875" style="439" customWidth="1"/>
    <col min="6675" max="6677" width="8.625" style="439" customWidth="1"/>
    <col min="6678" max="6911" width="9" style="439"/>
    <col min="6912" max="6912" width="5.25" style="439" customWidth="1"/>
    <col min="6913" max="6915" width="5.875" style="439" customWidth="1"/>
    <col min="6916" max="6916" width="13.875" style="439" customWidth="1"/>
    <col min="6917" max="6917" width="18.875" style="439" customWidth="1"/>
    <col min="6918" max="6921" width="12.875" style="439" customWidth="1"/>
    <col min="6922" max="6922" width="5.75" style="439" customWidth="1"/>
    <col min="6923" max="6923" width="10.75" style="439" customWidth="1"/>
    <col min="6924" max="6930" width="12.875" style="439" customWidth="1"/>
    <col min="6931" max="6933" width="8.625" style="439" customWidth="1"/>
    <col min="6934" max="7167" width="9" style="439"/>
    <col min="7168" max="7168" width="5.25" style="439" customWidth="1"/>
    <col min="7169" max="7171" width="5.875" style="439" customWidth="1"/>
    <col min="7172" max="7172" width="13.875" style="439" customWidth="1"/>
    <col min="7173" max="7173" width="18.875" style="439" customWidth="1"/>
    <col min="7174" max="7177" width="12.875" style="439" customWidth="1"/>
    <col min="7178" max="7178" width="5.75" style="439" customWidth="1"/>
    <col min="7179" max="7179" width="10.75" style="439" customWidth="1"/>
    <col min="7180" max="7186" width="12.875" style="439" customWidth="1"/>
    <col min="7187" max="7189" width="8.625" style="439" customWidth="1"/>
    <col min="7190" max="7423" width="9" style="439"/>
    <col min="7424" max="7424" width="5.25" style="439" customWidth="1"/>
    <col min="7425" max="7427" width="5.875" style="439" customWidth="1"/>
    <col min="7428" max="7428" width="13.875" style="439" customWidth="1"/>
    <col min="7429" max="7429" width="18.875" style="439" customWidth="1"/>
    <col min="7430" max="7433" width="12.875" style="439" customWidth="1"/>
    <col min="7434" max="7434" width="5.75" style="439" customWidth="1"/>
    <col min="7435" max="7435" width="10.75" style="439" customWidth="1"/>
    <col min="7436" max="7442" width="12.875" style="439" customWidth="1"/>
    <col min="7443" max="7445" width="8.625" style="439" customWidth="1"/>
    <col min="7446" max="7679" width="9" style="439"/>
    <col min="7680" max="7680" width="5.25" style="439" customWidth="1"/>
    <col min="7681" max="7683" width="5.875" style="439" customWidth="1"/>
    <col min="7684" max="7684" width="13.875" style="439" customWidth="1"/>
    <col min="7685" max="7685" width="18.875" style="439" customWidth="1"/>
    <col min="7686" max="7689" width="12.875" style="439" customWidth="1"/>
    <col min="7690" max="7690" width="5.75" style="439" customWidth="1"/>
    <col min="7691" max="7691" width="10.75" style="439" customWidth="1"/>
    <col min="7692" max="7698" width="12.875" style="439" customWidth="1"/>
    <col min="7699" max="7701" width="8.625" style="439" customWidth="1"/>
    <col min="7702" max="7935" width="9" style="439"/>
    <col min="7936" max="7936" width="5.25" style="439" customWidth="1"/>
    <col min="7937" max="7939" width="5.875" style="439" customWidth="1"/>
    <col min="7940" max="7940" width="13.875" style="439" customWidth="1"/>
    <col min="7941" max="7941" width="18.875" style="439" customWidth="1"/>
    <col min="7942" max="7945" width="12.875" style="439" customWidth="1"/>
    <col min="7946" max="7946" width="5.75" style="439" customWidth="1"/>
    <col min="7947" max="7947" width="10.75" style="439" customWidth="1"/>
    <col min="7948" max="7954" width="12.875" style="439" customWidth="1"/>
    <col min="7955" max="7957" width="8.625" style="439" customWidth="1"/>
    <col min="7958" max="8191" width="9" style="439"/>
    <col min="8192" max="8192" width="5.25" style="439" customWidth="1"/>
    <col min="8193" max="8195" width="5.875" style="439" customWidth="1"/>
    <col min="8196" max="8196" width="13.875" style="439" customWidth="1"/>
    <col min="8197" max="8197" width="18.875" style="439" customWidth="1"/>
    <col min="8198" max="8201" width="12.875" style="439" customWidth="1"/>
    <col min="8202" max="8202" width="5.75" style="439" customWidth="1"/>
    <col min="8203" max="8203" width="10.75" style="439" customWidth="1"/>
    <col min="8204" max="8210" width="12.875" style="439" customWidth="1"/>
    <col min="8211" max="8213" width="8.625" style="439" customWidth="1"/>
    <col min="8214" max="8447" width="9" style="439"/>
    <col min="8448" max="8448" width="5.25" style="439" customWidth="1"/>
    <col min="8449" max="8451" width="5.875" style="439" customWidth="1"/>
    <col min="8452" max="8452" width="13.875" style="439" customWidth="1"/>
    <col min="8453" max="8453" width="18.875" style="439" customWidth="1"/>
    <col min="8454" max="8457" width="12.875" style="439" customWidth="1"/>
    <col min="8458" max="8458" width="5.75" style="439" customWidth="1"/>
    <col min="8459" max="8459" width="10.75" style="439" customWidth="1"/>
    <col min="8460" max="8466" width="12.875" style="439" customWidth="1"/>
    <col min="8467" max="8469" width="8.625" style="439" customWidth="1"/>
    <col min="8470" max="8703" width="9" style="439"/>
    <col min="8704" max="8704" width="5.25" style="439" customWidth="1"/>
    <col min="8705" max="8707" width="5.875" style="439" customWidth="1"/>
    <col min="8708" max="8708" width="13.875" style="439" customWidth="1"/>
    <col min="8709" max="8709" width="18.875" style="439" customWidth="1"/>
    <col min="8710" max="8713" width="12.875" style="439" customWidth="1"/>
    <col min="8714" max="8714" width="5.75" style="439" customWidth="1"/>
    <col min="8715" max="8715" width="10.75" style="439" customWidth="1"/>
    <col min="8716" max="8722" width="12.875" style="439" customWidth="1"/>
    <col min="8723" max="8725" width="8.625" style="439" customWidth="1"/>
    <col min="8726" max="8959" width="9" style="439"/>
    <col min="8960" max="8960" width="5.25" style="439" customWidth="1"/>
    <col min="8961" max="8963" width="5.875" style="439" customWidth="1"/>
    <col min="8964" max="8964" width="13.875" style="439" customWidth="1"/>
    <col min="8965" max="8965" width="18.875" style="439" customWidth="1"/>
    <col min="8966" max="8969" width="12.875" style="439" customWidth="1"/>
    <col min="8970" max="8970" width="5.75" style="439" customWidth="1"/>
    <col min="8971" max="8971" width="10.75" style="439" customWidth="1"/>
    <col min="8972" max="8978" width="12.875" style="439" customWidth="1"/>
    <col min="8979" max="8981" width="8.625" style="439" customWidth="1"/>
    <col min="8982" max="9215" width="9" style="439"/>
    <col min="9216" max="9216" width="5.25" style="439" customWidth="1"/>
    <col min="9217" max="9219" width="5.875" style="439" customWidth="1"/>
    <col min="9220" max="9220" width="13.875" style="439" customWidth="1"/>
    <col min="9221" max="9221" width="18.875" style="439" customWidth="1"/>
    <col min="9222" max="9225" width="12.875" style="439" customWidth="1"/>
    <col min="9226" max="9226" width="5.75" style="439" customWidth="1"/>
    <col min="9227" max="9227" width="10.75" style="439" customWidth="1"/>
    <col min="9228" max="9234" width="12.875" style="439" customWidth="1"/>
    <col min="9235" max="9237" width="8.625" style="439" customWidth="1"/>
    <col min="9238" max="9471" width="9" style="439"/>
    <col min="9472" max="9472" width="5.25" style="439" customWidth="1"/>
    <col min="9473" max="9475" width="5.875" style="439" customWidth="1"/>
    <col min="9476" max="9476" width="13.875" style="439" customWidth="1"/>
    <col min="9477" max="9477" width="18.875" style="439" customWidth="1"/>
    <col min="9478" max="9481" width="12.875" style="439" customWidth="1"/>
    <col min="9482" max="9482" width="5.75" style="439" customWidth="1"/>
    <col min="9483" max="9483" width="10.75" style="439" customWidth="1"/>
    <col min="9484" max="9490" width="12.875" style="439" customWidth="1"/>
    <col min="9491" max="9493" width="8.625" style="439" customWidth="1"/>
    <col min="9494" max="9727" width="9" style="439"/>
    <col min="9728" max="9728" width="5.25" style="439" customWidth="1"/>
    <col min="9729" max="9731" width="5.875" style="439" customWidth="1"/>
    <col min="9732" max="9732" width="13.875" style="439" customWidth="1"/>
    <col min="9733" max="9733" width="18.875" style="439" customWidth="1"/>
    <col min="9734" max="9737" width="12.875" style="439" customWidth="1"/>
    <col min="9738" max="9738" width="5.75" style="439" customWidth="1"/>
    <col min="9739" max="9739" width="10.75" style="439" customWidth="1"/>
    <col min="9740" max="9746" width="12.875" style="439" customWidth="1"/>
    <col min="9747" max="9749" width="8.625" style="439" customWidth="1"/>
    <col min="9750" max="9983" width="9" style="439"/>
    <col min="9984" max="9984" width="5.25" style="439" customWidth="1"/>
    <col min="9985" max="9987" width="5.875" style="439" customWidth="1"/>
    <col min="9988" max="9988" width="13.875" style="439" customWidth="1"/>
    <col min="9989" max="9989" width="18.875" style="439" customWidth="1"/>
    <col min="9990" max="9993" width="12.875" style="439" customWidth="1"/>
    <col min="9994" max="9994" width="5.75" style="439" customWidth="1"/>
    <col min="9995" max="9995" width="10.75" style="439" customWidth="1"/>
    <col min="9996" max="10002" width="12.875" style="439" customWidth="1"/>
    <col min="10003" max="10005" width="8.625" style="439" customWidth="1"/>
    <col min="10006" max="10239" width="9" style="439"/>
    <col min="10240" max="10240" width="5.25" style="439" customWidth="1"/>
    <col min="10241" max="10243" width="5.875" style="439" customWidth="1"/>
    <col min="10244" max="10244" width="13.875" style="439" customWidth="1"/>
    <col min="10245" max="10245" width="18.875" style="439" customWidth="1"/>
    <col min="10246" max="10249" width="12.875" style="439" customWidth="1"/>
    <col min="10250" max="10250" width="5.75" style="439" customWidth="1"/>
    <col min="10251" max="10251" width="10.75" style="439" customWidth="1"/>
    <col min="10252" max="10258" width="12.875" style="439" customWidth="1"/>
    <col min="10259" max="10261" width="8.625" style="439" customWidth="1"/>
    <col min="10262" max="10495" width="9" style="439"/>
    <col min="10496" max="10496" width="5.25" style="439" customWidth="1"/>
    <col min="10497" max="10499" width="5.875" style="439" customWidth="1"/>
    <col min="10500" max="10500" width="13.875" style="439" customWidth="1"/>
    <col min="10501" max="10501" width="18.875" style="439" customWidth="1"/>
    <col min="10502" max="10505" width="12.875" style="439" customWidth="1"/>
    <col min="10506" max="10506" width="5.75" style="439" customWidth="1"/>
    <col min="10507" max="10507" width="10.75" style="439" customWidth="1"/>
    <col min="10508" max="10514" width="12.875" style="439" customWidth="1"/>
    <col min="10515" max="10517" width="8.625" style="439" customWidth="1"/>
    <col min="10518" max="10751" width="9" style="439"/>
    <col min="10752" max="10752" width="5.25" style="439" customWidth="1"/>
    <col min="10753" max="10755" width="5.875" style="439" customWidth="1"/>
    <col min="10756" max="10756" width="13.875" style="439" customWidth="1"/>
    <col min="10757" max="10757" width="18.875" style="439" customWidth="1"/>
    <col min="10758" max="10761" width="12.875" style="439" customWidth="1"/>
    <col min="10762" max="10762" width="5.75" style="439" customWidth="1"/>
    <col min="10763" max="10763" width="10.75" style="439" customWidth="1"/>
    <col min="10764" max="10770" width="12.875" style="439" customWidth="1"/>
    <col min="10771" max="10773" width="8.625" style="439" customWidth="1"/>
    <col min="10774" max="11007" width="9" style="439"/>
    <col min="11008" max="11008" width="5.25" style="439" customWidth="1"/>
    <col min="11009" max="11011" width="5.875" style="439" customWidth="1"/>
    <col min="11012" max="11012" width="13.875" style="439" customWidth="1"/>
    <col min="11013" max="11013" width="18.875" style="439" customWidth="1"/>
    <col min="11014" max="11017" width="12.875" style="439" customWidth="1"/>
    <col min="11018" max="11018" width="5.75" style="439" customWidth="1"/>
    <col min="11019" max="11019" width="10.75" style="439" customWidth="1"/>
    <col min="11020" max="11026" width="12.875" style="439" customWidth="1"/>
    <col min="11027" max="11029" width="8.625" style="439" customWidth="1"/>
    <col min="11030" max="11263" width="9" style="439"/>
    <col min="11264" max="11264" width="5.25" style="439" customWidth="1"/>
    <col min="11265" max="11267" width="5.875" style="439" customWidth="1"/>
    <col min="11268" max="11268" width="13.875" style="439" customWidth="1"/>
    <col min="11269" max="11269" width="18.875" style="439" customWidth="1"/>
    <col min="11270" max="11273" width="12.875" style="439" customWidth="1"/>
    <col min="11274" max="11274" width="5.75" style="439" customWidth="1"/>
    <col min="11275" max="11275" width="10.75" style="439" customWidth="1"/>
    <col min="11276" max="11282" width="12.875" style="439" customWidth="1"/>
    <col min="11283" max="11285" width="8.625" style="439" customWidth="1"/>
    <col min="11286" max="11519" width="9" style="439"/>
    <col min="11520" max="11520" width="5.25" style="439" customWidth="1"/>
    <col min="11521" max="11523" width="5.875" style="439" customWidth="1"/>
    <col min="11524" max="11524" width="13.875" style="439" customWidth="1"/>
    <col min="11525" max="11525" width="18.875" style="439" customWidth="1"/>
    <col min="11526" max="11529" width="12.875" style="439" customWidth="1"/>
    <col min="11530" max="11530" width="5.75" style="439" customWidth="1"/>
    <col min="11531" max="11531" width="10.75" style="439" customWidth="1"/>
    <col min="11532" max="11538" width="12.875" style="439" customWidth="1"/>
    <col min="11539" max="11541" width="8.625" style="439" customWidth="1"/>
    <col min="11542" max="11775" width="9" style="439"/>
    <col min="11776" max="11776" width="5.25" style="439" customWidth="1"/>
    <col min="11777" max="11779" width="5.875" style="439" customWidth="1"/>
    <col min="11780" max="11780" width="13.875" style="439" customWidth="1"/>
    <col min="11781" max="11781" width="18.875" style="439" customWidth="1"/>
    <col min="11782" max="11785" width="12.875" style="439" customWidth="1"/>
    <col min="11786" max="11786" width="5.75" style="439" customWidth="1"/>
    <col min="11787" max="11787" width="10.75" style="439" customWidth="1"/>
    <col min="11788" max="11794" width="12.875" style="439" customWidth="1"/>
    <col min="11795" max="11797" width="8.625" style="439" customWidth="1"/>
    <col min="11798" max="12031" width="9" style="439"/>
    <col min="12032" max="12032" width="5.25" style="439" customWidth="1"/>
    <col min="12033" max="12035" width="5.875" style="439" customWidth="1"/>
    <col min="12036" max="12036" width="13.875" style="439" customWidth="1"/>
    <col min="12037" max="12037" width="18.875" style="439" customWidth="1"/>
    <col min="12038" max="12041" width="12.875" style="439" customWidth="1"/>
    <col min="12042" max="12042" width="5.75" style="439" customWidth="1"/>
    <col min="12043" max="12043" width="10.75" style="439" customWidth="1"/>
    <col min="12044" max="12050" width="12.875" style="439" customWidth="1"/>
    <col min="12051" max="12053" width="8.625" style="439" customWidth="1"/>
    <col min="12054" max="12287" width="9" style="439"/>
    <col min="12288" max="12288" width="5.25" style="439" customWidth="1"/>
    <col min="12289" max="12291" width="5.875" style="439" customWidth="1"/>
    <col min="12292" max="12292" width="13.875" style="439" customWidth="1"/>
    <col min="12293" max="12293" width="18.875" style="439" customWidth="1"/>
    <col min="12294" max="12297" width="12.875" style="439" customWidth="1"/>
    <col min="12298" max="12298" width="5.75" style="439" customWidth="1"/>
    <col min="12299" max="12299" width="10.75" style="439" customWidth="1"/>
    <col min="12300" max="12306" width="12.875" style="439" customWidth="1"/>
    <col min="12307" max="12309" width="8.625" style="439" customWidth="1"/>
    <col min="12310" max="12543" width="9" style="439"/>
    <col min="12544" max="12544" width="5.25" style="439" customWidth="1"/>
    <col min="12545" max="12547" width="5.875" style="439" customWidth="1"/>
    <col min="12548" max="12548" width="13.875" style="439" customWidth="1"/>
    <col min="12549" max="12549" width="18.875" style="439" customWidth="1"/>
    <col min="12550" max="12553" width="12.875" style="439" customWidth="1"/>
    <col min="12554" max="12554" width="5.75" style="439" customWidth="1"/>
    <col min="12555" max="12555" width="10.75" style="439" customWidth="1"/>
    <col min="12556" max="12562" width="12.875" style="439" customWidth="1"/>
    <col min="12563" max="12565" width="8.625" style="439" customWidth="1"/>
    <col min="12566" max="12799" width="9" style="439"/>
    <col min="12800" max="12800" width="5.25" style="439" customWidth="1"/>
    <col min="12801" max="12803" width="5.875" style="439" customWidth="1"/>
    <col min="12804" max="12804" width="13.875" style="439" customWidth="1"/>
    <col min="12805" max="12805" width="18.875" style="439" customWidth="1"/>
    <col min="12806" max="12809" width="12.875" style="439" customWidth="1"/>
    <col min="12810" max="12810" width="5.75" style="439" customWidth="1"/>
    <col min="12811" max="12811" width="10.75" style="439" customWidth="1"/>
    <col min="12812" max="12818" width="12.875" style="439" customWidth="1"/>
    <col min="12819" max="12821" width="8.625" style="439" customWidth="1"/>
    <col min="12822" max="13055" width="9" style="439"/>
    <col min="13056" max="13056" width="5.25" style="439" customWidth="1"/>
    <col min="13057" max="13059" width="5.875" style="439" customWidth="1"/>
    <col min="13060" max="13060" width="13.875" style="439" customWidth="1"/>
    <col min="13061" max="13061" width="18.875" style="439" customWidth="1"/>
    <col min="13062" max="13065" width="12.875" style="439" customWidth="1"/>
    <col min="13066" max="13066" width="5.75" style="439" customWidth="1"/>
    <col min="13067" max="13067" width="10.75" style="439" customWidth="1"/>
    <col min="13068" max="13074" width="12.875" style="439" customWidth="1"/>
    <col min="13075" max="13077" width="8.625" style="439" customWidth="1"/>
    <col min="13078" max="13311" width="9" style="439"/>
    <col min="13312" max="13312" width="5.25" style="439" customWidth="1"/>
    <col min="13313" max="13315" width="5.875" style="439" customWidth="1"/>
    <col min="13316" max="13316" width="13.875" style="439" customWidth="1"/>
    <col min="13317" max="13317" width="18.875" style="439" customWidth="1"/>
    <col min="13318" max="13321" width="12.875" style="439" customWidth="1"/>
    <col min="13322" max="13322" width="5.75" style="439" customWidth="1"/>
    <col min="13323" max="13323" width="10.75" style="439" customWidth="1"/>
    <col min="13324" max="13330" width="12.875" style="439" customWidth="1"/>
    <col min="13331" max="13333" width="8.625" style="439" customWidth="1"/>
    <col min="13334" max="13567" width="9" style="439"/>
    <col min="13568" max="13568" width="5.25" style="439" customWidth="1"/>
    <col min="13569" max="13571" width="5.875" style="439" customWidth="1"/>
    <col min="13572" max="13572" width="13.875" style="439" customWidth="1"/>
    <col min="13573" max="13573" width="18.875" style="439" customWidth="1"/>
    <col min="13574" max="13577" width="12.875" style="439" customWidth="1"/>
    <col min="13578" max="13578" width="5.75" style="439" customWidth="1"/>
    <col min="13579" max="13579" width="10.75" style="439" customWidth="1"/>
    <col min="13580" max="13586" width="12.875" style="439" customWidth="1"/>
    <col min="13587" max="13589" width="8.625" style="439" customWidth="1"/>
    <col min="13590" max="13823" width="9" style="439"/>
    <col min="13824" max="13824" width="5.25" style="439" customWidth="1"/>
    <col min="13825" max="13827" width="5.875" style="439" customWidth="1"/>
    <col min="13828" max="13828" width="13.875" style="439" customWidth="1"/>
    <col min="13829" max="13829" width="18.875" style="439" customWidth="1"/>
    <col min="13830" max="13833" width="12.875" style="439" customWidth="1"/>
    <col min="13834" max="13834" width="5.75" style="439" customWidth="1"/>
    <col min="13835" max="13835" width="10.75" style="439" customWidth="1"/>
    <col min="13836" max="13842" width="12.875" style="439" customWidth="1"/>
    <col min="13843" max="13845" width="8.625" style="439" customWidth="1"/>
    <col min="13846" max="14079" width="9" style="439"/>
    <col min="14080" max="14080" width="5.25" style="439" customWidth="1"/>
    <col min="14081" max="14083" width="5.875" style="439" customWidth="1"/>
    <col min="14084" max="14084" width="13.875" style="439" customWidth="1"/>
    <col min="14085" max="14085" width="18.875" style="439" customWidth="1"/>
    <col min="14086" max="14089" width="12.875" style="439" customWidth="1"/>
    <col min="14090" max="14090" width="5.75" style="439" customWidth="1"/>
    <col min="14091" max="14091" width="10.75" style="439" customWidth="1"/>
    <col min="14092" max="14098" width="12.875" style="439" customWidth="1"/>
    <col min="14099" max="14101" width="8.625" style="439" customWidth="1"/>
    <col min="14102" max="14335" width="9" style="439"/>
    <col min="14336" max="14336" width="5.25" style="439" customWidth="1"/>
    <col min="14337" max="14339" width="5.875" style="439" customWidth="1"/>
    <col min="14340" max="14340" width="13.875" style="439" customWidth="1"/>
    <col min="14341" max="14341" width="18.875" style="439" customWidth="1"/>
    <col min="14342" max="14345" width="12.875" style="439" customWidth="1"/>
    <col min="14346" max="14346" width="5.75" style="439" customWidth="1"/>
    <col min="14347" max="14347" width="10.75" style="439" customWidth="1"/>
    <col min="14348" max="14354" width="12.875" style="439" customWidth="1"/>
    <col min="14355" max="14357" width="8.625" style="439" customWidth="1"/>
    <col min="14358" max="14591" width="9" style="439"/>
    <col min="14592" max="14592" width="5.25" style="439" customWidth="1"/>
    <col min="14593" max="14595" width="5.875" style="439" customWidth="1"/>
    <col min="14596" max="14596" width="13.875" style="439" customWidth="1"/>
    <col min="14597" max="14597" width="18.875" style="439" customWidth="1"/>
    <col min="14598" max="14601" width="12.875" style="439" customWidth="1"/>
    <col min="14602" max="14602" width="5.75" style="439" customWidth="1"/>
    <col min="14603" max="14603" width="10.75" style="439" customWidth="1"/>
    <col min="14604" max="14610" width="12.875" style="439" customWidth="1"/>
    <col min="14611" max="14613" width="8.625" style="439" customWidth="1"/>
    <col min="14614" max="14847" width="9" style="439"/>
    <col min="14848" max="14848" width="5.25" style="439" customWidth="1"/>
    <col min="14849" max="14851" width="5.875" style="439" customWidth="1"/>
    <col min="14852" max="14852" width="13.875" style="439" customWidth="1"/>
    <col min="14853" max="14853" width="18.875" style="439" customWidth="1"/>
    <col min="14854" max="14857" width="12.875" style="439" customWidth="1"/>
    <col min="14858" max="14858" width="5.75" style="439" customWidth="1"/>
    <col min="14859" max="14859" width="10.75" style="439" customWidth="1"/>
    <col min="14860" max="14866" width="12.875" style="439" customWidth="1"/>
    <col min="14867" max="14869" width="8.625" style="439" customWidth="1"/>
    <col min="14870" max="15103" width="9" style="439"/>
    <col min="15104" max="15104" width="5.25" style="439" customWidth="1"/>
    <col min="15105" max="15107" width="5.875" style="439" customWidth="1"/>
    <col min="15108" max="15108" width="13.875" style="439" customWidth="1"/>
    <col min="15109" max="15109" width="18.875" style="439" customWidth="1"/>
    <col min="15110" max="15113" width="12.875" style="439" customWidth="1"/>
    <col min="15114" max="15114" width="5.75" style="439" customWidth="1"/>
    <col min="15115" max="15115" width="10.75" style="439" customWidth="1"/>
    <col min="15116" max="15122" width="12.875" style="439" customWidth="1"/>
    <col min="15123" max="15125" width="8.625" style="439" customWidth="1"/>
    <col min="15126" max="15359" width="9" style="439"/>
    <col min="15360" max="15360" width="5.25" style="439" customWidth="1"/>
    <col min="15361" max="15363" width="5.875" style="439" customWidth="1"/>
    <col min="15364" max="15364" width="13.875" style="439" customWidth="1"/>
    <col min="15365" max="15365" width="18.875" style="439" customWidth="1"/>
    <col min="15366" max="15369" width="12.875" style="439" customWidth="1"/>
    <col min="15370" max="15370" width="5.75" style="439" customWidth="1"/>
    <col min="15371" max="15371" width="10.75" style="439" customWidth="1"/>
    <col min="15372" max="15378" width="12.875" style="439" customWidth="1"/>
    <col min="15379" max="15381" width="8.625" style="439" customWidth="1"/>
    <col min="15382" max="15615" width="9" style="439"/>
    <col min="15616" max="15616" width="5.25" style="439" customWidth="1"/>
    <col min="15617" max="15619" width="5.875" style="439" customWidth="1"/>
    <col min="15620" max="15620" width="13.875" style="439" customWidth="1"/>
    <col min="15621" max="15621" width="18.875" style="439" customWidth="1"/>
    <col min="15622" max="15625" width="12.875" style="439" customWidth="1"/>
    <col min="15626" max="15626" width="5.75" style="439" customWidth="1"/>
    <col min="15627" max="15627" width="10.75" style="439" customWidth="1"/>
    <col min="15628" max="15634" width="12.875" style="439" customWidth="1"/>
    <col min="15635" max="15637" width="8.625" style="439" customWidth="1"/>
    <col min="15638" max="15871" width="9" style="439"/>
    <col min="15872" max="15872" width="5.25" style="439" customWidth="1"/>
    <col min="15873" max="15875" width="5.875" style="439" customWidth="1"/>
    <col min="15876" max="15876" width="13.875" style="439" customWidth="1"/>
    <col min="15877" max="15877" width="18.875" style="439" customWidth="1"/>
    <col min="15878" max="15881" width="12.875" style="439" customWidth="1"/>
    <col min="15882" max="15882" width="5.75" style="439" customWidth="1"/>
    <col min="15883" max="15883" width="10.75" style="439" customWidth="1"/>
    <col min="15884" max="15890" width="12.875" style="439" customWidth="1"/>
    <col min="15891" max="15893" width="8.625" style="439" customWidth="1"/>
    <col min="15894" max="16127" width="9" style="439"/>
    <col min="16128" max="16128" width="5.25" style="439" customWidth="1"/>
    <col min="16129" max="16131" width="5.875" style="439" customWidth="1"/>
    <col min="16132" max="16132" width="13.875" style="439" customWidth="1"/>
    <col min="16133" max="16133" width="18.875" style="439" customWidth="1"/>
    <col min="16134" max="16137" width="12.875" style="439" customWidth="1"/>
    <col min="16138" max="16138" width="5.75" style="439" customWidth="1"/>
    <col min="16139" max="16139" width="10.75" style="439" customWidth="1"/>
    <col min="16140" max="16146" width="12.875" style="439" customWidth="1"/>
    <col min="16147" max="16149" width="8.625" style="439" customWidth="1"/>
    <col min="16150" max="16384" width="9" style="439"/>
  </cols>
  <sheetData>
    <row r="1" spans="2:21" ht="21.95" customHeight="1">
      <c r="B1" s="439" t="s">
        <v>301</v>
      </c>
    </row>
    <row r="2" spans="2:21" ht="21.95" customHeight="1">
      <c r="B2" s="439" t="s">
        <v>0</v>
      </c>
    </row>
    <row r="3" spans="2:21" ht="21.95" customHeight="1">
      <c r="B3" s="442" t="s">
        <v>1</v>
      </c>
      <c r="C3" s="443"/>
      <c r="D3" s="443"/>
      <c r="E3" s="443"/>
      <c r="F3" s="443"/>
      <c r="G3" s="443"/>
      <c r="H3" s="443"/>
      <c r="I3" s="443"/>
      <c r="J3" s="443"/>
    </row>
    <row r="4" spans="2:21" ht="21.95" customHeight="1">
      <c r="B4" s="444" t="s">
        <v>83</v>
      </c>
      <c r="E4" s="445" t="s">
        <v>84</v>
      </c>
      <c r="Q4" s="446" t="s">
        <v>2</v>
      </c>
      <c r="S4" s="447" t="s">
        <v>287</v>
      </c>
      <c r="T4" s="447" t="s">
        <v>287</v>
      </c>
    </row>
    <row r="5" spans="2:21" ht="21.95" customHeight="1">
      <c r="B5" s="448"/>
      <c r="C5" s="449"/>
      <c r="D5" s="449"/>
      <c r="E5" s="449"/>
      <c r="F5" s="450" t="s">
        <v>3</v>
      </c>
      <c r="G5" s="451" t="s">
        <v>4</v>
      </c>
      <c r="H5" s="451" t="s">
        <v>54</v>
      </c>
      <c r="I5" s="451" t="s">
        <v>55</v>
      </c>
      <c r="J5" s="451" t="s">
        <v>56</v>
      </c>
      <c r="K5" s="451" t="s">
        <v>5</v>
      </c>
      <c r="L5" s="451" t="s">
        <v>6</v>
      </c>
      <c r="M5" s="451" t="s">
        <v>57</v>
      </c>
      <c r="N5" s="451" t="s">
        <v>58</v>
      </c>
      <c r="O5" s="451" t="s">
        <v>59</v>
      </c>
      <c r="P5" s="451" t="s">
        <v>60</v>
      </c>
      <c r="Q5" s="451" t="s">
        <v>61</v>
      </c>
      <c r="S5" s="452" t="s">
        <v>288</v>
      </c>
      <c r="T5" s="452" t="s">
        <v>288</v>
      </c>
    </row>
    <row r="6" spans="2:21" ht="21.95" customHeight="1">
      <c r="B6" s="453" t="s">
        <v>7</v>
      </c>
      <c r="C6" s="454"/>
      <c r="D6" s="454"/>
      <c r="E6" s="454"/>
      <c r="F6" s="455"/>
      <c r="G6" s="456" t="s">
        <v>8</v>
      </c>
      <c r="H6" s="456"/>
      <c r="I6" s="456"/>
      <c r="J6" s="456"/>
      <c r="K6" s="456"/>
      <c r="L6" s="456"/>
      <c r="M6" s="456"/>
      <c r="N6" s="456"/>
      <c r="O6" s="456"/>
      <c r="P6" s="456"/>
      <c r="Q6" s="456"/>
      <c r="S6" s="457" t="s">
        <v>290</v>
      </c>
      <c r="T6" s="457" t="s">
        <v>289</v>
      </c>
    </row>
    <row r="7" spans="2:21" ht="21.95" customHeight="1">
      <c r="B7" s="924" t="s">
        <v>9</v>
      </c>
      <c r="C7" s="927" t="s">
        <v>10</v>
      </c>
      <c r="D7" s="458" t="s">
        <v>11</v>
      </c>
      <c r="E7" s="459"/>
      <c r="F7" s="460"/>
      <c r="G7" s="818" t="str">
        <f>IF(COUNT(G89,G130,G171,G212,G253,G294,G335,G376,G417,G458)&gt;0,SUM(G89,G130,G171,G212,G253,G294,G335,G376,G417,G458),"")</f>
        <v/>
      </c>
      <c r="H7" s="818" t="str">
        <f t="shared" ref="H7:Q7" si="0">IF(COUNT(H89,H130,H171,H212,H253,H294,H335,H376,H417,H458)&gt;0,SUM(H89,H130,H171,H212,H253,H294,H335,H376,H417,H458),"")</f>
        <v/>
      </c>
      <c r="I7" s="818" t="str">
        <f t="shared" si="0"/>
        <v/>
      </c>
      <c r="J7" s="818" t="str">
        <f t="shared" si="0"/>
        <v/>
      </c>
      <c r="K7" s="818" t="str">
        <f t="shared" si="0"/>
        <v/>
      </c>
      <c r="L7" s="818" t="str">
        <f t="shared" si="0"/>
        <v/>
      </c>
      <c r="M7" s="818" t="str">
        <f t="shared" si="0"/>
        <v/>
      </c>
      <c r="N7" s="818" t="str">
        <f t="shared" si="0"/>
        <v/>
      </c>
      <c r="O7" s="818" t="str">
        <f t="shared" si="0"/>
        <v/>
      </c>
      <c r="P7" s="818" t="str">
        <f t="shared" si="0"/>
        <v/>
      </c>
      <c r="Q7" s="818" t="str">
        <f t="shared" si="0"/>
        <v/>
      </c>
      <c r="R7" s="446"/>
      <c r="S7" s="479" t="str">
        <f t="shared" ref="S7:S19" si="1">IF(ISERROR((L7/G7)^(1/5)-1),"-",ROUND((L7/G7)^(1/5)-1,3))</f>
        <v>-</v>
      </c>
      <c r="T7" s="479" t="str">
        <f t="shared" ref="T7:T19" si="2">IF(ISERROR((Q7/G7)^(1/10)-1),"-",ROUND((Q7/G7)^(1/10)-1,3))</f>
        <v>-</v>
      </c>
    </row>
    <row r="8" spans="2:21" ht="21.95" customHeight="1">
      <c r="B8" s="925"/>
      <c r="C8" s="928"/>
      <c r="D8" s="458" t="s">
        <v>12</v>
      </c>
      <c r="E8" s="459"/>
      <c r="F8" s="460"/>
      <c r="G8" s="818" t="str">
        <f t="shared" ref="G8:Q8" si="3">IF(COUNT(G90,G131,G172,G213,G254,G295,G336,G377,G418,G459)&gt;0,SUM(G90,G131,G172,G213,G254,G295,G336,G377,G418,G459),"")</f>
        <v/>
      </c>
      <c r="H8" s="818" t="str">
        <f t="shared" si="3"/>
        <v/>
      </c>
      <c r="I8" s="818" t="str">
        <f t="shared" si="3"/>
        <v/>
      </c>
      <c r="J8" s="818" t="str">
        <f t="shared" si="3"/>
        <v/>
      </c>
      <c r="K8" s="818" t="str">
        <f t="shared" si="3"/>
        <v/>
      </c>
      <c r="L8" s="818" t="str">
        <f t="shared" si="3"/>
        <v/>
      </c>
      <c r="M8" s="818" t="str">
        <f t="shared" si="3"/>
        <v/>
      </c>
      <c r="N8" s="818" t="str">
        <f t="shared" si="3"/>
        <v/>
      </c>
      <c r="O8" s="818" t="str">
        <f t="shared" si="3"/>
        <v/>
      </c>
      <c r="P8" s="818" t="str">
        <f t="shared" si="3"/>
        <v/>
      </c>
      <c r="Q8" s="818" t="str">
        <f t="shared" si="3"/>
        <v/>
      </c>
      <c r="R8" s="446"/>
      <c r="S8" s="479" t="str">
        <f t="shared" si="1"/>
        <v>-</v>
      </c>
      <c r="T8" s="479" t="str">
        <f t="shared" si="2"/>
        <v>-</v>
      </c>
    </row>
    <row r="9" spans="2:21" ht="21.95" customHeight="1">
      <c r="B9" s="925"/>
      <c r="C9" s="928"/>
      <c r="D9" s="458" t="s">
        <v>13</v>
      </c>
      <c r="E9" s="459"/>
      <c r="F9" s="460"/>
      <c r="G9" s="818" t="str">
        <f t="shared" ref="G9:Q9" si="4">IF(COUNT(G91,G132,G173,G214,G255,G296,G337,G378,G419,G460)&gt;0,SUM(G91,G132,G173,G214,G255,G296,G337,G378,G419,G460),"")</f>
        <v/>
      </c>
      <c r="H9" s="818" t="str">
        <f t="shared" si="4"/>
        <v/>
      </c>
      <c r="I9" s="818" t="str">
        <f t="shared" si="4"/>
        <v/>
      </c>
      <c r="J9" s="818" t="str">
        <f t="shared" si="4"/>
        <v/>
      </c>
      <c r="K9" s="818" t="str">
        <f t="shared" si="4"/>
        <v/>
      </c>
      <c r="L9" s="818" t="str">
        <f t="shared" si="4"/>
        <v/>
      </c>
      <c r="M9" s="818" t="str">
        <f t="shared" si="4"/>
        <v/>
      </c>
      <c r="N9" s="818" t="str">
        <f t="shared" si="4"/>
        <v/>
      </c>
      <c r="O9" s="818" t="str">
        <f t="shared" si="4"/>
        <v/>
      </c>
      <c r="P9" s="818" t="str">
        <f t="shared" si="4"/>
        <v/>
      </c>
      <c r="Q9" s="818" t="str">
        <f t="shared" si="4"/>
        <v/>
      </c>
      <c r="R9" s="446"/>
      <c r="S9" s="479" t="str">
        <f t="shared" si="1"/>
        <v>-</v>
      </c>
      <c r="T9" s="479" t="str">
        <f t="shared" si="2"/>
        <v>-</v>
      </c>
    </row>
    <row r="10" spans="2:21" ht="21.95" customHeight="1">
      <c r="B10" s="925"/>
      <c r="C10" s="928"/>
      <c r="D10" s="458" t="s">
        <v>14</v>
      </c>
      <c r="E10" s="459"/>
      <c r="F10" s="460"/>
      <c r="G10" s="818" t="str">
        <f t="shared" ref="G10:Q10" si="5">IF(COUNT(G92,G133,G174,G215,G256,G297,G338,G379,G420,G461)&gt;0,SUM(G92,G133,G174,G215,G256,G297,G338,G379,G420,G461),"")</f>
        <v/>
      </c>
      <c r="H10" s="818" t="str">
        <f t="shared" si="5"/>
        <v/>
      </c>
      <c r="I10" s="818" t="str">
        <f t="shared" si="5"/>
        <v/>
      </c>
      <c r="J10" s="818" t="str">
        <f t="shared" si="5"/>
        <v/>
      </c>
      <c r="K10" s="818" t="str">
        <f t="shared" si="5"/>
        <v/>
      </c>
      <c r="L10" s="818" t="str">
        <f t="shared" si="5"/>
        <v/>
      </c>
      <c r="M10" s="818" t="str">
        <f t="shared" si="5"/>
        <v/>
      </c>
      <c r="N10" s="818" t="str">
        <f t="shared" si="5"/>
        <v/>
      </c>
      <c r="O10" s="818" t="str">
        <f t="shared" si="5"/>
        <v/>
      </c>
      <c r="P10" s="818" t="str">
        <f t="shared" si="5"/>
        <v/>
      </c>
      <c r="Q10" s="818" t="str">
        <f t="shared" si="5"/>
        <v/>
      </c>
      <c r="R10" s="446"/>
      <c r="S10" s="479" t="str">
        <f t="shared" si="1"/>
        <v>-</v>
      </c>
      <c r="T10" s="479" t="str">
        <f t="shared" si="2"/>
        <v>-</v>
      </c>
    </row>
    <row r="11" spans="2:21" ht="21.95" customHeight="1">
      <c r="B11" s="925"/>
      <c r="C11" s="929"/>
      <c r="D11" s="458" t="s">
        <v>15</v>
      </c>
      <c r="E11" s="459"/>
      <c r="F11" s="460"/>
      <c r="G11" s="818" t="str">
        <f>IF(COUNT(G7:G10)&gt;0,SUM(G7:G10),"")</f>
        <v/>
      </c>
      <c r="H11" s="818" t="str">
        <f t="shared" ref="H11:Q11" si="6">IF(COUNT(H7:H10)&gt;0,SUM(H7:H10),"")</f>
        <v/>
      </c>
      <c r="I11" s="818" t="str">
        <f t="shared" si="6"/>
        <v/>
      </c>
      <c r="J11" s="818" t="str">
        <f t="shared" si="6"/>
        <v/>
      </c>
      <c r="K11" s="818" t="str">
        <f t="shared" si="6"/>
        <v/>
      </c>
      <c r="L11" s="818" t="str">
        <f t="shared" si="6"/>
        <v/>
      </c>
      <c r="M11" s="818" t="str">
        <f t="shared" si="6"/>
        <v/>
      </c>
      <c r="N11" s="818" t="str">
        <f t="shared" si="6"/>
        <v/>
      </c>
      <c r="O11" s="818" t="str">
        <f t="shared" si="6"/>
        <v/>
      </c>
      <c r="P11" s="818" t="str">
        <f t="shared" si="6"/>
        <v/>
      </c>
      <c r="Q11" s="818" t="str">
        <f t="shared" si="6"/>
        <v/>
      </c>
      <c r="R11" s="446"/>
      <c r="S11" s="479" t="str">
        <f t="shared" si="1"/>
        <v>-</v>
      </c>
      <c r="T11" s="479" t="str">
        <f t="shared" si="2"/>
        <v>-</v>
      </c>
    </row>
    <row r="12" spans="2:21" ht="21.95" customHeight="1">
      <c r="B12" s="925"/>
      <c r="C12" s="924" t="s">
        <v>16</v>
      </c>
      <c r="D12" s="451" t="s">
        <v>17</v>
      </c>
      <c r="E12" s="458" t="s">
        <v>18</v>
      </c>
      <c r="F12" s="460"/>
      <c r="G12" s="818" t="str">
        <f t="shared" ref="G12:Q12" si="7">IF(COUNT(G94,G135,G176,G217,G258,G299,G340,G381,G422,G463)&gt;0,SUM(G94,G135,G176,G217,G258,G299,G340,G381,G422,G463),"")</f>
        <v/>
      </c>
      <c r="H12" s="818" t="str">
        <f t="shared" si="7"/>
        <v/>
      </c>
      <c r="I12" s="818" t="str">
        <f t="shared" si="7"/>
        <v/>
      </c>
      <c r="J12" s="818" t="str">
        <f t="shared" si="7"/>
        <v/>
      </c>
      <c r="K12" s="818" t="str">
        <f t="shared" si="7"/>
        <v/>
      </c>
      <c r="L12" s="818" t="str">
        <f t="shared" si="7"/>
        <v/>
      </c>
      <c r="M12" s="818" t="str">
        <f t="shared" si="7"/>
        <v/>
      </c>
      <c r="N12" s="818" t="str">
        <f t="shared" si="7"/>
        <v/>
      </c>
      <c r="O12" s="818" t="str">
        <f t="shared" si="7"/>
        <v/>
      </c>
      <c r="P12" s="818" t="str">
        <f t="shared" si="7"/>
        <v/>
      </c>
      <c r="Q12" s="818" t="str">
        <f t="shared" si="7"/>
        <v/>
      </c>
      <c r="R12" s="446"/>
      <c r="S12" s="479" t="str">
        <f t="shared" si="1"/>
        <v>-</v>
      </c>
      <c r="T12" s="479" t="str">
        <f t="shared" si="2"/>
        <v>-</v>
      </c>
      <c r="U12" s="461"/>
    </row>
    <row r="13" spans="2:21" ht="21.95" customHeight="1">
      <c r="B13" s="925"/>
      <c r="C13" s="925"/>
      <c r="D13" s="462" t="s">
        <v>19</v>
      </c>
      <c r="E13" s="451" t="s">
        <v>20</v>
      </c>
      <c r="F13" s="463" t="s">
        <v>21</v>
      </c>
      <c r="G13" s="818" t="str">
        <f t="shared" ref="G13:Q13" si="8">IF(COUNT(G95,G136,G177,G218,G259,G300,G341,G382,G423,G464)&gt;0,SUM(G95,G136,G177,G218,G259,G300,G341,G382,G423,G464),"")</f>
        <v/>
      </c>
      <c r="H13" s="818" t="str">
        <f t="shared" si="8"/>
        <v/>
      </c>
      <c r="I13" s="818" t="str">
        <f t="shared" si="8"/>
        <v/>
      </c>
      <c r="J13" s="818" t="str">
        <f t="shared" si="8"/>
        <v/>
      </c>
      <c r="K13" s="818" t="str">
        <f t="shared" si="8"/>
        <v/>
      </c>
      <c r="L13" s="818" t="str">
        <f t="shared" si="8"/>
        <v/>
      </c>
      <c r="M13" s="818" t="str">
        <f t="shared" si="8"/>
        <v/>
      </c>
      <c r="N13" s="818" t="str">
        <f t="shared" si="8"/>
        <v/>
      </c>
      <c r="O13" s="818" t="str">
        <f t="shared" si="8"/>
        <v/>
      </c>
      <c r="P13" s="818" t="str">
        <f t="shared" si="8"/>
        <v/>
      </c>
      <c r="Q13" s="818" t="str">
        <f t="shared" si="8"/>
        <v/>
      </c>
      <c r="R13" s="446"/>
      <c r="S13" s="479" t="str">
        <f t="shared" si="1"/>
        <v>-</v>
      </c>
      <c r="T13" s="479" t="str">
        <f t="shared" si="2"/>
        <v>-</v>
      </c>
      <c r="U13" s="461"/>
    </row>
    <row r="14" spans="2:21" ht="21.95" customHeight="1">
      <c r="B14" s="925"/>
      <c r="C14" s="925"/>
      <c r="D14" s="456" t="s">
        <v>22</v>
      </c>
      <c r="E14" s="456" t="s">
        <v>23</v>
      </c>
      <c r="F14" s="463" t="s">
        <v>24</v>
      </c>
      <c r="G14" s="818" t="str">
        <f t="shared" ref="G14:Q14" si="9">IF(COUNT(G96,G137,G178,G219,G260,G301,G342,G383,G424,G465)&gt;0,SUM(G96,G137,G178,G219,G260,G301,G342,G383,G424,G465),"")</f>
        <v/>
      </c>
      <c r="H14" s="818" t="str">
        <f t="shared" si="9"/>
        <v/>
      </c>
      <c r="I14" s="818" t="str">
        <f t="shared" si="9"/>
        <v/>
      </c>
      <c r="J14" s="818" t="str">
        <f t="shared" si="9"/>
        <v/>
      </c>
      <c r="K14" s="818" t="str">
        <f t="shared" si="9"/>
        <v/>
      </c>
      <c r="L14" s="818" t="str">
        <f t="shared" si="9"/>
        <v/>
      </c>
      <c r="M14" s="818" t="str">
        <f t="shared" si="9"/>
        <v/>
      </c>
      <c r="N14" s="818" t="str">
        <f t="shared" si="9"/>
        <v/>
      </c>
      <c r="O14" s="818" t="str">
        <f t="shared" si="9"/>
        <v/>
      </c>
      <c r="P14" s="818" t="str">
        <f t="shared" si="9"/>
        <v/>
      </c>
      <c r="Q14" s="818" t="str">
        <f t="shared" si="9"/>
        <v/>
      </c>
      <c r="R14" s="446"/>
      <c r="S14" s="479" t="str">
        <f t="shared" si="1"/>
        <v>-</v>
      </c>
      <c r="T14" s="479" t="str">
        <f t="shared" si="2"/>
        <v>-</v>
      </c>
      <c r="U14" s="461"/>
    </row>
    <row r="15" spans="2:21" ht="21.95" customHeight="1">
      <c r="B15" s="925"/>
      <c r="C15" s="926"/>
      <c r="D15" s="458" t="s">
        <v>25</v>
      </c>
      <c r="E15" s="459"/>
      <c r="F15" s="460"/>
      <c r="G15" s="818" t="str">
        <f t="shared" ref="G15:Q15" si="10">IF(COUNT(G97,G138,G179,G220,G261,G302,G343,G384,G425,G466)&gt;0,SUM(G97,G138,G179,G220,G261,G302,G343,G384,G425,G466),"")</f>
        <v/>
      </c>
      <c r="H15" s="818" t="str">
        <f t="shared" si="10"/>
        <v/>
      </c>
      <c r="I15" s="818" t="str">
        <f t="shared" si="10"/>
        <v/>
      </c>
      <c r="J15" s="818" t="str">
        <f t="shared" si="10"/>
        <v/>
      </c>
      <c r="K15" s="818" t="str">
        <f t="shared" si="10"/>
        <v/>
      </c>
      <c r="L15" s="818" t="str">
        <f t="shared" si="10"/>
        <v/>
      </c>
      <c r="M15" s="818" t="str">
        <f t="shared" si="10"/>
        <v/>
      </c>
      <c r="N15" s="818" t="str">
        <f t="shared" si="10"/>
        <v/>
      </c>
      <c r="O15" s="818" t="str">
        <f t="shared" si="10"/>
        <v/>
      </c>
      <c r="P15" s="818" t="str">
        <f t="shared" si="10"/>
        <v/>
      </c>
      <c r="Q15" s="818" t="str">
        <f t="shared" si="10"/>
        <v/>
      </c>
      <c r="R15" s="446"/>
      <c r="S15" s="479" t="str">
        <f t="shared" si="1"/>
        <v>-</v>
      </c>
      <c r="T15" s="479" t="str">
        <f t="shared" si="2"/>
        <v>-</v>
      </c>
      <c r="U15" s="461"/>
    </row>
    <row r="16" spans="2:21" ht="21.95" customHeight="1">
      <c r="B16" s="926"/>
      <c r="C16" s="458" t="s">
        <v>26</v>
      </c>
      <c r="D16" s="459"/>
      <c r="E16" s="459"/>
      <c r="F16" s="460"/>
      <c r="G16" s="818" t="str">
        <f>IF(COUNT(G11:G15)&gt;0,SUM(G11:G15),"")</f>
        <v/>
      </c>
      <c r="H16" s="818" t="str">
        <f t="shared" ref="H16:Q16" si="11">IF(COUNT(H11:H15)&gt;0,SUM(H11:H15),"")</f>
        <v/>
      </c>
      <c r="I16" s="818" t="str">
        <f t="shared" si="11"/>
        <v/>
      </c>
      <c r="J16" s="818" t="str">
        <f t="shared" si="11"/>
        <v/>
      </c>
      <c r="K16" s="818" t="str">
        <f t="shared" si="11"/>
        <v/>
      </c>
      <c r="L16" s="818" t="str">
        <f t="shared" si="11"/>
        <v/>
      </c>
      <c r="M16" s="818" t="str">
        <f t="shared" si="11"/>
        <v/>
      </c>
      <c r="N16" s="818" t="str">
        <f t="shared" si="11"/>
        <v/>
      </c>
      <c r="O16" s="818" t="str">
        <f t="shared" si="11"/>
        <v/>
      </c>
      <c r="P16" s="818" t="str">
        <f t="shared" si="11"/>
        <v/>
      </c>
      <c r="Q16" s="818" t="str">
        <f t="shared" si="11"/>
        <v/>
      </c>
      <c r="R16" s="446"/>
      <c r="S16" s="479" t="str">
        <f t="shared" si="1"/>
        <v>-</v>
      </c>
      <c r="T16" s="479" t="str">
        <f t="shared" si="2"/>
        <v>-</v>
      </c>
      <c r="U16" s="461"/>
    </row>
    <row r="17" spans="2:21" ht="21.95" customHeight="1">
      <c r="B17" s="458" t="s">
        <v>27</v>
      </c>
      <c r="C17" s="459"/>
      <c r="D17" s="459"/>
      <c r="E17" s="459"/>
      <c r="F17" s="460"/>
      <c r="G17" s="818" t="str">
        <f t="shared" ref="G17:Q17" si="12">IF(COUNT(G99,G140,G181,G222,G263,G304,G345,G386,G427,G468)&gt;0,SUM(G99,G140,G181,G222,G263,G304,G345,G386,G427,G468),"")</f>
        <v/>
      </c>
      <c r="H17" s="818" t="str">
        <f t="shared" si="12"/>
        <v/>
      </c>
      <c r="I17" s="818" t="str">
        <f t="shared" si="12"/>
        <v/>
      </c>
      <c r="J17" s="818" t="str">
        <f t="shared" si="12"/>
        <v/>
      </c>
      <c r="K17" s="818" t="str">
        <f t="shared" si="12"/>
        <v/>
      </c>
      <c r="L17" s="818" t="str">
        <f t="shared" si="12"/>
        <v/>
      </c>
      <c r="M17" s="818" t="str">
        <f t="shared" si="12"/>
        <v/>
      </c>
      <c r="N17" s="818" t="str">
        <f t="shared" si="12"/>
        <v/>
      </c>
      <c r="O17" s="818" t="str">
        <f t="shared" si="12"/>
        <v/>
      </c>
      <c r="P17" s="818" t="str">
        <f t="shared" si="12"/>
        <v/>
      </c>
      <c r="Q17" s="818" t="str">
        <f t="shared" si="12"/>
        <v/>
      </c>
      <c r="R17" s="446"/>
      <c r="S17" s="479" t="str">
        <f t="shared" si="1"/>
        <v>-</v>
      </c>
      <c r="T17" s="479" t="str">
        <f t="shared" si="2"/>
        <v>-</v>
      </c>
      <c r="U17" s="461"/>
    </row>
    <row r="18" spans="2:21" ht="21.95" customHeight="1">
      <c r="B18" s="464" t="s">
        <v>28</v>
      </c>
      <c r="C18" s="459"/>
      <c r="D18" s="459"/>
      <c r="E18" s="459"/>
      <c r="F18" s="460"/>
      <c r="G18" s="818" t="str">
        <f t="shared" ref="G18:Q18" si="13">IF(COUNT(G100,G141,G182,G223,G264,G305,G346,G387,G428,G469)&gt;0,SUM(G100,G141,G182,G223,G264,G305,G346,G387,G428,G469),"")</f>
        <v/>
      </c>
      <c r="H18" s="818" t="str">
        <f>IF(COUNT(H100,H141,H182,H223,H264,H305,H346,H387,H428,H469)&gt;0,SUM(H100,H141,H182,H223,H264,H305,H346,H387,H428,H469),"")</f>
        <v/>
      </c>
      <c r="I18" s="818" t="str">
        <f t="shared" si="13"/>
        <v/>
      </c>
      <c r="J18" s="818" t="str">
        <f t="shared" si="13"/>
        <v/>
      </c>
      <c r="K18" s="818" t="str">
        <f t="shared" si="13"/>
        <v/>
      </c>
      <c r="L18" s="818" t="str">
        <f t="shared" si="13"/>
        <v/>
      </c>
      <c r="M18" s="818" t="str">
        <f t="shared" si="13"/>
        <v/>
      </c>
      <c r="N18" s="818" t="str">
        <f t="shared" si="13"/>
        <v/>
      </c>
      <c r="O18" s="818" t="str">
        <f t="shared" si="13"/>
        <v/>
      </c>
      <c r="P18" s="818" t="str">
        <f t="shared" si="13"/>
        <v/>
      </c>
      <c r="Q18" s="818" t="str">
        <f t="shared" si="13"/>
        <v/>
      </c>
      <c r="R18" s="446"/>
      <c r="S18" s="479" t="str">
        <f t="shared" si="1"/>
        <v>-</v>
      </c>
      <c r="T18" s="479" t="str">
        <f t="shared" si="2"/>
        <v>-</v>
      </c>
      <c r="U18" s="461"/>
    </row>
    <row r="19" spans="2:21" ht="21.95" customHeight="1">
      <c r="B19" s="458" t="s">
        <v>29</v>
      </c>
      <c r="C19" s="459"/>
      <c r="D19" s="459"/>
      <c r="E19" s="459"/>
      <c r="F19" s="460"/>
      <c r="G19" s="818" t="str">
        <f t="shared" ref="G19:H19" si="14">IF(COUNT(G17)&gt;0,SUM(G16,-G17),"")</f>
        <v/>
      </c>
      <c r="H19" s="818" t="str">
        <f t="shared" si="14"/>
        <v/>
      </c>
      <c r="I19" s="818" t="str">
        <f>IF(COUNT(I17)&gt;0,SUM(I16,-I17),"")</f>
        <v/>
      </c>
      <c r="J19" s="818" t="str">
        <f t="shared" ref="J19:Q19" si="15">IF(COUNT(J17)&gt;0,SUM(J16,-J17),"")</f>
        <v/>
      </c>
      <c r="K19" s="818" t="str">
        <f t="shared" si="15"/>
        <v/>
      </c>
      <c r="L19" s="818" t="str">
        <f t="shared" si="15"/>
        <v/>
      </c>
      <c r="M19" s="818" t="str">
        <f t="shared" si="15"/>
        <v/>
      </c>
      <c r="N19" s="818" t="str">
        <f t="shared" si="15"/>
        <v/>
      </c>
      <c r="O19" s="818" t="str">
        <f t="shared" si="15"/>
        <v/>
      </c>
      <c r="P19" s="818" t="str">
        <f t="shared" si="15"/>
        <v/>
      </c>
      <c r="Q19" s="818" t="str">
        <f t="shared" si="15"/>
        <v/>
      </c>
      <c r="R19" s="446"/>
      <c r="S19" s="479" t="str">
        <f t="shared" si="1"/>
        <v>-</v>
      </c>
      <c r="T19" s="479" t="str">
        <f t="shared" si="2"/>
        <v>-</v>
      </c>
      <c r="U19" s="461"/>
    </row>
    <row r="20" spans="2:21" ht="21.95" customHeight="1">
      <c r="B20" s="930" t="s">
        <v>53</v>
      </c>
      <c r="C20" s="931"/>
      <c r="D20" s="931"/>
      <c r="E20" s="931"/>
      <c r="F20" s="932"/>
      <c r="G20" s="860" t="str">
        <f>IF(COUNT(G17)&gt;0,G19/G17,"-")</f>
        <v>-</v>
      </c>
      <c r="H20" s="860" t="str">
        <f t="shared" ref="H20" si="16">IF(COUNT(H17)&gt;0,H19/H17,"-")</f>
        <v>-</v>
      </c>
      <c r="I20" s="860" t="str">
        <f t="shared" ref="I20" si="17">IF(COUNT(I17)&gt;0,I19/I17,"-")</f>
        <v>-</v>
      </c>
      <c r="J20" s="860" t="str">
        <f t="shared" ref="J20" si="18">IF(COUNT(J17)&gt;0,J19/J17,"-")</f>
        <v>-</v>
      </c>
      <c r="K20" s="860" t="str">
        <f t="shared" ref="K20" si="19">IF(COUNT(K17)&gt;0,K19/K17,"-")</f>
        <v>-</v>
      </c>
      <c r="L20" s="860" t="str">
        <f t="shared" ref="L20" si="20">IF(COUNT(L17)&gt;0,L19/L17,"-")</f>
        <v>-</v>
      </c>
      <c r="M20" s="860" t="str">
        <f t="shared" ref="M20" si="21">IF(COUNT(M17)&gt;0,M19/M17,"-")</f>
        <v>-</v>
      </c>
      <c r="N20" s="860" t="str">
        <f t="shared" ref="N20" si="22">IF(COUNT(N17)&gt;0,N19/N17,"-")</f>
        <v>-</v>
      </c>
      <c r="O20" s="860" t="str">
        <f t="shared" ref="O20" si="23">IF(COUNT(O17)&gt;0,O19/O17,"-")</f>
        <v>-</v>
      </c>
      <c r="P20" s="860" t="str">
        <f t="shared" ref="P20" si="24">IF(COUNT(P17)&gt;0,P19/P17,"-")</f>
        <v>-</v>
      </c>
      <c r="Q20" s="860" t="str">
        <f t="shared" ref="Q20" si="25">IF(COUNT(Q17)&gt;0,Q19/Q17,"-")</f>
        <v>-</v>
      </c>
      <c r="R20" s="446"/>
      <c r="S20" s="465"/>
      <c r="T20" s="465"/>
      <c r="U20" s="461"/>
    </row>
    <row r="21" spans="2:21" ht="21.95" customHeight="1">
      <c r="B21" s="933"/>
      <c r="C21" s="934"/>
      <c r="D21" s="934"/>
      <c r="E21" s="934"/>
      <c r="F21" s="935"/>
      <c r="G21" s="861" t="str">
        <f>IF(COUNT(G17)&gt;0,IF(COUNT(G18)&gt;0,SUM(G18:G19)/SUM(G17,-G18),G20),"-")</f>
        <v>-</v>
      </c>
      <c r="H21" s="861" t="str">
        <f>IF(COUNT(H17)&gt;0,IF(COUNT(H18)&gt;0,SUM(H18:H19)/SUM(H17,-H18),H20),"-")</f>
        <v>-</v>
      </c>
      <c r="I21" s="861" t="str">
        <f t="shared" ref="I21:Q21" si="26">IF(COUNT(I17)&gt;0,IF(COUNT(I18)&gt;0,SUM(I18:I19)/SUM(I17,-I18),I20),"-")</f>
        <v>-</v>
      </c>
      <c r="J21" s="861" t="str">
        <f t="shared" si="26"/>
        <v>-</v>
      </c>
      <c r="K21" s="861" t="str">
        <f t="shared" si="26"/>
        <v>-</v>
      </c>
      <c r="L21" s="861" t="str">
        <f t="shared" si="26"/>
        <v>-</v>
      </c>
      <c r="M21" s="861" t="str">
        <f t="shared" si="26"/>
        <v>-</v>
      </c>
      <c r="N21" s="861" t="str">
        <f t="shared" si="26"/>
        <v>-</v>
      </c>
      <c r="O21" s="861" t="str">
        <f t="shared" si="26"/>
        <v>-</v>
      </c>
      <c r="P21" s="861" t="str">
        <f t="shared" si="26"/>
        <v>-</v>
      </c>
      <c r="Q21" s="861" t="str">
        <f t="shared" si="26"/>
        <v>-</v>
      </c>
      <c r="R21" s="446"/>
      <c r="S21" s="466"/>
      <c r="T21" s="466"/>
      <c r="U21" s="461"/>
    </row>
    <row r="22" spans="2:21" ht="21.95" customHeight="1">
      <c r="B22" s="448"/>
      <c r="C22" s="449"/>
      <c r="D22" s="467"/>
      <c r="E22" s="468" t="s">
        <v>30</v>
      </c>
      <c r="F22" s="469"/>
      <c r="G22" s="817" t="str">
        <f>IF(COUNT(G23:G24)&gt;0,SUM(G23:G24),"")</f>
        <v/>
      </c>
      <c r="H22" s="817" t="str">
        <f>IF(COUNT(H23:H24)&gt;0,SUM(H23:H24),"")</f>
        <v/>
      </c>
      <c r="I22" s="480">
        <f t="shared" ref="I22:P22" si="27">SUM(I23:I24)</f>
        <v>0</v>
      </c>
      <c r="J22" s="480">
        <f t="shared" si="27"/>
        <v>0</v>
      </c>
      <c r="K22" s="480">
        <f t="shared" si="27"/>
        <v>0</v>
      </c>
      <c r="L22" s="817" t="str">
        <f>IF(COUNT(L23:L24)&gt;0,SUM(L23:L24),"")</f>
        <v/>
      </c>
      <c r="M22" s="480">
        <f t="shared" si="27"/>
        <v>0</v>
      </c>
      <c r="N22" s="480">
        <f t="shared" si="27"/>
        <v>0</v>
      </c>
      <c r="O22" s="480">
        <f t="shared" si="27"/>
        <v>0</v>
      </c>
      <c r="P22" s="480">
        <f t="shared" si="27"/>
        <v>0</v>
      </c>
      <c r="Q22" s="817" t="str">
        <f>IF(COUNT(Q23:Q24)&gt;0,SUM(Q23:Q24),"")</f>
        <v/>
      </c>
      <c r="R22" s="446"/>
      <c r="S22" s="479" t="str">
        <f t="shared" ref="S22:S40" si="28">IF(ISERROR((L22/G22)^(1/5)-1),"-",ROUND((L22/G22)^(1/5)-1,3))</f>
        <v>-</v>
      </c>
      <c r="T22" s="479" t="str">
        <f t="shared" ref="T22:T40" si="29">IF(ISERROR((Q22/G22)^(1/10)-1),"-",ROUND((Q22/G22)^(1/10)-1,3))</f>
        <v>-</v>
      </c>
    </row>
    <row r="23" spans="2:21" ht="21.95" customHeight="1">
      <c r="B23" s="470"/>
      <c r="C23" s="471"/>
      <c r="D23" s="472"/>
      <c r="E23" s="470"/>
      <c r="F23" s="463" t="s">
        <v>31</v>
      </c>
      <c r="G23" s="818" t="str">
        <f t="shared" ref="G23" si="30">IF(COUNT(G105,G146,G187,G228,G269,G310,G351,G392,G433,G474)&gt;0,SUM(G105,G146,G187,G228,G269,G310,G351,G392,G433,G474),"")</f>
        <v/>
      </c>
      <c r="H23" s="818" t="str">
        <f t="shared" ref="H23" si="31">IF(COUNT(H105,H146,H187,H228,H269,H310,H351,H392,H433,H474)&gt;0,SUM(H105,H146,H187,H228,H269,H310,H351,H392,H433,H474),"")</f>
        <v/>
      </c>
      <c r="I23" s="480">
        <f t="shared" ref="I23:P23" si="32">SUM(I105,I146,I187,I228,I269,I310,I351,I392,I433,I474)</f>
        <v>0</v>
      </c>
      <c r="J23" s="480">
        <f t="shared" si="32"/>
        <v>0</v>
      </c>
      <c r="K23" s="480">
        <f t="shared" si="32"/>
        <v>0</v>
      </c>
      <c r="L23" s="818" t="str">
        <f t="shared" ref="L23" si="33">IF(COUNT(L105,L146,L187,L228,L269,L310,L351,L392,L433,L474)&gt;0,SUM(L105,L146,L187,L228,L269,L310,L351,L392,L433,L474),"")</f>
        <v/>
      </c>
      <c r="M23" s="480">
        <f t="shared" si="32"/>
        <v>0</v>
      </c>
      <c r="N23" s="480">
        <f t="shared" si="32"/>
        <v>0</v>
      </c>
      <c r="O23" s="480">
        <f t="shared" si="32"/>
        <v>0</v>
      </c>
      <c r="P23" s="480">
        <f t="shared" si="32"/>
        <v>0</v>
      </c>
      <c r="Q23" s="818" t="str">
        <f t="shared" ref="Q23" si="34">IF(COUNT(Q105,Q146,Q187,Q228,Q269,Q310,Q351,Q392,Q433,Q474)&gt;0,SUM(Q105,Q146,Q187,Q228,Q269,Q310,Q351,Q392,Q433,Q474),"")</f>
        <v/>
      </c>
      <c r="R23" s="446"/>
      <c r="S23" s="479" t="str">
        <f t="shared" si="28"/>
        <v>-</v>
      </c>
      <c r="T23" s="479" t="str">
        <f t="shared" si="29"/>
        <v>-</v>
      </c>
    </row>
    <row r="24" spans="2:21" ht="21.95" customHeight="1">
      <c r="B24" s="470"/>
      <c r="C24" s="471"/>
      <c r="D24" s="472"/>
      <c r="E24" s="453"/>
      <c r="F24" s="463" t="s">
        <v>32</v>
      </c>
      <c r="G24" s="818" t="str">
        <f t="shared" ref="G24" si="35">IF(COUNT(G106,G147,G188,G229,G270,G311,G352,G393,G434,G475)&gt;0,SUM(G106,G147,G188,G229,G270,G311,G352,G393,G434,G475),"")</f>
        <v/>
      </c>
      <c r="H24" s="818" t="str">
        <f t="shared" ref="H24" si="36">IF(COUNT(H106,H147,H188,H229,H270,H311,H352,H393,H434,H475)&gt;0,SUM(H106,H147,H188,H229,H270,H311,H352,H393,H434,H475),"")</f>
        <v/>
      </c>
      <c r="I24" s="480">
        <f t="shared" ref="I24:P24" si="37">SUM(I106,I147,I188,I229,I270,I311,I352,I393,I434,I475)</f>
        <v>0</v>
      </c>
      <c r="J24" s="480">
        <f t="shared" si="37"/>
        <v>0</v>
      </c>
      <c r="K24" s="480">
        <f t="shared" si="37"/>
        <v>0</v>
      </c>
      <c r="L24" s="818" t="str">
        <f t="shared" ref="L24" si="38">IF(COUNT(L106,L147,L188,L229,L270,L311,L352,L393,L434,L475)&gt;0,SUM(L106,L147,L188,L229,L270,L311,L352,L393,L434,L475),"")</f>
        <v/>
      </c>
      <c r="M24" s="480">
        <f t="shared" si="37"/>
        <v>0</v>
      </c>
      <c r="N24" s="480">
        <f t="shared" si="37"/>
        <v>0</v>
      </c>
      <c r="O24" s="480">
        <f t="shared" si="37"/>
        <v>0</v>
      </c>
      <c r="P24" s="480">
        <f t="shared" si="37"/>
        <v>0</v>
      </c>
      <c r="Q24" s="818" t="str">
        <f t="shared" ref="Q24" si="39">IF(COUNT(Q106,Q147,Q188,Q229,Q270,Q311,Q352,Q393,Q434,Q475)&gt;0,SUM(Q106,Q147,Q188,Q229,Q270,Q311,Q352,Q393,Q434,Q475),"")</f>
        <v/>
      </c>
      <c r="R24" s="446"/>
      <c r="S24" s="479" t="str">
        <f t="shared" si="28"/>
        <v>-</v>
      </c>
      <c r="T24" s="479" t="str">
        <f t="shared" si="29"/>
        <v>-</v>
      </c>
    </row>
    <row r="25" spans="2:21" ht="21.95" customHeight="1">
      <c r="B25" s="470"/>
      <c r="C25" s="471"/>
      <c r="D25" s="472"/>
      <c r="E25" s="468" t="s">
        <v>33</v>
      </c>
      <c r="F25" s="469"/>
      <c r="G25" s="817" t="str">
        <f>IF(COUNT(G26:G31)&gt;0,SUM(G26:G31),"")</f>
        <v/>
      </c>
      <c r="H25" s="817" t="str">
        <f>IF(COUNT(H26:H31)&gt;0,SUM(H26:H31),"")</f>
        <v/>
      </c>
      <c r="I25" s="480">
        <f t="shared" ref="I25:P25" si="40">SUM(I26:I31)</f>
        <v>0</v>
      </c>
      <c r="J25" s="480">
        <f t="shared" si="40"/>
        <v>0</v>
      </c>
      <c r="K25" s="480">
        <f t="shared" si="40"/>
        <v>0</v>
      </c>
      <c r="L25" s="817" t="str">
        <f>IF(COUNT(L26:L31)&gt;0,SUM(L26:L31),"")</f>
        <v/>
      </c>
      <c r="M25" s="480">
        <f t="shared" si="40"/>
        <v>0</v>
      </c>
      <c r="N25" s="480">
        <f t="shared" si="40"/>
        <v>0</v>
      </c>
      <c r="O25" s="480">
        <f t="shared" si="40"/>
        <v>0</v>
      </c>
      <c r="P25" s="480">
        <f t="shared" si="40"/>
        <v>0</v>
      </c>
      <c r="Q25" s="817" t="str">
        <f>IF(COUNT(Q26:Q31)&gt;0,SUM(Q26:Q31),"")</f>
        <v/>
      </c>
      <c r="R25" s="446"/>
      <c r="S25" s="479" t="str">
        <f t="shared" si="28"/>
        <v>-</v>
      </c>
      <c r="T25" s="479" t="str">
        <f t="shared" si="29"/>
        <v>-</v>
      </c>
    </row>
    <row r="26" spans="2:21" ht="21.95" customHeight="1">
      <c r="B26" s="921" t="s">
        <v>34</v>
      </c>
      <c r="C26" s="922"/>
      <c r="D26" s="923"/>
      <c r="E26" s="470"/>
      <c r="F26" s="463" t="s">
        <v>35</v>
      </c>
      <c r="G26" s="818" t="str">
        <f t="shared" ref="G26" si="41">IF(COUNT(G108,G149,G190,G231,G272,G313,G354,G395,G436,G477)&gt;0,SUM(G108,G149,G190,G231,G272,G313,G354,G395,G436,G477),"")</f>
        <v/>
      </c>
      <c r="H26" s="818" t="str">
        <f t="shared" ref="H26" si="42">IF(COUNT(H108,H149,H190,H231,H272,H313,H354,H395,H436,H477)&gt;0,SUM(H108,H149,H190,H231,H272,H313,H354,H395,H436,H477),"")</f>
        <v/>
      </c>
      <c r="I26" s="480">
        <f t="shared" ref="I26:P26" si="43">SUM(I108,I149,I190,I231,I272,I313,I354,I395,I436,I477)</f>
        <v>0</v>
      </c>
      <c r="J26" s="480">
        <f t="shared" si="43"/>
        <v>0</v>
      </c>
      <c r="K26" s="480">
        <f t="shared" si="43"/>
        <v>0</v>
      </c>
      <c r="L26" s="818" t="str">
        <f t="shared" ref="L26" si="44">IF(COUNT(L108,L149,L190,L231,L272,L313,L354,L395,L436,L477)&gt;0,SUM(L108,L149,L190,L231,L272,L313,L354,L395,L436,L477),"")</f>
        <v/>
      </c>
      <c r="M26" s="480">
        <f t="shared" si="43"/>
        <v>0</v>
      </c>
      <c r="N26" s="480">
        <f t="shared" si="43"/>
        <v>0</v>
      </c>
      <c r="O26" s="480">
        <f t="shared" si="43"/>
        <v>0</v>
      </c>
      <c r="P26" s="480">
        <f t="shared" si="43"/>
        <v>0</v>
      </c>
      <c r="Q26" s="818" t="str">
        <f t="shared" ref="Q26" si="45">IF(COUNT(Q108,Q149,Q190,Q231,Q272,Q313,Q354,Q395,Q436,Q477)&gt;0,SUM(Q108,Q149,Q190,Q231,Q272,Q313,Q354,Q395,Q436,Q477),"")</f>
        <v/>
      </c>
      <c r="R26" s="446"/>
      <c r="S26" s="479" t="str">
        <f t="shared" si="28"/>
        <v>-</v>
      </c>
      <c r="T26" s="479" t="str">
        <f t="shared" si="29"/>
        <v>-</v>
      </c>
    </row>
    <row r="27" spans="2:21" ht="21.95" customHeight="1">
      <c r="B27" s="921" t="s">
        <v>36</v>
      </c>
      <c r="C27" s="922"/>
      <c r="D27" s="923"/>
      <c r="E27" s="470"/>
      <c r="F27" s="463" t="s">
        <v>37</v>
      </c>
      <c r="G27" s="818" t="str">
        <f t="shared" ref="G27" si="46">IF(COUNT(G109,G150,G191,G232,G273,G314,G355,G396,G437,G478)&gt;0,SUM(G109,G150,G191,G232,G273,G314,G355,G396,G437,G478),"")</f>
        <v/>
      </c>
      <c r="H27" s="818" t="str">
        <f t="shared" ref="H27" si="47">IF(COUNT(H109,H150,H191,H232,H273,H314,H355,H396,H437,H478)&gt;0,SUM(H109,H150,H191,H232,H273,H314,H355,H396,H437,H478),"")</f>
        <v/>
      </c>
      <c r="I27" s="480">
        <f t="shared" ref="I27:P27" si="48">SUM(I109,I150,I191,I232,I273,I314,I355,I396,I437,I478)</f>
        <v>0</v>
      </c>
      <c r="J27" s="480">
        <f t="shared" si="48"/>
        <v>0</v>
      </c>
      <c r="K27" s="480">
        <f t="shared" si="48"/>
        <v>0</v>
      </c>
      <c r="L27" s="818" t="str">
        <f t="shared" ref="L27" si="49">IF(COUNT(L109,L150,L191,L232,L273,L314,L355,L396,L437,L478)&gt;0,SUM(L109,L150,L191,L232,L273,L314,L355,L396,L437,L478),"")</f>
        <v/>
      </c>
      <c r="M27" s="480">
        <f t="shared" si="48"/>
        <v>0</v>
      </c>
      <c r="N27" s="480">
        <f t="shared" si="48"/>
        <v>0</v>
      </c>
      <c r="O27" s="480">
        <f t="shared" si="48"/>
        <v>0</v>
      </c>
      <c r="P27" s="480">
        <f t="shared" si="48"/>
        <v>0</v>
      </c>
      <c r="Q27" s="818" t="str">
        <f t="shared" ref="Q27" si="50">IF(COUNT(Q109,Q150,Q191,Q232,Q273,Q314,Q355,Q396,Q437,Q478)&gt;0,SUM(Q109,Q150,Q191,Q232,Q273,Q314,Q355,Q396,Q437,Q478),"")</f>
        <v/>
      </c>
      <c r="R27" s="446"/>
      <c r="S27" s="479" t="str">
        <f t="shared" si="28"/>
        <v>-</v>
      </c>
      <c r="T27" s="479" t="str">
        <f t="shared" si="29"/>
        <v>-</v>
      </c>
    </row>
    <row r="28" spans="2:21" ht="21.95" customHeight="1">
      <c r="B28" s="470"/>
      <c r="C28" s="471"/>
      <c r="D28" s="472"/>
      <c r="E28" s="470"/>
      <c r="F28" s="463" t="s">
        <v>38</v>
      </c>
      <c r="G28" s="818" t="str">
        <f t="shared" ref="G28" si="51">IF(COUNT(G110,G151,G192,G233,G274,G315,G356,G397,G438,G479)&gt;0,SUM(G110,G151,G192,G233,G274,G315,G356,G397,G438,G479),"")</f>
        <v/>
      </c>
      <c r="H28" s="818" t="str">
        <f t="shared" ref="H28" si="52">IF(COUNT(H110,H151,H192,H233,H274,H315,H356,H397,H438,H479)&gt;0,SUM(H110,H151,H192,H233,H274,H315,H356,H397,H438,H479),"")</f>
        <v/>
      </c>
      <c r="I28" s="480">
        <f t="shared" ref="I28:P28" si="53">SUM(I110,I151,I192,I233,I274,I315,I356,I397,I438,I479)</f>
        <v>0</v>
      </c>
      <c r="J28" s="480">
        <f t="shared" si="53"/>
        <v>0</v>
      </c>
      <c r="K28" s="480">
        <f t="shared" si="53"/>
        <v>0</v>
      </c>
      <c r="L28" s="818" t="str">
        <f t="shared" ref="L28" si="54">IF(COUNT(L110,L151,L192,L233,L274,L315,L356,L397,L438,L479)&gt;0,SUM(L110,L151,L192,L233,L274,L315,L356,L397,L438,L479),"")</f>
        <v/>
      </c>
      <c r="M28" s="480">
        <f t="shared" si="53"/>
        <v>0</v>
      </c>
      <c r="N28" s="480">
        <f t="shared" si="53"/>
        <v>0</v>
      </c>
      <c r="O28" s="480">
        <f t="shared" si="53"/>
        <v>0</v>
      </c>
      <c r="P28" s="480">
        <f t="shared" si="53"/>
        <v>0</v>
      </c>
      <c r="Q28" s="818" t="str">
        <f t="shared" ref="Q28" si="55">IF(COUNT(Q110,Q151,Q192,Q233,Q274,Q315,Q356,Q397,Q438,Q479)&gt;0,SUM(Q110,Q151,Q192,Q233,Q274,Q315,Q356,Q397,Q438,Q479),"")</f>
        <v/>
      </c>
      <c r="R28" s="446"/>
      <c r="S28" s="479" t="str">
        <f t="shared" si="28"/>
        <v>-</v>
      </c>
      <c r="T28" s="479" t="str">
        <f t="shared" si="29"/>
        <v>-</v>
      </c>
    </row>
    <row r="29" spans="2:21" ht="21.95" customHeight="1">
      <c r="B29" s="470"/>
      <c r="C29" s="471"/>
      <c r="D29" s="472"/>
      <c r="E29" s="470"/>
      <c r="F29" s="463" t="s">
        <v>39</v>
      </c>
      <c r="G29" s="818" t="str">
        <f t="shared" ref="G29" si="56">IF(COUNT(G111,G152,G193,G234,G275,G316,G357,G398,G439,G480)&gt;0,SUM(G111,G152,G193,G234,G275,G316,G357,G398,G439,G480),"")</f>
        <v/>
      </c>
      <c r="H29" s="818" t="str">
        <f t="shared" ref="H29" si="57">IF(COUNT(H111,H152,H193,H234,H275,H316,H357,H398,H439,H480)&gt;0,SUM(H111,H152,H193,H234,H275,H316,H357,H398,H439,H480),"")</f>
        <v/>
      </c>
      <c r="I29" s="480">
        <f t="shared" ref="I29:P29" si="58">SUM(I111,I152,I193,I234,I275,I316,I357,I398,I439,I480)</f>
        <v>0</v>
      </c>
      <c r="J29" s="480">
        <f t="shared" si="58"/>
        <v>0</v>
      </c>
      <c r="K29" s="480">
        <f t="shared" si="58"/>
        <v>0</v>
      </c>
      <c r="L29" s="818" t="str">
        <f t="shared" ref="L29" si="59">IF(COUNT(L111,L152,L193,L234,L275,L316,L357,L398,L439,L480)&gt;0,SUM(L111,L152,L193,L234,L275,L316,L357,L398,L439,L480),"")</f>
        <v/>
      </c>
      <c r="M29" s="480">
        <f t="shared" si="58"/>
        <v>0</v>
      </c>
      <c r="N29" s="480">
        <f t="shared" si="58"/>
        <v>0</v>
      </c>
      <c r="O29" s="480">
        <f t="shared" si="58"/>
        <v>0</v>
      </c>
      <c r="P29" s="480">
        <f t="shared" si="58"/>
        <v>0</v>
      </c>
      <c r="Q29" s="818" t="str">
        <f t="shared" ref="Q29" si="60">IF(COUNT(Q111,Q152,Q193,Q234,Q275,Q316,Q357,Q398,Q439,Q480)&gt;0,SUM(Q111,Q152,Q193,Q234,Q275,Q316,Q357,Q398,Q439,Q480),"")</f>
        <v/>
      </c>
      <c r="R29" s="446"/>
      <c r="S29" s="479" t="str">
        <f t="shared" si="28"/>
        <v>-</v>
      </c>
      <c r="T29" s="479" t="str">
        <f t="shared" si="29"/>
        <v>-</v>
      </c>
    </row>
    <row r="30" spans="2:21" ht="21.95" customHeight="1">
      <c r="B30" s="470"/>
      <c r="C30" s="471"/>
      <c r="D30" s="472"/>
      <c r="E30" s="470"/>
      <c r="F30" s="463" t="s">
        <v>40</v>
      </c>
      <c r="G30" s="818" t="str">
        <f t="shared" ref="G30" si="61">IF(COUNT(G112,G153,G194,G235,G276,G317,G358,G399,G440,G481)&gt;0,SUM(G112,G153,G194,G235,G276,G317,G358,G399,G440,G481),"")</f>
        <v/>
      </c>
      <c r="H30" s="818" t="str">
        <f t="shared" ref="H30" si="62">IF(COUNT(H112,H153,H194,H235,H276,H317,H358,H399,H440,H481)&gt;0,SUM(H112,H153,H194,H235,H276,H317,H358,H399,H440,H481),"")</f>
        <v/>
      </c>
      <c r="I30" s="480">
        <f t="shared" ref="I30:P30" si="63">SUM(I112,I153,I194,I235,I276,I317,I358,I399,I440,I481)</f>
        <v>0</v>
      </c>
      <c r="J30" s="480">
        <f t="shared" si="63"/>
        <v>0</v>
      </c>
      <c r="K30" s="480">
        <f t="shared" si="63"/>
        <v>0</v>
      </c>
      <c r="L30" s="818" t="str">
        <f t="shared" ref="L30" si="64">IF(COUNT(L112,L153,L194,L235,L276,L317,L358,L399,L440,L481)&gt;0,SUM(L112,L153,L194,L235,L276,L317,L358,L399,L440,L481),"")</f>
        <v/>
      </c>
      <c r="M30" s="480">
        <f t="shared" si="63"/>
        <v>0</v>
      </c>
      <c r="N30" s="480">
        <f t="shared" si="63"/>
        <v>0</v>
      </c>
      <c r="O30" s="480">
        <f t="shared" si="63"/>
        <v>0</v>
      </c>
      <c r="P30" s="480">
        <f t="shared" si="63"/>
        <v>0</v>
      </c>
      <c r="Q30" s="818" t="str">
        <f t="shared" ref="Q30" si="65">IF(COUNT(Q112,Q153,Q194,Q235,Q276,Q317,Q358,Q399,Q440,Q481)&gt;0,SUM(Q112,Q153,Q194,Q235,Q276,Q317,Q358,Q399,Q440,Q481),"")</f>
        <v/>
      </c>
      <c r="R30" s="446"/>
      <c r="S30" s="479" t="str">
        <f t="shared" si="28"/>
        <v>-</v>
      </c>
      <c r="T30" s="479" t="str">
        <f t="shared" si="29"/>
        <v>-</v>
      </c>
    </row>
    <row r="31" spans="2:21" ht="21.95" customHeight="1">
      <c r="B31" s="470"/>
      <c r="C31" s="471"/>
      <c r="D31" s="472"/>
      <c r="E31" s="470"/>
      <c r="F31" s="463" t="s">
        <v>41</v>
      </c>
      <c r="G31" s="818" t="str">
        <f t="shared" ref="G31" si="66">IF(COUNT(G113,G154,G195,G236,G277,G318,G359,G400,G441,G482)&gt;0,SUM(G113,G154,G195,G236,G277,G318,G359,G400,G441,G482),"")</f>
        <v/>
      </c>
      <c r="H31" s="818" t="str">
        <f t="shared" ref="H31" si="67">IF(COUNT(H113,H154,H195,H236,H277,H318,H359,H400,H441,H482)&gt;0,SUM(H113,H154,H195,H236,H277,H318,H359,H400,H441,H482),"")</f>
        <v/>
      </c>
      <c r="I31" s="480">
        <f t="shared" ref="I31:P31" si="68">SUM(I113,I154,I195,I236,I277,I318,I359,I400,I441,I482)</f>
        <v>0</v>
      </c>
      <c r="J31" s="480">
        <f t="shared" si="68"/>
        <v>0</v>
      </c>
      <c r="K31" s="480">
        <f t="shared" si="68"/>
        <v>0</v>
      </c>
      <c r="L31" s="818" t="str">
        <f t="shared" ref="L31" si="69">IF(COUNT(L113,L154,L195,L236,L277,L318,L359,L400,L441,L482)&gt;0,SUM(L113,L154,L195,L236,L277,L318,L359,L400,L441,L482),"")</f>
        <v/>
      </c>
      <c r="M31" s="480">
        <f t="shared" si="68"/>
        <v>0</v>
      </c>
      <c r="N31" s="480">
        <f t="shared" si="68"/>
        <v>0</v>
      </c>
      <c r="O31" s="480">
        <f t="shared" si="68"/>
        <v>0</v>
      </c>
      <c r="P31" s="480">
        <f t="shared" si="68"/>
        <v>0</v>
      </c>
      <c r="Q31" s="818" t="str">
        <f t="shared" ref="Q31" si="70">IF(COUNT(Q113,Q154,Q195,Q236,Q277,Q318,Q359,Q400,Q441,Q482)&gt;0,SUM(Q113,Q154,Q195,Q236,Q277,Q318,Q359,Q400,Q441,Q482),"")</f>
        <v/>
      </c>
      <c r="R31" s="446"/>
      <c r="S31" s="479" t="str">
        <f t="shared" si="28"/>
        <v>-</v>
      </c>
      <c r="T31" s="479" t="str">
        <f t="shared" si="29"/>
        <v>-</v>
      </c>
    </row>
    <row r="32" spans="2:21" ht="21.95" customHeight="1">
      <c r="B32" s="470"/>
      <c r="C32" s="471"/>
      <c r="D32" s="472"/>
      <c r="E32" s="458" t="s">
        <v>42</v>
      </c>
      <c r="F32" s="473"/>
      <c r="G32" s="818" t="str">
        <f t="shared" ref="G32" si="71">IF(COUNT(G114,G155,G196,G237,G278,G319,G360,G401,G442,G483)&gt;0,SUM(G114,G155,G196,G237,G278,G319,G360,G401,G442,G483),"")</f>
        <v/>
      </c>
      <c r="H32" s="818" t="str">
        <f t="shared" ref="H32" si="72">IF(COUNT(H114,H155,H196,H237,H278,H319,H360,H401,H442,H483)&gt;0,SUM(H114,H155,H196,H237,H278,H319,H360,H401,H442,H483),"")</f>
        <v/>
      </c>
      <c r="I32" s="480">
        <f t="shared" ref="I32:P32" si="73">SUM(I114,I155,I196,I237,I278,I319,I360,I401,I442,I483)</f>
        <v>0</v>
      </c>
      <c r="J32" s="480">
        <f t="shared" si="73"/>
        <v>0</v>
      </c>
      <c r="K32" s="480">
        <f t="shared" si="73"/>
        <v>0</v>
      </c>
      <c r="L32" s="818" t="str">
        <f t="shared" ref="L32" si="74">IF(COUNT(L114,L155,L196,L237,L278,L319,L360,L401,L442,L483)&gt;0,SUM(L114,L155,L196,L237,L278,L319,L360,L401,L442,L483),"")</f>
        <v/>
      </c>
      <c r="M32" s="480">
        <f t="shared" si="73"/>
        <v>0</v>
      </c>
      <c r="N32" s="480">
        <f t="shared" si="73"/>
        <v>0</v>
      </c>
      <c r="O32" s="480">
        <f t="shared" si="73"/>
        <v>0</v>
      </c>
      <c r="P32" s="480">
        <f t="shared" si="73"/>
        <v>0</v>
      </c>
      <c r="Q32" s="818" t="str">
        <f t="shared" ref="Q32" si="75">IF(COUNT(Q114,Q155,Q196,Q237,Q278,Q319,Q360,Q401,Q442,Q483)&gt;0,SUM(Q114,Q155,Q196,Q237,Q278,Q319,Q360,Q401,Q442,Q483),"")</f>
        <v/>
      </c>
      <c r="R32" s="446"/>
      <c r="S32" s="479" t="str">
        <f t="shared" si="28"/>
        <v>-</v>
      </c>
      <c r="T32" s="479" t="str">
        <f t="shared" si="29"/>
        <v>-</v>
      </c>
    </row>
    <row r="33" spans="2:21" ht="21.95" customHeight="1">
      <c r="B33" s="470"/>
      <c r="C33" s="471"/>
      <c r="D33" s="472"/>
      <c r="E33" s="468" t="s">
        <v>43</v>
      </c>
      <c r="F33" s="469"/>
      <c r="G33" s="817" t="str">
        <f>IF(COUNT(G34:G38)&gt;0,SUM(G34:G38),"")</f>
        <v/>
      </c>
      <c r="H33" s="817" t="str">
        <f>IF(COUNT(H34:H38)&gt;0,SUM(H34:H38),"")</f>
        <v/>
      </c>
      <c r="I33" s="480">
        <f t="shared" ref="I33:P33" si="76">SUM(I34:I38)</f>
        <v>0</v>
      </c>
      <c r="J33" s="480">
        <f t="shared" si="76"/>
        <v>0</v>
      </c>
      <c r="K33" s="480">
        <f t="shared" si="76"/>
        <v>0</v>
      </c>
      <c r="L33" s="817" t="str">
        <f>IF(COUNT(L34:L38)&gt;0,SUM(L34:L38),"")</f>
        <v/>
      </c>
      <c r="M33" s="480">
        <f t="shared" si="76"/>
        <v>0</v>
      </c>
      <c r="N33" s="480">
        <f t="shared" si="76"/>
        <v>0</v>
      </c>
      <c r="O33" s="480">
        <f t="shared" si="76"/>
        <v>0</v>
      </c>
      <c r="P33" s="480">
        <f t="shared" si="76"/>
        <v>0</v>
      </c>
      <c r="Q33" s="817" t="str">
        <f>IF(COUNT(Q34:Q38)&gt;0,SUM(Q34:Q38),"")</f>
        <v/>
      </c>
      <c r="R33" s="446"/>
      <c r="S33" s="479" t="str">
        <f t="shared" si="28"/>
        <v>-</v>
      </c>
      <c r="T33" s="479" t="str">
        <f t="shared" si="29"/>
        <v>-</v>
      </c>
    </row>
    <row r="34" spans="2:21" ht="21.95" customHeight="1">
      <c r="B34" s="470"/>
      <c r="C34" s="471"/>
      <c r="D34" s="472"/>
      <c r="E34" s="470"/>
      <c r="F34" s="463" t="s">
        <v>44</v>
      </c>
      <c r="G34" s="818" t="str">
        <f t="shared" ref="G34" si="77">IF(COUNT(G116,G157,G198,G239,G280,G321,G362,G403,G444,G485)&gt;0,SUM(G116,G157,G198,G239,G280,G321,G362,G403,G444,G485),"")</f>
        <v/>
      </c>
      <c r="H34" s="818" t="str">
        <f t="shared" ref="H34" si="78">IF(COUNT(H116,H157,H198,H239,H280,H321,H362,H403,H444,H485)&gt;0,SUM(H116,H157,H198,H239,H280,H321,H362,H403,H444,H485),"")</f>
        <v/>
      </c>
      <c r="I34" s="480">
        <f t="shared" ref="I34:P34" si="79">SUM(I116,I157,I198,I239,I280,I321,I362,I403,I444,I485)</f>
        <v>0</v>
      </c>
      <c r="J34" s="480">
        <f t="shared" si="79"/>
        <v>0</v>
      </c>
      <c r="K34" s="480">
        <f t="shared" si="79"/>
        <v>0</v>
      </c>
      <c r="L34" s="818" t="str">
        <f t="shared" ref="L34" si="80">IF(COUNT(L116,L157,L198,L239,L280,L321,L362,L403,L444,L485)&gt;0,SUM(L116,L157,L198,L239,L280,L321,L362,L403,L444,L485),"")</f>
        <v/>
      </c>
      <c r="M34" s="480">
        <f t="shared" si="79"/>
        <v>0</v>
      </c>
      <c r="N34" s="480">
        <f t="shared" si="79"/>
        <v>0</v>
      </c>
      <c r="O34" s="480">
        <f t="shared" si="79"/>
        <v>0</v>
      </c>
      <c r="P34" s="480">
        <f t="shared" si="79"/>
        <v>0</v>
      </c>
      <c r="Q34" s="818" t="str">
        <f t="shared" ref="Q34" si="81">IF(COUNT(Q116,Q157,Q198,Q239,Q280,Q321,Q362,Q403,Q444,Q485)&gt;0,SUM(Q116,Q157,Q198,Q239,Q280,Q321,Q362,Q403,Q444,Q485),"")</f>
        <v/>
      </c>
      <c r="R34" s="446"/>
      <c r="S34" s="479" t="str">
        <f t="shared" si="28"/>
        <v>-</v>
      </c>
      <c r="T34" s="479" t="str">
        <f t="shared" si="29"/>
        <v>-</v>
      </c>
    </row>
    <row r="35" spans="2:21" ht="21.95" customHeight="1">
      <c r="B35" s="470"/>
      <c r="C35" s="471"/>
      <c r="D35" s="472"/>
      <c r="E35" s="470"/>
      <c r="F35" s="463" t="s">
        <v>45</v>
      </c>
      <c r="G35" s="818" t="str">
        <f t="shared" ref="G35" si="82">IF(COUNT(G117,G158,G199,G240,G281,G322,G363,G404,G445,G486)&gt;0,SUM(G117,G158,G199,G240,G281,G322,G363,G404,G445,G486),"")</f>
        <v/>
      </c>
      <c r="H35" s="818" t="str">
        <f t="shared" ref="H35" si="83">IF(COUNT(H117,H158,H199,H240,H281,H322,H363,H404,H445,H486)&gt;0,SUM(H117,H158,H199,H240,H281,H322,H363,H404,H445,H486),"")</f>
        <v/>
      </c>
      <c r="I35" s="480">
        <f t="shared" ref="I35:P35" si="84">SUM(I117,I158,I199,I240,I281,I322,I363,I404,I445,I486)</f>
        <v>0</v>
      </c>
      <c r="J35" s="480">
        <f t="shared" si="84"/>
        <v>0</v>
      </c>
      <c r="K35" s="480">
        <f t="shared" si="84"/>
        <v>0</v>
      </c>
      <c r="L35" s="818" t="str">
        <f t="shared" ref="L35" si="85">IF(COUNT(L117,L158,L199,L240,L281,L322,L363,L404,L445,L486)&gt;0,SUM(L117,L158,L199,L240,L281,L322,L363,L404,L445,L486),"")</f>
        <v/>
      </c>
      <c r="M35" s="480">
        <f t="shared" si="84"/>
        <v>0</v>
      </c>
      <c r="N35" s="480">
        <f t="shared" si="84"/>
        <v>0</v>
      </c>
      <c r="O35" s="480">
        <f t="shared" si="84"/>
        <v>0</v>
      </c>
      <c r="P35" s="480">
        <f t="shared" si="84"/>
        <v>0</v>
      </c>
      <c r="Q35" s="818" t="str">
        <f t="shared" ref="Q35" si="86">IF(COUNT(Q117,Q158,Q199,Q240,Q281,Q322,Q363,Q404,Q445,Q486)&gt;0,SUM(Q117,Q158,Q199,Q240,Q281,Q322,Q363,Q404,Q445,Q486),"")</f>
        <v/>
      </c>
      <c r="R35" s="446"/>
      <c r="S35" s="479" t="str">
        <f t="shared" si="28"/>
        <v>-</v>
      </c>
      <c r="T35" s="479" t="str">
        <f t="shared" si="29"/>
        <v>-</v>
      </c>
    </row>
    <row r="36" spans="2:21" ht="21.95" customHeight="1">
      <c r="B36" s="470"/>
      <c r="C36" s="471"/>
      <c r="D36" s="472"/>
      <c r="E36" s="470"/>
      <c r="F36" s="463" t="s">
        <v>46</v>
      </c>
      <c r="G36" s="818" t="str">
        <f t="shared" ref="G36" si="87">IF(COUNT(G118,G159,G200,G241,G282,G323,G364,G405,G446,G487)&gt;0,SUM(G118,G159,G200,G241,G282,G323,G364,G405,G446,G487),"")</f>
        <v/>
      </c>
      <c r="H36" s="818" t="str">
        <f t="shared" ref="H36" si="88">IF(COUNT(H118,H159,H200,H241,H282,H323,H364,H405,H446,H487)&gt;0,SUM(H118,H159,H200,H241,H282,H323,H364,H405,H446,H487),"")</f>
        <v/>
      </c>
      <c r="I36" s="480">
        <f t="shared" ref="I36:P36" si="89">SUM(I118,I159,I200,I241,I282,I323,I364,I405,I446,I487)</f>
        <v>0</v>
      </c>
      <c r="J36" s="480">
        <f t="shared" si="89"/>
        <v>0</v>
      </c>
      <c r="K36" s="480">
        <f t="shared" si="89"/>
        <v>0</v>
      </c>
      <c r="L36" s="818" t="str">
        <f t="shared" ref="L36" si="90">IF(COUNT(L118,L159,L200,L241,L282,L323,L364,L405,L446,L487)&gt;0,SUM(L118,L159,L200,L241,L282,L323,L364,L405,L446,L487),"")</f>
        <v/>
      </c>
      <c r="M36" s="480">
        <f t="shared" si="89"/>
        <v>0</v>
      </c>
      <c r="N36" s="480">
        <f t="shared" si="89"/>
        <v>0</v>
      </c>
      <c r="O36" s="480">
        <f t="shared" si="89"/>
        <v>0</v>
      </c>
      <c r="P36" s="480">
        <f t="shared" si="89"/>
        <v>0</v>
      </c>
      <c r="Q36" s="818" t="str">
        <f t="shared" ref="Q36" si="91">IF(COUNT(Q118,Q159,Q200,Q241,Q282,Q323,Q364,Q405,Q446,Q487)&gt;0,SUM(Q118,Q159,Q200,Q241,Q282,Q323,Q364,Q405,Q446,Q487),"")</f>
        <v/>
      </c>
      <c r="R36" s="446"/>
      <c r="S36" s="479" t="str">
        <f t="shared" si="28"/>
        <v>-</v>
      </c>
      <c r="T36" s="479" t="str">
        <f t="shared" si="29"/>
        <v>-</v>
      </c>
    </row>
    <row r="37" spans="2:21" ht="21.95" customHeight="1">
      <c r="B37" s="470"/>
      <c r="C37" s="471"/>
      <c r="D37" s="472"/>
      <c r="E37" s="470"/>
      <c r="F37" s="463" t="s">
        <v>47</v>
      </c>
      <c r="G37" s="818" t="str">
        <f t="shared" ref="G37" si="92">IF(COUNT(G119,G160,G201,G242,G283,G324,G365,G406,G447,G488)&gt;0,SUM(G119,G160,G201,G242,G283,G324,G365,G406,G447,G488),"")</f>
        <v/>
      </c>
      <c r="H37" s="818" t="str">
        <f t="shared" ref="H37" si="93">IF(COUNT(H119,H160,H201,H242,H283,H324,H365,H406,H447,H488)&gt;0,SUM(H119,H160,H201,H242,H283,H324,H365,H406,H447,H488),"")</f>
        <v/>
      </c>
      <c r="I37" s="480">
        <f t="shared" ref="I37:P37" si="94">SUM(I119,I160,I201,I242,I283,I324,I365,I406,I447,I488)</f>
        <v>0</v>
      </c>
      <c r="J37" s="480">
        <f t="shared" si="94"/>
        <v>0</v>
      </c>
      <c r="K37" s="480">
        <f t="shared" si="94"/>
        <v>0</v>
      </c>
      <c r="L37" s="818" t="str">
        <f t="shared" ref="L37" si="95">IF(COUNT(L119,L160,L201,L242,L283,L324,L365,L406,L447,L488)&gt;0,SUM(L119,L160,L201,L242,L283,L324,L365,L406,L447,L488),"")</f>
        <v/>
      </c>
      <c r="M37" s="480">
        <f t="shared" si="94"/>
        <v>0</v>
      </c>
      <c r="N37" s="480">
        <f t="shared" si="94"/>
        <v>0</v>
      </c>
      <c r="O37" s="480">
        <f t="shared" si="94"/>
        <v>0</v>
      </c>
      <c r="P37" s="480">
        <f t="shared" si="94"/>
        <v>0</v>
      </c>
      <c r="Q37" s="818" t="str">
        <f t="shared" ref="Q37" si="96">IF(COUNT(Q119,Q160,Q201,Q242,Q283,Q324,Q365,Q406,Q447,Q488)&gt;0,SUM(Q119,Q160,Q201,Q242,Q283,Q324,Q365,Q406,Q447,Q488),"")</f>
        <v/>
      </c>
      <c r="R37" s="446"/>
      <c r="S37" s="479" t="str">
        <f t="shared" si="28"/>
        <v>-</v>
      </c>
      <c r="T37" s="479" t="str">
        <f t="shared" si="29"/>
        <v>-</v>
      </c>
    </row>
    <row r="38" spans="2:21" ht="21.95" customHeight="1">
      <c r="B38" s="470"/>
      <c r="C38" s="471"/>
      <c r="D38" s="472"/>
      <c r="E38" s="470"/>
      <c r="F38" s="463" t="s">
        <v>48</v>
      </c>
      <c r="G38" s="818" t="str">
        <f t="shared" ref="G38" si="97">IF(COUNT(G120,G161,G202,G243,G284,G325,G366,G407,G448,G489)&gt;0,SUM(G120,G161,G202,G243,G284,G325,G366,G407,G448,G489),"")</f>
        <v/>
      </c>
      <c r="H38" s="818" t="str">
        <f t="shared" ref="H38" si="98">IF(COUNT(H120,H161,H202,H243,H284,H325,H366,H407,H448,H489)&gt;0,SUM(H120,H161,H202,H243,H284,H325,H366,H407,H448,H489),"")</f>
        <v/>
      </c>
      <c r="I38" s="480">
        <f t="shared" ref="I38:P38" si="99">SUM(I120,I161,I202,I243,I284,I325,I366,I407,I448,I489)</f>
        <v>0</v>
      </c>
      <c r="J38" s="480">
        <f t="shared" si="99"/>
        <v>0</v>
      </c>
      <c r="K38" s="480">
        <f t="shared" si="99"/>
        <v>0</v>
      </c>
      <c r="L38" s="818" t="str">
        <f t="shared" ref="L38" si="100">IF(COUNT(L120,L161,L202,L243,L284,L325,L366,L407,L448,L489)&gt;0,SUM(L120,L161,L202,L243,L284,L325,L366,L407,L448,L489),"")</f>
        <v/>
      </c>
      <c r="M38" s="480">
        <f t="shared" si="99"/>
        <v>0</v>
      </c>
      <c r="N38" s="480">
        <f t="shared" si="99"/>
        <v>0</v>
      </c>
      <c r="O38" s="480">
        <f t="shared" si="99"/>
        <v>0</v>
      </c>
      <c r="P38" s="480">
        <f t="shared" si="99"/>
        <v>0</v>
      </c>
      <c r="Q38" s="818" t="str">
        <f t="shared" ref="Q38" si="101">IF(COUNT(Q120,Q161,Q202,Q243,Q284,Q325,Q366,Q407,Q448,Q489)&gt;0,SUM(Q120,Q161,Q202,Q243,Q284,Q325,Q366,Q407,Q448,Q489),"")</f>
        <v/>
      </c>
      <c r="R38" s="446"/>
      <c r="S38" s="479" t="str">
        <f t="shared" si="28"/>
        <v>-</v>
      </c>
      <c r="T38" s="479" t="str">
        <f t="shared" si="29"/>
        <v>-</v>
      </c>
    </row>
    <row r="39" spans="2:21" ht="21.95" customHeight="1">
      <c r="B39" s="470"/>
      <c r="C39" s="471"/>
      <c r="D39" s="472"/>
      <c r="E39" s="458" t="s">
        <v>49</v>
      </c>
      <c r="F39" s="460"/>
      <c r="G39" s="818" t="str">
        <f t="shared" ref="G39" si="102">IF(COUNT(G121,G162,G203,G244,G285,G326,G367,G408,G449,G490)&gt;0,SUM(G121,G162,G203,G244,G285,G326,G367,G408,G449,G490),"")</f>
        <v/>
      </c>
      <c r="H39" s="818" t="str">
        <f t="shared" ref="H39" si="103">IF(COUNT(H121,H162,H203,H244,H285,H326,H367,H408,H449,H490)&gt;0,SUM(H121,H162,H203,H244,H285,H326,H367,H408,H449,H490),"")</f>
        <v/>
      </c>
      <c r="I39" s="480">
        <f t="shared" ref="I39:P39" si="104">SUM(I121,I162,I203,I244,I285,I326,I367,I408,I449,I490)</f>
        <v>0</v>
      </c>
      <c r="J39" s="480">
        <f t="shared" si="104"/>
        <v>0</v>
      </c>
      <c r="K39" s="480">
        <f t="shared" si="104"/>
        <v>0</v>
      </c>
      <c r="L39" s="818" t="str">
        <f t="shared" ref="L39" si="105">IF(COUNT(L121,L162,L203,L244,L285,L326,L367,L408,L449,L490)&gt;0,SUM(L121,L162,L203,L244,L285,L326,L367,L408,L449,L490),"")</f>
        <v/>
      </c>
      <c r="M39" s="480">
        <f t="shared" si="104"/>
        <v>0</v>
      </c>
      <c r="N39" s="480">
        <f t="shared" si="104"/>
        <v>0</v>
      </c>
      <c r="O39" s="480">
        <f t="shared" si="104"/>
        <v>0</v>
      </c>
      <c r="P39" s="480">
        <f t="shared" si="104"/>
        <v>0</v>
      </c>
      <c r="Q39" s="818" t="str">
        <f t="shared" ref="Q39" si="106">IF(COUNT(Q121,Q162,Q203,Q244,Q285,Q326,Q367,Q408,Q449,Q490)&gt;0,SUM(Q121,Q162,Q203,Q244,Q285,Q326,Q367,Q408,Q449,Q490),"")</f>
        <v/>
      </c>
      <c r="R39" s="446"/>
      <c r="S39" s="479" t="str">
        <f t="shared" si="28"/>
        <v>-</v>
      </c>
      <c r="T39" s="479" t="str">
        <f t="shared" si="29"/>
        <v>-</v>
      </c>
      <c r="U39" s="461"/>
    </row>
    <row r="40" spans="2:21" ht="21.95" customHeight="1">
      <c r="B40" s="453"/>
      <c r="C40" s="454"/>
      <c r="D40" s="455"/>
      <c r="E40" s="458" t="s">
        <v>50</v>
      </c>
      <c r="F40" s="460"/>
      <c r="G40" s="817" t="str">
        <f>IF(COUNT(G22,G25,G32,G33,G39)&gt;0,SUM(G22,G25,G32,G33,G39),"")</f>
        <v/>
      </c>
      <c r="H40" s="817" t="str">
        <f>IF(COUNT(H22,H25,H32,H33,H39)&gt;0,SUM(H22,H25,H32,H33,H39),"")</f>
        <v/>
      </c>
      <c r="I40" s="480">
        <f t="shared" ref="I40:P40" si="107">SUM(I22,I25,I32,I33,I39)</f>
        <v>0</v>
      </c>
      <c r="J40" s="480">
        <f t="shared" si="107"/>
        <v>0</v>
      </c>
      <c r="K40" s="480">
        <f t="shared" si="107"/>
        <v>0</v>
      </c>
      <c r="L40" s="817" t="str">
        <f>IF(COUNT(L22,L25,L32,L33,L39)&gt;0,SUM(L22,L25,L32,L33,L39),"")</f>
        <v/>
      </c>
      <c r="M40" s="480">
        <f t="shared" si="107"/>
        <v>0</v>
      </c>
      <c r="N40" s="480">
        <f t="shared" si="107"/>
        <v>0</v>
      </c>
      <c r="O40" s="480">
        <f t="shared" si="107"/>
        <v>0</v>
      </c>
      <c r="P40" s="480">
        <f t="shared" si="107"/>
        <v>0</v>
      </c>
      <c r="Q40" s="817" t="str">
        <f>IF(COUNT(Q22,Q25,Q32,Q33,Q39)&gt;0,SUM(Q22,Q25,Q32,Q33,Q39),"")</f>
        <v/>
      </c>
      <c r="R40" s="446"/>
      <c r="S40" s="479" t="str">
        <f t="shared" si="28"/>
        <v>-</v>
      </c>
      <c r="T40" s="479" t="str">
        <f t="shared" si="29"/>
        <v>-</v>
      </c>
    </row>
    <row r="41" spans="2:21" ht="21.95" customHeight="1"/>
    <row r="42" spans="2:21" ht="21.95" customHeight="1">
      <c r="B42" s="439" t="s">
        <v>301</v>
      </c>
    </row>
    <row r="43" spans="2:21" ht="21.95" customHeight="1">
      <c r="B43" s="439" t="s">
        <v>0</v>
      </c>
    </row>
    <row r="44" spans="2:21" ht="21.95" customHeight="1">
      <c r="B44" s="442" t="s">
        <v>1</v>
      </c>
      <c r="C44" s="474"/>
      <c r="D44" s="474"/>
      <c r="E44" s="474"/>
      <c r="F44" s="474"/>
      <c r="G44" s="474"/>
      <c r="H44" s="474"/>
      <c r="I44" s="474"/>
      <c r="J44" s="474"/>
    </row>
    <row r="45" spans="2:21" ht="21.95" customHeight="1">
      <c r="B45" s="444" t="s">
        <v>83</v>
      </c>
      <c r="E45" s="445" t="s">
        <v>311</v>
      </c>
      <c r="Q45" s="446" t="s">
        <v>2</v>
      </c>
      <c r="S45" s="447" t="s">
        <v>287</v>
      </c>
      <c r="T45" s="447" t="s">
        <v>287</v>
      </c>
    </row>
    <row r="46" spans="2:21" ht="21.95" customHeight="1">
      <c r="B46" s="448"/>
      <c r="C46" s="449"/>
      <c r="D46" s="449"/>
      <c r="E46" s="449"/>
      <c r="F46" s="450" t="s">
        <v>3</v>
      </c>
      <c r="G46" s="451" t="s">
        <v>4</v>
      </c>
      <c r="H46" s="451" t="s">
        <v>54</v>
      </c>
      <c r="I46" s="451" t="s">
        <v>55</v>
      </c>
      <c r="J46" s="451" t="s">
        <v>56</v>
      </c>
      <c r="K46" s="451" t="s">
        <v>5</v>
      </c>
      <c r="L46" s="451" t="s">
        <v>6</v>
      </c>
      <c r="M46" s="451" t="s">
        <v>57</v>
      </c>
      <c r="N46" s="451" t="s">
        <v>58</v>
      </c>
      <c r="O46" s="451" t="s">
        <v>59</v>
      </c>
      <c r="P46" s="451" t="s">
        <v>60</v>
      </c>
      <c r="Q46" s="451" t="s">
        <v>61</v>
      </c>
      <c r="S46" s="452" t="s">
        <v>288</v>
      </c>
      <c r="T46" s="452" t="s">
        <v>288</v>
      </c>
    </row>
    <row r="47" spans="2:21" ht="21.95" customHeight="1">
      <c r="B47" s="453" t="s">
        <v>7</v>
      </c>
      <c r="C47" s="454"/>
      <c r="D47" s="454"/>
      <c r="E47" s="454"/>
      <c r="F47" s="455"/>
      <c r="G47" s="456" t="s">
        <v>8</v>
      </c>
      <c r="H47" s="456"/>
      <c r="I47" s="456"/>
      <c r="J47" s="456"/>
      <c r="K47" s="456"/>
      <c r="L47" s="456"/>
      <c r="M47" s="456"/>
      <c r="N47" s="456"/>
      <c r="O47" s="456"/>
      <c r="P47" s="456"/>
      <c r="Q47" s="456"/>
      <c r="S47" s="457" t="s">
        <v>290</v>
      </c>
      <c r="T47" s="457" t="s">
        <v>289</v>
      </c>
    </row>
    <row r="48" spans="2:21" ht="21.95" customHeight="1">
      <c r="B48" s="924" t="s">
        <v>9</v>
      </c>
      <c r="C48" s="927" t="s">
        <v>10</v>
      </c>
      <c r="D48" s="458" t="s">
        <v>11</v>
      </c>
      <c r="E48" s="459"/>
      <c r="F48" s="460"/>
      <c r="G48" s="819"/>
      <c r="H48" s="819"/>
      <c r="I48" s="819"/>
      <c r="J48" s="819"/>
      <c r="K48" s="819"/>
      <c r="L48" s="819"/>
      <c r="M48" s="819"/>
      <c r="N48" s="819"/>
      <c r="O48" s="819"/>
      <c r="P48" s="819"/>
      <c r="Q48" s="819"/>
      <c r="R48" s="446"/>
      <c r="S48" s="479" t="str">
        <f t="shared" ref="S48:S60" si="108">IF(ISERROR((L48/G48)^(1/5)-1),"-",ROUND((L48/G48)^(1/5)-1,3))</f>
        <v>-</v>
      </c>
      <c r="T48" s="479" t="str">
        <f t="shared" ref="T48:T60" si="109">IF(ISERROR((Q48/G48)^(1/10)-1),"-",ROUND((Q48/G48)^(1/10)-1,3))</f>
        <v>-</v>
      </c>
    </row>
    <row r="49" spans="2:21" ht="21.95" customHeight="1">
      <c r="B49" s="925"/>
      <c r="C49" s="928"/>
      <c r="D49" s="458" t="s">
        <v>12</v>
      </c>
      <c r="E49" s="459"/>
      <c r="F49" s="460"/>
      <c r="G49" s="819"/>
      <c r="H49" s="819"/>
      <c r="I49" s="819"/>
      <c r="J49" s="819"/>
      <c r="K49" s="819"/>
      <c r="L49" s="819"/>
      <c r="M49" s="819"/>
      <c r="N49" s="819"/>
      <c r="O49" s="819"/>
      <c r="P49" s="819"/>
      <c r="Q49" s="819"/>
      <c r="R49" s="446"/>
      <c r="S49" s="479" t="str">
        <f t="shared" si="108"/>
        <v>-</v>
      </c>
      <c r="T49" s="479" t="str">
        <f t="shared" si="109"/>
        <v>-</v>
      </c>
    </row>
    <row r="50" spans="2:21" ht="21.95" customHeight="1">
      <c r="B50" s="925"/>
      <c r="C50" s="928"/>
      <c r="D50" s="458" t="s">
        <v>13</v>
      </c>
      <c r="E50" s="459"/>
      <c r="F50" s="460"/>
      <c r="G50" s="819"/>
      <c r="H50" s="819"/>
      <c r="I50" s="819"/>
      <c r="J50" s="819"/>
      <c r="K50" s="819"/>
      <c r="L50" s="819"/>
      <c r="M50" s="819"/>
      <c r="N50" s="819"/>
      <c r="O50" s="819"/>
      <c r="P50" s="819"/>
      <c r="Q50" s="819"/>
      <c r="R50" s="446"/>
      <c r="S50" s="479" t="str">
        <f t="shared" si="108"/>
        <v>-</v>
      </c>
      <c r="T50" s="479" t="str">
        <f t="shared" si="109"/>
        <v>-</v>
      </c>
    </row>
    <row r="51" spans="2:21" ht="21.95" customHeight="1">
      <c r="B51" s="925"/>
      <c r="C51" s="928"/>
      <c r="D51" s="458" t="s">
        <v>14</v>
      </c>
      <c r="E51" s="459"/>
      <c r="F51" s="460"/>
      <c r="G51" s="819"/>
      <c r="H51" s="819"/>
      <c r="I51" s="819"/>
      <c r="J51" s="819"/>
      <c r="K51" s="819"/>
      <c r="L51" s="819"/>
      <c r="M51" s="819"/>
      <c r="N51" s="819"/>
      <c r="O51" s="819"/>
      <c r="P51" s="819"/>
      <c r="Q51" s="819"/>
      <c r="R51" s="446"/>
      <c r="S51" s="479" t="str">
        <f t="shared" si="108"/>
        <v>-</v>
      </c>
      <c r="T51" s="479" t="str">
        <f t="shared" si="109"/>
        <v>-</v>
      </c>
    </row>
    <row r="52" spans="2:21" ht="21.95" customHeight="1">
      <c r="B52" s="925"/>
      <c r="C52" s="929"/>
      <c r="D52" s="458" t="s">
        <v>15</v>
      </c>
      <c r="E52" s="459"/>
      <c r="F52" s="460"/>
      <c r="G52" s="818" t="str">
        <f>IF(COUNT(G48:G51)&gt;0,SUM(G48:G51),"")</f>
        <v/>
      </c>
      <c r="H52" s="818" t="str">
        <f t="shared" ref="H52:Q52" si="110">IF(COUNT(H48:H51)&gt;0,SUM(H48:H51),"")</f>
        <v/>
      </c>
      <c r="I52" s="818" t="str">
        <f t="shared" si="110"/>
        <v/>
      </c>
      <c r="J52" s="818" t="str">
        <f t="shared" si="110"/>
        <v/>
      </c>
      <c r="K52" s="818" t="str">
        <f t="shared" si="110"/>
        <v/>
      </c>
      <c r="L52" s="818" t="str">
        <f t="shared" si="110"/>
        <v/>
      </c>
      <c r="M52" s="818" t="str">
        <f t="shared" si="110"/>
        <v/>
      </c>
      <c r="N52" s="818" t="str">
        <f t="shared" si="110"/>
        <v/>
      </c>
      <c r="O52" s="818" t="str">
        <f t="shared" si="110"/>
        <v/>
      </c>
      <c r="P52" s="818" t="str">
        <f t="shared" si="110"/>
        <v/>
      </c>
      <c r="Q52" s="818" t="str">
        <f t="shared" si="110"/>
        <v/>
      </c>
      <c r="R52" s="446"/>
      <c r="S52" s="479" t="str">
        <f t="shared" si="108"/>
        <v>-</v>
      </c>
      <c r="T52" s="479" t="str">
        <f t="shared" si="109"/>
        <v>-</v>
      </c>
    </row>
    <row r="53" spans="2:21" ht="21.95" customHeight="1">
      <c r="B53" s="925"/>
      <c r="C53" s="924" t="s">
        <v>16</v>
      </c>
      <c r="D53" s="451" t="s">
        <v>17</v>
      </c>
      <c r="E53" s="458" t="s">
        <v>18</v>
      </c>
      <c r="F53" s="460"/>
      <c r="G53" s="819"/>
      <c r="H53" s="819"/>
      <c r="I53" s="819"/>
      <c r="J53" s="819"/>
      <c r="K53" s="819"/>
      <c r="L53" s="819"/>
      <c r="M53" s="819"/>
      <c r="N53" s="819"/>
      <c r="O53" s="819"/>
      <c r="P53" s="819"/>
      <c r="Q53" s="819"/>
      <c r="R53" s="446"/>
      <c r="S53" s="479" t="str">
        <f t="shared" si="108"/>
        <v>-</v>
      </c>
      <c r="T53" s="479" t="str">
        <f t="shared" si="109"/>
        <v>-</v>
      </c>
      <c r="U53" s="461"/>
    </row>
    <row r="54" spans="2:21" ht="21.95" customHeight="1">
      <c r="B54" s="925"/>
      <c r="C54" s="925"/>
      <c r="D54" s="462" t="s">
        <v>19</v>
      </c>
      <c r="E54" s="451" t="s">
        <v>20</v>
      </c>
      <c r="F54" s="463" t="s">
        <v>21</v>
      </c>
      <c r="G54" s="819"/>
      <c r="H54" s="819"/>
      <c r="I54" s="819"/>
      <c r="J54" s="819"/>
      <c r="K54" s="819"/>
      <c r="L54" s="819"/>
      <c r="M54" s="819"/>
      <c r="N54" s="819"/>
      <c r="O54" s="819"/>
      <c r="P54" s="819"/>
      <c r="Q54" s="819"/>
      <c r="R54" s="446"/>
      <c r="S54" s="479" t="str">
        <f t="shared" si="108"/>
        <v>-</v>
      </c>
      <c r="T54" s="479" t="str">
        <f t="shared" si="109"/>
        <v>-</v>
      </c>
      <c r="U54" s="461"/>
    </row>
    <row r="55" spans="2:21" ht="21.95" customHeight="1">
      <c r="B55" s="925"/>
      <c r="C55" s="925"/>
      <c r="D55" s="456" t="s">
        <v>22</v>
      </c>
      <c r="E55" s="456" t="s">
        <v>23</v>
      </c>
      <c r="F55" s="463" t="s">
        <v>24</v>
      </c>
      <c r="G55" s="819"/>
      <c r="H55" s="819"/>
      <c r="I55" s="819"/>
      <c r="J55" s="819"/>
      <c r="K55" s="819"/>
      <c r="L55" s="819"/>
      <c r="M55" s="819"/>
      <c r="N55" s="819"/>
      <c r="O55" s="819"/>
      <c r="P55" s="819"/>
      <c r="Q55" s="819"/>
      <c r="R55" s="446"/>
      <c r="S55" s="479" t="str">
        <f t="shared" si="108"/>
        <v>-</v>
      </c>
      <c r="T55" s="479" t="str">
        <f t="shared" si="109"/>
        <v>-</v>
      </c>
      <c r="U55" s="461"/>
    </row>
    <row r="56" spans="2:21" ht="21.95" customHeight="1">
      <c r="B56" s="925"/>
      <c r="C56" s="926"/>
      <c r="D56" s="458" t="s">
        <v>25</v>
      </c>
      <c r="E56" s="459"/>
      <c r="F56" s="460"/>
      <c r="G56" s="819"/>
      <c r="H56" s="819"/>
      <c r="I56" s="819"/>
      <c r="J56" s="819"/>
      <c r="K56" s="819"/>
      <c r="L56" s="819"/>
      <c r="M56" s="819"/>
      <c r="N56" s="819"/>
      <c r="O56" s="819"/>
      <c r="P56" s="819"/>
      <c r="Q56" s="819"/>
      <c r="R56" s="446"/>
      <c r="S56" s="479" t="str">
        <f t="shared" si="108"/>
        <v>-</v>
      </c>
      <c r="T56" s="479" t="str">
        <f t="shared" si="109"/>
        <v>-</v>
      </c>
      <c r="U56" s="461"/>
    </row>
    <row r="57" spans="2:21" ht="21.95" customHeight="1">
      <c r="B57" s="926"/>
      <c r="C57" s="458" t="s">
        <v>26</v>
      </c>
      <c r="D57" s="459"/>
      <c r="E57" s="459"/>
      <c r="F57" s="460"/>
      <c r="G57" s="818" t="str">
        <f>IF(COUNT(G52:G56)&gt;0,SUM(G52:G56),"")</f>
        <v/>
      </c>
      <c r="H57" s="818" t="str">
        <f t="shared" ref="H57:Q57" si="111">IF(COUNT(H52:H56)&gt;0,SUM(H52:H56),"")</f>
        <v/>
      </c>
      <c r="I57" s="818" t="str">
        <f t="shared" si="111"/>
        <v/>
      </c>
      <c r="J57" s="818" t="str">
        <f t="shared" si="111"/>
        <v/>
      </c>
      <c r="K57" s="818" t="str">
        <f t="shared" si="111"/>
        <v/>
      </c>
      <c r="L57" s="818" t="str">
        <f t="shared" si="111"/>
        <v/>
      </c>
      <c r="M57" s="818" t="str">
        <f t="shared" si="111"/>
        <v/>
      </c>
      <c r="N57" s="818" t="str">
        <f t="shared" si="111"/>
        <v/>
      </c>
      <c r="O57" s="818" t="str">
        <f t="shared" si="111"/>
        <v/>
      </c>
      <c r="P57" s="818" t="str">
        <f t="shared" si="111"/>
        <v/>
      </c>
      <c r="Q57" s="818" t="str">
        <f t="shared" si="111"/>
        <v/>
      </c>
      <c r="R57" s="446"/>
      <c r="S57" s="479" t="str">
        <f t="shared" si="108"/>
        <v>-</v>
      </c>
      <c r="T57" s="479" t="str">
        <f t="shared" si="109"/>
        <v>-</v>
      </c>
      <c r="U57" s="461"/>
    </row>
    <row r="58" spans="2:21" ht="21.95" customHeight="1">
      <c r="B58" s="458" t="s">
        <v>27</v>
      </c>
      <c r="C58" s="459"/>
      <c r="D58" s="459"/>
      <c r="E58" s="459"/>
      <c r="F58" s="460"/>
      <c r="G58" s="819"/>
      <c r="H58" s="819"/>
      <c r="I58" s="819"/>
      <c r="J58" s="819"/>
      <c r="K58" s="819"/>
      <c r="L58" s="819"/>
      <c r="M58" s="819"/>
      <c r="N58" s="819"/>
      <c r="O58" s="819"/>
      <c r="P58" s="819"/>
      <c r="Q58" s="819"/>
      <c r="R58" s="446"/>
      <c r="S58" s="479" t="str">
        <f>IF(ISERROR((L58/G58)^(1/5)-1),"-",ROUND((L58/G58)^(1/5)-1,3))</f>
        <v>-</v>
      </c>
      <c r="T58" s="479" t="str">
        <f t="shared" si="109"/>
        <v>-</v>
      </c>
      <c r="U58" s="461"/>
    </row>
    <row r="59" spans="2:21" ht="21.95" customHeight="1">
      <c r="B59" s="464" t="s">
        <v>28</v>
      </c>
      <c r="C59" s="459"/>
      <c r="D59" s="459"/>
      <c r="E59" s="459"/>
      <c r="F59" s="460"/>
      <c r="G59" s="819"/>
      <c r="H59" s="819"/>
      <c r="I59" s="819"/>
      <c r="J59" s="819"/>
      <c r="K59" s="819"/>
      <c r="L59" s="819"/>
      <c r="M59" s="819"/>
      <c r="N59" s="819"/>
      <c r="O59" s="819"/>
      <c r="P59" s="819"/>
      <c r="Q59" s="819"/>
      <c r="R59" s="446"/>
      <c r="S59" s="479" t="str">
        <f t="shared" si="108"/>
        <v>-</v>
      </c>
      <c r="T59" s="479" t="str">
        <f t="shared" si="109"/>
        <v>-</v>
      </c>
      <c r="U59" s="461"/>
    </row>
    <row r="60" spans="2:21" ht="21.95" customHeight="1">
      <c r="B60" s="458" t="s">
        <v>29</v>
      </c>
      <c r="C60" s="459"/>
      <c r="D60" s="459"/>
      <c r="E60" s="459"/>
      <c r="F60" s="460"/>
      <c r="G60" s="818" t="str">
        <f t="shared" ref="G60:H60" si="112">IF(COUNT(G58)&gt;0,SUM(G57,-G58),"")</f>
        <v/>
      </c>
      <c r="H60" s="818" t="str">
        <f t="shared" si="112"/>
        <v/>
      </c>
      <c r="I60" s="818" t="str">
        <f>IF(COUNT(I58)&gt;0,SUM(I57,-I58),"")</f>
        <v/>
      </c>
      <c r="J60" s="818" t="str">
        <f t="shared" ref="J60:Q60" si="113">IF(COUNT(J58)&gt;0,SUM(J57,-J58),"")</f>
        <v/>
      </c>
      <c r="K60" s="818" t="str">
        <f t="shared" si="113"/>
        <v/>
      </c>
      <c r="L60" s="818" t="str">
        <f t="shared" si="113"/>
        <v/>
      </c>
      <c r="M60" s="818" t="str">
        <f t="shared" si="113"/>
        <v/>
      </c>
      <c r="N60" s="818" t="str">
        <f t="shared" si="113"/>
        <v/>
      </c>
      <c r="O60" s="818" t="str">
        <f t="shared" si="113"/>
        <v/>
      </c>
      <c r="P60" s="818" t="str">
        <f t="shared" si="113"/>
        <v/>
      </c>
      <c r="Q60" s="818" t="str">
        <f t="shared" si="113"/>
        <v/>
      </c>
      <c r="R60" s="446"/>
      <c r="S60" s="479" t="str">
        <f t="shared" si="108"/>
        <v>-</v>
      </c>
      <c r="T60" s="479" t="str">
        <f t="shared" si="109"/>
        <v>-</v>
      </c>
      <c r="U60" s="461"/>
    </row>
    <row r="61" spans="2:21" ht="21.95" customHeight="1">
      <c r="B61" s="930" t="s">
        <v>53</v>
      </c>
      <c r="C61" s="931"/>
      <c r="D61" s="931"/>
      <c r="E61" s="931"/>
      <c r="F61" s="932"/>
      <c r="G61" s="860" t="str">
        <f>IF(COUNT(G58)&gt;0,G60/G58,"-")</f>
        <v>-</v>
      </c>
      <c r="H61" s="860" t="str">
        <f t="shared" ref="H61:Q61" si="114">IF(COUNT(H58)&gt;0,H60/H58,"-")</f>
        <v>-</v>
      </c>
      <c r="I61" s="860" t="str">
        <f t="shared" si="114"/>
        <v>-</v>
      </c>
      <c r="J61" s="860" t="str">
        <f t="shared" si="114"/>
        <v>-</v>
      </c>
      <c r="K61" s="860" t="str">
        <f t="shared" si="114"/>
        <v>-</v>
      </c>
      <c r="L61" s="860" t="str">
        <f t="shared" si="114"/>
        <v>-</v>
      </c>
      <c r="M61" s="860" t="str">
        <f t="shared" si="114"/>
        <v>-</v>
      </c>
      <c r="N61" s="860" t="str">
        <f t="shared" si="114"/>
        <v>-</v>
      </c>
      <c r="O61" s="860" t="str">
        <f t="shared" si="114"/>
        <v>-</v>
      </c>
      <c r="P61" s="860" t="str">
        <f t="shared" si="114"/>
        <v>-</v>
      </c>
      <c r="Q61" s="860" t="str">
        <f t="shared" si="114"/>
        <v>-</v>
      </c>
      <c r="R61" s="446"/>
      <c r="S61" s="465"/>
      <c r="T61" s="465"/>
      <c r="U61" s="461"/>
    </row>
    <row r="62" spans="2:21" ht="21.95" customHeight="1">
      <c r="B62" s="933"/>
      <c r="C62" s="934"/>
      <c r="D62" s="934"/>
      <c r="E62" s="934"/>
      <c r="F62" s="935"/>
      <c r="G62" s="861" t="str">
        <f>IF(COUNT(G58)&gt;0,SUM(G59:G60)/SUM(G58,-G59),"-")</f>
        <v>-</v>
      </c>
      <c r="H62" s="861" t="str">
        <f>IF(COUNT(H58)&gt;0,SUM(H59:H60)/SUM(H58,-H59),"-")</f>
        <v>-</v>
      </c>
      <c r="I62" s="861" t="str">
        <f t="shared" ref="I62:Q62" si="115">IF(COUNT(I58)&gt;0,SUM(I59:I60)/SUM(I58,-I59),"-")</f>
        <v>-</v>
      </c>
      <c r="J62" s="861" t="str">
        <f t="shared" si="115"/>
        <v>-</v>
      </c>
      <c r="K62" s="861" t="str">
        <f t="shared" si="115"/>
        <v>-</v>
      </c>
      <c r="L62" s="861" t="str">
        <f t="shared" si="115"/>
        <v>-</v>
      </c>
      <c r="M62" s="861" t="str">
        <f t="shared" si="115"/>
        <v>-</v>
      </c>
      <c r="N62" s="861" t="str">
        <f t="shared" si="115"/>
        <v>-</v>
      </c>
      <c r="O62" s="861" t="str">
        <f t="shared" si="115"/>
        <v>-</v>
      </c>
      <c r="P62" s="861" t="str">
        <f t="shared" si="115"/>
        <v>-</v>
      </c>
      <c r="Q62" s="861" t="str">
        <f t="shared" si="115"/>
        <v>-</v>
      </c>
      <c r="R62" s="446"/>
      <c r="S62" s="466"/>
      <c r="T62" s="466"/>
      <c r="U62" s="461"/>
    </row>
    <row r="63" spans="2:21" ht="21.95" customHeight="1">
      <c r="B63" s="448"/>
      <c r="C63" s="449"/>
      <c r="D63" s="467"/>
      <c r="E63" s="468" t="s">
        <v>30</v>
      </c>
      <c r="F63" s="469"/>
      <c r="G63" s="817" t="str">
        <f>IF(COUNT(G64:G65)&gt;0,SUM(G64:G65),"")</f>
        <v/>
      </c>
      <c r="H63" s="817" t="str">
        <f>IF(COUNT(H64:H65)&gt;0,SUM(H64:H65),"")</f>
        <v/>
      </c>
      <c r="I63" s="476"/>
      <c r="J63" s="476"/>
      <c r="K63" s="476"/>
      <c r="L63" s="817" t="str">
        <f>IF(COUNT(L64:L65)&gt;0,SUM(L64:L65),"")</f>
        <v/>
      </c>
      <c r="M63" s="476"/>
      <c r="N63" s="476"/>
      <c r="O63" s="476"/>
      <c r="P63" s="476"/>
      <c r="Q63" s="817" t="str">
        <f>IF(COUNT(Q64:Q65)&gt;0,SUM(Q64:Q65),"")</f>
        <v/>
      </c>
      <c r="R63" s="446"/>
      <c r="S63" s="479" t="str">
        <f t="shared" ref="S63:S81" si="116">IF(ISERROR((L63/G63)^(1/5)-1),"-",ROUND((L63/G63)^(1/5)-1,3))</f>
        <v>-</v>
      </c>
      <c r="T63" s="479" t="str">
        <f t="shared" ref="T63:T81" si="117">IF(ISERROR((Q63/G63)^(1/10)-1),"-",ROUND((Q63/G63)^(1/10)-1,3))</f>
        <v>-</v>
      </c>
    </row>
    <row r="64" spans="2:21" ht="21.95" customHeight="1">
      <c r="B64" s="470"/>
      <c r="C64" s="471"/>
      <c r="D64" s="472"/>
      <c r="E64" s="470"/>
      <c r="F64" s="463" t="s">
        <v>31</v>
      </c>
      <c r="G64" s="820"/>
      <c r="H64" s="820"/>
      <c r="I64" s="477"/>
      <c r="J64" s="477"/>
      <c r="K64" s="477"/>
      <c r="L64" s="820"/>
      <c r="M64" s="477"/>
      <c r="N64" s="477"/>
      <c r="O64" s="477"/>
      <c r="P64" s="477"/>
      <c r="Q64" s="820"/>
      <c r="R64" s="446"/>
      <c r="S64" s="479" t="str">
        <f t="shared" si="116"/>
        <v>-</v>
      </c>
      <c r="T64" s="479" t="str">
        <f t="shared" si="117"/>
        <v>-</v>
      </c>
    </row>
    <row r="65" spans="2:21" ht="21.95" customHeight="1">
      <c r="B65" s="470"/>
      <c r="C65" s="471"/>
      <c r="D65" s="472"/>
      <c r="E65" s="453"/>
      <c r="F65" s="463" t="s">
        <v>32</v>
      </c>
      <c r="G65" s="820"/>
      <c r="H65" s="820"/>
      <c r="I65" s="477"/>
      <c r="J65" s="477"/>
      <c r="K65" s="477"/>
      <c r="L65" s="820"/>
      <c r="M65" s="477"/>
      <c r="N65" s="477"/>
      <c r="O65" s="477"/>
      <c r="P65" s="477"/>
      <c r="Q65" s="820"/>
      <c r="R65" s="446"/>
      <c r="S65" s="479" t="str">
        <f t="shared" si="116"/>
        <v>-</v>
      </c>
      <c r="T65" s="479" t="str">
        <f t="shared" si="117"/>
        <v>-</v>
      </c>
    </row>
    <row r="66" spans="2:21" ht="21.95" customHeight="1">
      <c r="B66" s="470"/>
      <c r="C66" s="471"/>
      <c r="D66" s="472"/>
      <c r="E66" s="468" t="s">
        <v>33</v>
      </c>
      <c r="F66" s="469"/>
      <c r="G66" s="817" t="str">
        <f>IF(COUNT(G67:G72)&gt;0,SUM(G67:G72),"")</f>
        <v/>
      </c>
      <c r="H66" s="817" t="str">
        <f>IF(COUNT(H67:H72)&gt;0,SUM(H67:H72),"")</f>
        <v/>
      </c>
      <c r="I66" s="476"/>
      <c r="J66" s="476"/>
      <c r="K66" s="476"/>
      <c r="L66" s="817" t="str">
        <f>IF(COUNT(L67:L72)&gt;0,SUM(L67:L72),"")</f>
        <v/>
      </c>
      <c r="M66" s="476"/>
      <c r="N66" s="476"/>
      <c r="O66" s="476"/>
      <c r="P66" s="476"/>
      <c r="Q66" s="817" t="str">
        <f>IF(COUNT(Q67:Q72)&gt;0,SUM(Q67:Q72),"")</f>
        <v/>
      </c>
      <c r="R66" s="446"/>
      <c r="S66" s="479" t="str">
        <f t="shared" si="116"/>
        <v>-</v>
      </c>
      <c r="T66" s="479" t="str">
        <f t="shared" si="117"/>
        <v>-</v>
      </c>
    </row>
    <row r="67" spans="2:21" ht="21.95" customHeight="1">
      <c r="B67" s="921" t="s">
        <v>34</v>
      </c>
      <c r="C67" s="922"/>
      <c r="D67" s="923"/>
      <c r="E67" s="470"/>
      <c r="F67" s="463" t="s">
        <v>35</v>
      </c>
      <c r="G67" s="820"/>
      <c r="H67" s="820"/>
      <c r="I67" s="477"/>
      <c r="J67" s="477"/>
      <c r="K67" s="477"/>
      <c r="L67" s="820"/>
      <c r="M67" s="477"/>
      <c r="N67" s="477"/>
      <c r="O67" s="477"/>
      <c r="P67" s="477"/>
      <c r="Q67" s="820"/>
      <c r="R67" s="446"/>
      <c r="S67" s="479" t="str">
        <f t="shared" si="116"/>
        <v>-</v>
      </c>
      <c r="T67" s="479" t="str">
        <f t="shared" si="117"/>
        <v>-</v>
      </c>
    </row>
    <row r="68" spans="2:21" ht="21.95" customHeight="1">
      <c r="B68" s="921" t="s">
        <v>36</v>
      </c>
      <c r="C68" s="922"/>
      <c r="D68" s="923"/>
      <c r="E68" s="470"/>
      <c r="F68" s="463" t="s">
        <v>37</v>
      </c>
      <c r="G68" s="820"/>
      <c r="H68" s="820"/>
      <c r="I68" s="477"/>
      <c r="J68" s="477"/>
      <c r="K68" s="477"/>
      <c r="L68" s="820"/>
      <c r="M68" s="477"/>
      <c r="N68" s="477"/>
      <c r="O68" s="477"/>
      <c r="P68" s="477"/>
      <c r="Q68" s="820"/>
      <c r="R68" s="446"/>
      <c r="S68" s="479" t="str">
        <f t="shared" si="116"/>
        <v>-</v>
      </c>
      <c r="T68" s="479" t="str">
        <f t="shared" si="117"/>
        <v>-</v>
      </c>
    </row>
    <row r="69" spans="2:21" ht="21.95" customHeight="1">
      <c r="B69" s="470"/>
      <c r="C69" s="471"/>
      <c r="D69" s="472"/>
      <c r="E69" s="470"/>
      <c r="F69" s="463" t="s">
        <v>38</v>
      </c>
      <c r="G69" s="820"/>
      <c r="H69" s="820"/>
      <c r="I69" s="477"/>
      <c r="J69" s="477"/>
      <c r="K69" s="477"/>
      <c r="L69" s="820"/>
      <c r="M69" s="477"/>
      <c r="N69" s="477"/>
      <c r="O69" s="477"/>
      <c r="P69" s="477"/>
      <c r="Q69" s="820"/>
      <c r="R69" s="446"/>
      <c r="S69" s="479" t="str">
        <f t="shared" si="116"/>
        <v>-</v>
      </c>
      <c r="T69" s="479" t="str">
        <f t="shared" si="117"/>
        <v>-</v>
      </c>
    </row>
    <row r="70" spans="2:21" ht="21.95" customHeight="1">
      <c r="B70" s="470"/>
      <c r="C70" s="471"/>
      <c r="D70" s="472"/>
      <c r="E70" s="470"/>
      <c r="F70" s="463" t="s">
        <v>39</v>
      </c>
      <c r="G70" s="820"/>
      <c r="H70" s="820"/>
      <c r="I70" s="477"/>
      <c r="J70" s="477"/>
      <c r="K70" s="477"/>
      <c r="L70" s="820"/>
      <c r="M70" s="477"/>
      <c r="N70" s="477"/>
      <c r="O70" s="477"/>
      <c r="P70" s="477"/>
      <c r="Q70" s="820"/>
      <c r="R70" s="446"/>
      <c r="S70" s="479" t="str">
        <f t="shared" si="116"/>
        <v>-</v>
      </c>
      <c r="T70" s="479" t="str">
        <f t="shared" si="117"/>
        <v>-</v>
      </c>
    </row>
    <row r="71" spans="2:21" ht="21.95" customHeight="1">
      <c r="B71" s="470"/>
      <c r="C71" s="471"/>
      <c r="D71" s="472"/>
      <c r="E71" s="470"/>
      <c r="F71" s="463" t="s">
        <v>40</v>
      </c>
      <c r="G71" s="820"/>
      <c r="H71" s="820"/>
      <c r="I71" s="477"/>
      <c r="J71" s="477"/>
      <c r="K71" s="477"/>
      <c r="L71" s="820"/>
      <c r="M71" s="477"/>
      <c r="N71" s="477"/>
      <c r="O71" s="477"/>
      <c r="P71" s="477"/>
      <c r="Q71" s="820"/>
      <c r="R71" s="446"/>
      <c r="S71" s="479" t="str">
        <f t="shared" si="116"/>
        <v>-</v>
      </c>
      <c r="T71" s="479" t="str">
        <f t="shared" si="117"/>
        <v>-</v>
      </c>
    </row>
    <row r="72" spans="2:21" ht="21.95" customHeight="1">
      <c r="B72" s="470"/>
      <c r="C72" s="471"/>
      <c r="D72" s="472"/>
      <c r="E72" s="470"/>
      <c r="F72" s="463" t="s">
        <v>41</v>
      </c>
      <c r="G72" s="820"/>
      <c r="H72" s="820"/>
      <c r="I72" s="477"/>
      <c r="J72" s="477"/>
      <c r="K72" s="477"/>
      <c r="L72" s="820"/>
      <c r="M72" s="477"/>
      <c r="N72" s="477"/>
      <c r="O72" s="477"/>
      <c r="P72" s="477"/>
      <c r="Q72" s="820"/>
      <c r="R72" s="446"/>
      <c r="S72" s="479" t="str">
        <f t="shared" si="116"/>
        <v>-</v>
      </c>
      <c r="T72" s="479" t="str">
        <f t="shared" si="117"/>
        <v>-</v>
      </c>
    </row>
    <row r="73" spans="2:21" ht="21.95" customHeight="1">
      <c r="B73" s="470"/>
      <c r="C73" s="471"/>
      <c r="D73" s="472"/>
      <c r="E73" s="458" t="s">
        <v>42</v>
      </c>
      <c r="F73" s="473"/>
      <c r="G73" s="820"/>
      <c r="H73" s="820"/>
      <c r="I73" s="477"/>
      <c r="J73" s="477"/>
      <c r="K73" s="477"/>
      <c r="L73" s="820"/>
      <c r="M73" s="477"/>
      <c r="N73" s="477"/>
      <c r="O73" s="477"/>
      <c r="P73" s="477"/>
      <c r="Q73" s="820"/>
      <c r="R73" s="446"/>
      <c r="S73" s="479" t="str">
        <f t="shared" si="116"/>
        <v>-</v>
      </c>
      <c r="T73" s="479" t="str">
        <f t="shared" si="117"/>
        <v>-</v>
      </c>
    </row>
    <row r="74" spans="2:21" ht="21.95" customHeight="1">
      <c r="B74" s="470"/>
      <c r="C74" s="471"/>
      <c r="D74" s="472"/>
      <c r="E74" s="468" t="s">
        <v>43</v>
      </c>
      <c r="F74" s="469"/>
      <c r="G74" s="817" t="str">
        <f>IF(COUNT(G75:G79)&gt;0,SUM(G75:G79),"")</f>
        <v/>
      </c>
      <c r="H74" s="817" t="str">
        <f>IF(COUNT(H75:H79)&gt;0,SUM(H75:H79),"")</f>
        <v/>
      </c>
      <c r="I74" s="476"/>
      <c r="J74" s="476"/>
      <c r="K74" s="476"/>
      <c r="L74" s="817" t="str">
        <f>IF(COUNT(L75:L79)&gt;0,SUM(L75:L79),"")</f>
        <v/>
      </c>
      <c r="M74" s="476"/>
      <c r="N74" s="476"/>
      <c r="O74" s="476"/>
      <c r="P74" s="476"/>
      <c r="Q74" s="817" t="str">
        <f>IF(COUNT(Q75:Q79)&gt;0,SUM(Q75:Q79),"")</f>
        <v/>
      </c>
      <c r="R74" s="446"/>
      <c r="S74" s="479" t="str">
        <f t="shared" si="116"/>
        <v>-</v>
      </c>
      <c r="T74" s="479" t="str">
        <f t="shared" si="117"/>
        <v>-</v>
      </c>
    </row>
    <row r="75" spans="2:21" ht="21.95" customHeight="1">
      <c r="B75" s="470"/>
      <c r="C75" s="471"/>
      <c r="D75" s="472"/>
      <c r="E75" s="470"/>
      <c r="F75" s="463" t="s">
        <v>44</v>
      </c>
      <c r="G75" s="820"/>
      <c r="H75" s="820"/>
      <c r="I75" s="477"/>
      <c r="J75" s="477"/>
      <c r="K75" s="477"/>
      <c r="L75" s="820"/>
      <c r="M75" s="477"/>
      <c r="N75" s="477"/>
      <c r="O75" s="477"/>
      <c r="P75" s="477"/>
      <c r="Q75" s="820"/>
      <c r="R75" s="446"/>
      <c r="S75" s="479" t="str">
        <f t="shared" si="116"/>
        <v>-</v>
      </c>
      <c r="T75" s="479" t="str">
        <f t="shared" si="117"/>
        <v>-</v>
      </c>
    </row>
    <row r="76" spans="2:21" ht="21.95" customHeight="1">
      <c r="B76" s="470"/>
      <c r="C76" s="471"/>
      <c r="D76" s="472"/>
      <c r="E76" s="470"/>
      <c r="F76" s="463" t="s">
        <v>45</v>
      </c>
      <c r="G76" s="820"/>
      <c r="H76" s="820"/>
      <c r="I76" s="477"/>
      <c r="J76" s="477"/>
      <c r="K76" s="477"/>
      <c r="L76" s="820"/>
      <c r="M76" s="477"/>
      <c r="N76" s="477"/>
      <c r="O76" s="477"/>
      <c r="P76" s="477"/>
      <c r="Q76" s="820"/>
      <c r="R76" s="446"/>
      <c r="S76" s="479" t="str">
        <f t="shared" si="116"/>
        <v>-</v>
      </c>
      <c r="T76" s="479" t="str">
        <f t="shared" si="117"/>
        <v>-</v>
      </c>
    </row>
    <row r="77" spans="2:21" ht="21.95" customHeight="1">
      <c r="B77" s="470"/>
      <c r="C77" s="471"/>
      <c r="D77" s="472"/>
      <c r="E77" s="470"/>
      <c r="F77" s="463" t="s">
        <v>46</v>
      </c>
      <c r="G77" s="820"/>
      <c r="H77" s="820"/>
      <c r="I77" s="477"/>
      <c r="J77" s="477"/>
      <c r="K77" s="477"/>
      <c r="L77" s="820"/>
      <c r="M77" s="477"/>
      <c r="N77" s="477"/>
      <c r="O77" s="477"/>
      <c r="P77" s="477"/>
      <c r="Q77" s="820"/>
      <c r="R77" s="446"/>
      <c r="S77" s="479" t="str">
        <f t="shared" si="116"/>
        <v>-</v>
      </c>
      <c r="T77" s="479" t="str">
        <f t="shared" si="117"/>
        <v>-</v>
      </c>
    </row>
    <row r="78" spans="2:21" ht="21.95" customHeight="1">
      <c r="B78" s="470"/>
      <c r="C78" s="471"/>
      <c r="D78" s="472"/>
      <c r="E78" s="470"/>
      <c r="F78" s="463" t="s">
        <v>47</v>
      </c>
      <c r="G78" s="820"/>
      <c r="H78" s="820"/>
      <c r="I78" s="477"/>
      <c r="J78" s="477"/>
      <c r="K78" s="477"/>
      <c r="L78" s="820"/>
      <c r="M78" s="477"/>
      <c r="N78" s="477"/>
      <c r="O78" s="477"/>
      <c r="P78" s="477"/>
      <c r="Q78" s="820"/>
      <c r="R78" s="446"/>
      <c r="S78" s="479" t="str">
        <f t="shared" si="116"/>
        <v>-</v>
      </c>
      <c r="T78" s="479" t="str">
        <f t="shared" si="117"/>
        <v>-</v>
      </c>
    </row>
    <row r="79" spans="2:21" ht="21.95" customHeight="1">
      <c r="B79" s="470"/>
      <c r="C79" s="471"/>
      <c r="D79" s="472"/>
      <c r="E79" s="470"/>
      <c r="F79" s="463" t="s">
        <v>48</v>
      </c>
      <c r="G79" s="820"/>
      <c r="H79" s="820"/>
      <c r="I79" s="477"/>
      <c r="J79" s="477"/>
      <c r="K79" s="477"/>
      <c r="L79" s="820"/>
      <c r="M79" s="477"/>
      <c r="N79" s="477"/>
      <c r="O79" s="477"/>
      <c r="P79" s="477"/>
      <c r="Q79" s="820"/>
      <c r="R79" s="446"/>
      <c r="S79" s="479" t="str">
        <f t="shared" si="116"/>
        <v>-</v>
      </c>
      <c r="T79" s="479" t="str">
        <f t="shared" si="117"/>
        <v>-</v>
      </c>
    </row>
    <row r="80" spans="2:21" ht="21.95" customHeight="1">
      <c r="B80" s="470"/>
      <c r="C80" s="471"/>
      <c r="D80" s="472"/>
      <c r="E80" s="458" t="s">
        <v>49</v>
      </c>
      <c r="F80" s="460"/>
      <c r="G80" s="820"/>
      <c r="H80" s="820"/>
      <c r="I80" s="477"/>
      <c r="J80" s="477"/>
      <c r="K80" s="477"/>
      <c r="L80" s="820"/>
      <c r="M80" s="477"/>
      <c r="N80" s="477"/>
      <c r="O80" s="477"/>
      <c r="P80" s="477"/>
      <c r="Q80" s="820"/>
      <c r="R80" s="446"/>
      <c r="S80" s="479" t="str">
        <f t="shared" si="116"/>
        <v>-</v>
      </c>
      <c r="T80" s="479" t="str">
        <f t="shared" si="117"/>
        <v>-</v>
      </c>
      <c r="U80" s="461"/>
    </row>
    <row r="81" spans="2:21" ht="21.95" customHeight="1">
      <c r="B81" s="453"/>
      <c r="C81" s="454"/>
      <c r="D81" s="455"/>
      <c r="E81" s="458" t="s">
        <v>50</v>
      </c>
      <c r="F81" s="460"/>
      <c r="G81" s="817" t="str">
        <f>IF(COUNT(G63,G66,G73,G74,G80)&gt;0,SUM(G63,G66,G73,G74,G80),"")</f>
        <v/>
      </c>
      <c r="H81" s="817" t="str">
        <f>IF(COUNT(H63,H66,H73,H74,H80)&gt;0,SUM(H63,H66,H73,H74,H80),"")</f>
        <v/>
      </c>
      <c r="I81" s="476"/>
      <c r="J81" s="476"/>
      <c r="K81" s="476"/>
      <c r="L81" s="817" t="str">
        <f>IF(COUNT(L63,L66,L73,L74,L80)&gt;0,SUM(L63,L66,L73,L74,L80),"")</f>
        <v/>
      </c>
      <c r="M81" s="476"/>
      <c r="N81" s="476"/>
      <c r="O81" s="476"/>
      <c r="P81" s="476"/>
      <c r="Q81" s="817" t="str">
        <f>IF(COUNT(Q63,Q66,Q73,Q74,Q80)&gt;0,SUM(Q63,Q66,Q73,Q74,Q80),"")</f>
        <v/>
      </c>
      <c r="R81" s="446"/>
      <c r="S81" s="479" t="str">
        <f t="shared" si="116"/>
        <v>-</v>
      </c>
      <c r="T81" s="479" t="str">
        <f t="shared" si="117"/>
        <v>-</v>
      </c>
    </row>
    <row r="83" spans="2:21" ht="21.95" customHeight="1">
      <c r="B83" s="439" t="s">
        <v>301</v>
      </c>
    </row>
    <row r="84" spans="2:21" ht="21.95" customHeight="1">
      <c r="B84" s="439" t="s">
        <v>0</v>
      </c>
    </row>
    <row r="85" spans="2:21" ht="21.95" customHeight="1">
      <c r="B85" s="442" t="s">
        <v>1</v>
      </c>
      <c r="C85" s="474"/>
      <c r="D85" s="474"/>
      <c r="E85" s="474"/>
      <c r="F85" s="474"/>
      <c r="G85" s="474"/>
      <c r="H85" s="474"/>
      <c r="I85" s="474"/>
      <c r="J85" s="474"/>
    </row>
    <row r="86" spans="2:21" ht="21.95" customHeight="1">
      <c r="B86" s="444" t="s">
        <v>83</v>
      </c>
      <c r="E86" s="445" t="s">
        <v>310</v>
      </c>
      <c r="Q86" s="446" t="s">
        <v>2</v>
      </c>
      <c r="S86" s="447" t="s">
        <v>287</v>
      </c>
      <c r="T86" s="447" t="s">
        <v>287</v>
      </c>
    </row>
    <row r="87" spans="2:21" ht="21.95" customHeight="1">
      <c r="B87" s="448"/>
      <c r="C87" s="449"/>
      <c r="D87" s="449"/>
      <c r="E87" s="449"/>
      <c r="F87" s="450" t="s">
        <v>3</v>
      </c>
      <c r="G87" s="451" t="s">
        <v>4</v>
      </c>
      <c r="H87" s="451" t="s">
        <v>54</v>
      </c>
      <c r="I87" s="451" t="s">
        <v>55</v>
      </c>
      <c r="J87" s="451" t="s">
        <v>56</v>
      </c>
      <c r="K87" s="451" t="s">
        <v>5</v>
      </c>
      <c r="L87" s="451" t="s">
        <v>6</v>
      </c>
      <c r="M87" s="451" t="s">
        <v>57</v>
      </c>
      <c r="N87" s="451" t="s">
        <v>58</v>
      </c>
      <c r="O87" s="451" t="s">
        <v>59</v>
      </c>
      <c r="P87" s="451" t="s">
        <v>60</v>
      </c>
      <c r="Q87" s="451" t="s">
        <v>61</v>
      </c>
      <c r="S87" s="452" t="s">
        <v>288</v>
      </c>
      <c r="T87" s="452" t="s">
        <v>288</v>
      </c>
    </row>
    <row r="88" spans="2:21" ht="21.95" customHeight="1">
      <c r="B88" s="453" t="s">
        <v>7</v>
      </c>
      <c r="C88" s="454"/>
      <c r="D88" s="454"/>
      <c r="E88" s="454"/>
      <c r="F88" s="455"/>
      <c r="G88" s="456" t="s">
        <v>8</v>
      </c>
      <c r="H88" s="456"/>
      <c r="I88" s="456"/>
      <c r="J88" s="456"/>
      <c r="K88" s="456"/>
      <c r="L88" s="456"/>
      <c r="M88" s="456"/>
      <c r="N88" s="456"/>
      <c r="O88" s="456"/>
      <c r="P88" s="456"/>
      <c r="Q88" s="456"/>
      <c r="S88" s="457" t="s">
        <v>290</v>
      </c>
      <c r="T88" s="457" t="s">
        <v>289</v>
      </c>
    </row>
    <row r="89" spans="2:21" ht="21.95" customHeight="1">
      <c r="B89" s="924" t="s">
        <v>9</v>
      </c>
      <c r="C89" s="927" t="s">
        <v>10</v>
      </c>
      <c r="D89" s="458" t="s">
        <v>11</v>
      </c>
      <c r="E89" s="459"/>
      <c r="F89" s="460"/>
      <c r="G89" s="819"/>
      <c r="H89" s="819"/>
      <c r="I89" s="819"/>
      <c r="J89" s="819"/>
      <c r="K89" s="819"/>
      <c r="L89" s="819"/>
      <c r="M89" s="819"/>
      <c r="N89" s="819"/>
      <c r="O89" s="819"/>
      <c r="P89" s="819"/>
      <c r="Q89" s="819"/>
      <c r="R89" s="446"/>
      <c r="S89" s="479" t="str">
        <f t="shared" ref="S89:S101" si="118">IF(ISERROR((L89/G89)^(1/5)-1),"-",ROUND((L89/G89)^(1/5)-1,3))</f>
        <v>-</v>
      </c>
      <c r="T89" s="479" t="str">
        <f t="shared" ref="T89:T101" si="119">IF(ISERROR((Q89/G89)^(1/10)-1),"-",ROUND((Q89/G89)^(1/10)-1,3))</f>
        <v>-</v>
      </c>
    </row>
    <row r="90" spans="2:21" ht="21.95" customHeight="1">
      <c r="B90" s="925"/>
      <c r="C90" s="928"/>
      <c r="D90" s="458" t="s">
        <v>12</v>
      </c>
      <c r="E90" s="459"/>
      <c r="F90" s="460"/>
      <c r="G90" s="819"/>
      <c r="H90" s="819"/>
      <c r="I90" s="819"/>
      <c r="J90" s="819"/>
      <c r="K90" s="819"/>
      <c r="L90" s="819"/>
      <c r="M90" s="819"/>
      <c r="N90" s="819"/>
      <c r="O90" s="819"/>
      <c r="P90" s="819"/>
      <c r="Q90" s="819"/>
      <c r="R90" s="446"/>
      <c r="S90" s="479" t="str">
        <f t="shared" si="118"/>
        <v>-</v>
      </c>
      <c r="T90" s="479" t="str">
        <f t="shared" si="119"/>
        <v>-</v>
      </c>
    </row>
    <row r="91" spans="2:21" ht="21.95" customHeight="1">
      <c r="B91" s="925"/>
      <c r="C91" s="928"/>
      <c r="D91" s="458" t="s">
        <v>13</v>
      </c>
      <c r="E91" s="459"/>
      <c r="F91" s="460"/>
      <c r="G91" s="819"/>
      <c r="H91" s="819"/>
      <c r="I91" s="819"/>
      <c r="J91" s="819"/>
      <c r="K91" s="819"/>
      <c r="L91" s="819"/>
      <c r="M91" s="819"/>
      <c r="N91" s="819"/>
      <c r="O91" s="819"/>
      <c r="P91" s="819"/>
      <c r="Q91" s="819"/>
      <c r="R91" s="446"/>
      <c r="S91" s="479" t="str">
        <f t="shared" si="118"/>
        <v>-</v>
      </c>
      <c r="T91" s="479" t="str">
        <f t="shared" si="119"/>
        <v>-</v>
      </c>
    </row>
    <row r="92" spans="2:21" ht="21.95" customHeight="1">
      <c r="B92" s="925"/>
      <c r="C92" s="928"/>
      <c r="D92" s="458" t="s">
        <v>14</v>
      </c>
      <c r="E92" s="459"/>
      <c r="F92" s="460"/>
      <c r="G92" s="819"/>
      <c r="H92" s="819"/>
      <c r="I92" s="819"/>
      <c r="J92" s="819"/>
      <c r="K92" s="819"/>
      <c r="L92" s="819"/>
      <c r="M92" s="819"/>
      <c r="N92" s="819"/>
      <c r="O92" s="819"/>
      <c r="P92" s="819"/>
      <c r="Q92" s="819"/>
      <c r="R92" s="446"/>
      <c r="S92" s="479" t="str">
        <f t="shared" si="118"/>
        <v>-</v>
      </c>
      <c r="T92" s="479" t="str">
        <f t="shared" si="119"/>
        <v>-</v>
      </c>
    </row>
    <row r="93" spans="2:21" ht="21.95" customHeight="1">
      <c r="B93" s="925"/>
      <c r="C93" s="929"/>
      <c r="D93" s="458" t="s">
        <v>15</v>
      </c>
      <c r="E93" s="459"/>
      <c r="F93" s="460"/>
      <c r="G93" s="818" t="str">
        <f>IF(COUNT(G89:G92)&gt;0,SUM(G89:G92),"")</f>
        <v/>
      </c>
      <c r="H93" s="818" t="str">
        <f t="shared" ref="H93" si="120">IF(COUNT(H89:H92)&gt;0,SUM(H89:H92),"")</f>
        <v/>
      </c>
      <c r="I93" s="818" t="str">
        <f t="shared" ref="I93" si="121">IF(COUNT(I89:I92)&gt;0,SUM(I89:I92),"")</f>
        <v/>
      </c>
      <c r="J93" s="818" t="str">
        <f t="shared" ref="J93" si="122">IF(COUNT(J89:J92)&gt;0,SUM(J89:J92),"")</f>
        <v/>
      </c>
      <c r="K93" s="818" t="str">
        <f t="shared" ref="K93" si="123">IF(COUNT(K89:K92)&gt;0,SUM(K89:K92),"")</f>
        <v/>
      </c>
      <c r="L93" s="818" t="str">
        <f t="shared" ref="L93" si="124">IF(COUNT(L89:L92)&gt;0,SUM(L89:L92),"")</f>
        <v/>
      </c>
      <c r="M93" s="818" t="str">
        <f t="shared" ref="M93" si="125">IF(COUNT(M89:M92)&gt;0,SUM(M89:M92),"")</f>
        <v/>
      </c>
      <c r="N93" s="818" t="str">
        <f t="shared" ref="N93" si="126">IF(COUNT(N89:N92)&gt;0,SUM(N89:N92),"")</f>
        <v/>
      </c>
      <c r="O93" s="818" t="str">
        <f t="shared" ref="O93" si="127">IF(COUNT(O89:O92)&gt;0,SUM(O89:O92),"")</f>
        <v/>
      </c>
      <c r="P93" s="818" t="str">
        <f t="shared" ref="P93" si="128">IF(COUNT(P89:P92)&gt;0,SUM(P89:P92),"")</f>
        <v/>
      </c>
      <c r="Q93" s="818" t="str">
        <f t="shared" ref="Q93" si="129">IF(COUNT(Q89:Q92)&gt;0,SUM(Q89:Q92),"")</f>
        <v/>
      </c>
      <c r="R93" s="446"/>
      <c r="S93" s="479" t="str">
        <f t="shared" si="118"/>
        <v>-</v>
      </c>
      <c r="T93" s="479" t="str">
        <f t="shared" si="119"/>
        <v>-</v>
      </c>
    </row>
    <row r="94" spans="2:21" ht="21.95" customHeight="1">
      <c r="B94" s="925"/>
      <c r="C94" s="924" t="s">
        <v>16</v>
      </c>
      <c r="D94" s="451" t="s">
        <v>17</v>
      </c>
      <c r="E94" s="458" t="s">
        <v>18</v>
      </c>
      <c r="F94" s="460"/>
      <c r="G94" s="819"/>
      <c r="H94" s="819"/>
      <c r="I94" s="819"/>
      <c r="J94" s="819"/>
      <c r="K94" s="819"/>
      <c r="L94" s="819"/>
      <c r="M94" s="819"/>
      <c r="N94" s="819"/>
      <c r="O94" s="819"/>
      <c r="P94" s="819"/>
      <c r="Q94" s="819"/>
      <c r="R94" s="446"/>
      <c r="S94" s="479" t="str">
        <f t="shared" si="118"/>
        <v>-</v>
      </c>
      <c r="T94" s="479" t="str">
        <f t="shared" si="119"/>
        <v>-</v>
      </c>
      <c r="U94" s="461"/>
    </row>
    <row r="95" spans="2:21" ht="21.95" customHeight="1">
      <c r="B95" s="925"/>
      <c r="C95" s="925"/>
      <c r="D95" s="462" t="s">
        <v>19</v>
      </c>
      <c r="E95" s="451" t="s">
        <v>20</v>
      </c>
      <c r="F95" s="463" t="s">
        <v>21</v>
      </c>
      <c r="G95" s="819"/>
      <c r="H95" s="819"/>
      <c r="I95" s="819"/>
      <c r="J95" s="819"/>
      <c r="K95" s="819"/>
      <c r="L95" s="819"/>
      <c r="M95" s="819"/>
      <c r="N95" s="819"/>
      <c r="O95" s="819"/>
      <c r="P95" s="819"/>
      <c r="Q95" s="819"/>
      <c r="R95" s="446"/>
      <c r="S95" s="479" t="str">
        <f t="shared" si="118"/>
        <v>-</v>
      </c>
      <c r="T95" s="479" t="str">
        <f t="shared" si="119"/>
        <v>-</v>
      </c>
      <c r="U95" s="461"/>
    </row>
    <row r="96" spans="2:21" ht="21.95" customHeight="1">
      <c r="B96" s="925"/>
      <c r="C96" s="925"/>
      <c r="D96" s="456" t="s">
        <v>22</v>
      </c>
      <c r="E96" s="456" t="s">
        <v>23</v>
      </c>
      <c r="F96" s="463" t="s">
        <v>24</v>
      </c>
      <c r="G96" s="819"/>
      <c r="H96" s="819"/>
      <c r="I96" s="819"/>
      <c r="J96" s="819"/>
      <c r="K96" s="819"/>
      <c r="L96" s="819"/>
      <c r="M96" s="819"/>
      <c r="N96" s="819"/>
      <c r="O96" s="819"/>
      <c r="P96" s="819"/>
      <c r="Q96" s="819"/>
      <c r="R96" s="446"/>
      <c r="S96" s="479" t="str">
        <f t="shared" si="118"/>
        <v>-</v>
      </c>
      <c r="T96" s="479" t="str">
        <f t="shared" si="119"/>
        <v>-</v>
      </c>
      <c r="U96" s="461"/>
    </row>
    <row r="97" spans="2:21" ht="21.95" customHeight="1">
      <c r="B97" s="925"/>
      <c r="C97" s="926"/>
      <c r="D97" s="458" t="s">
        <v>25</v>
      </c>
      <c r="E97" s="459"/>
      <c r="F97" s="460"/>
      <c r="G97" s="819"/>
      <c r="H97" s="819"/>
      <c r="I97" s="819"/>
      <c r="J97" s="819"/>
      <c r="K97" s="819"/>
      <c r="L97" s="819"/>
      <c r="M97" s="819"/>
      <c r="N97" s="819"/>
      <c r="O97" s="819"/>
      <c r="P97" s="819"/>
      <c r="Q97" s="819"/>
      <c r="R97" s="446"/>
      <c r="S97" s="479" t="str">
        <f t="shared" si="118"/>
        <v>-</v>
      </c>
      <c r="T97" s="479" t="str">
        <f t="shared" si="119"/>
        <v>-</v>
      </c>
      <c r="U97" s="461"/>
    </row>
    <row r="98" spans="2:21" ht="21.95" customHeight="1">
      <c r="B98" s="926"/>
      <c r="C98" s="458" t="s">
        <v>26</v>
      </c>
      <c r="D98" s="459"/>
      <c r="E98" s="459"/>
      <c r="F98" s="460"/>
      <c r="G98" s="818" t="str">
        <f>IF(COUNT(G93:G97)&gt;0,SUM(G93:G97),"")</f>
        <v/>
      </c>
      <c r="H98" s="818" t="str">
        <f t="shared" ref="H98" si="130">IF(COUNT(H93:H97)&gt;0,SUM(H93:H97),"")</f>
        <v/>
      </c>
      <c r="I98" s="818" t="str">
        <f t="shared" ref="I98" si="131">IF(COUNT(I93:I97)&gt;0,SUM(I93:I97),"")</f>
        <v/>
      </c>
      <c r="J98" s="818" t="str">
        <f t="shared" ref="J98" si="132">IF(COUNT(J93:J97)&gt;0,SUM(J93:J97),"")</f>
        <v/>
      </c>
      <c r="K98" s="818" t="str">
        <f t="shared" ref="K98" si="133">IF(COUNT(K93:K97)&gt;0,SUM(K93:K97),"")</f>
        <v/>
      </c>
      <c r="L98" s="818" t="str">
        <f t="shared" ref="L98" si="134">IF(COUNT(L93:L97)&gt;0,SUM(L93:L97),"")</f>
        <v/>
      </c>
      <c r="M98" s="818" t="str">
        <f t="shared" ref="M98" si="135">IF(COUNT(M93:M97)&gt;0,SUM(M93:M97),"")</f>
        <v/>
      </c>
      <c r="N98" s="818" t="str">
        <f t="shared" ref="N98" si="136">IF(COUNT(N93:N97)&gt;0,SUM(N93:N97),"")</f>
        <v/>
      </c>
      <c r="O98" s="818" t="str">
        <f t="shared" ref="O98" si="137">IF(COUNT(O93:O97)&gt;0,SUM(O93:O97),"")</f>
        <v/>
      </c>
      <c r="P98" s="818" t="str">
        <f t="shared" ref="P98" si="138">IF(COUNT(P93:P97)&gt;0,SUM(P93:P97),"")</f>
        <v/>
      </c>
      <c r="Q98" s="818" t="str">
        <f t="shared" ref="Q98" si="139">IF(COUNT(Q93:Q97)&gt;0,SUM(Q93:Q97),"")</f>
        <v/>
      </c>
      <c r="R98" s="446"/>
      <c r="S98" s="479" t="str">
        <f t="shared" si="118"/>
        <v>-</v>
      </c>
      <c r="T98" s="479" t="str">
        <f t="shared" si="119"/>
        <v>-</v>
      </c>
      <c r="U98" s="461"/>
    </row>
    <row r="99" spans="2:21" ht="21.95" customHeight="1">
      <c r="B99" s="458" t="s">
        <v>27</v>
      </c>
      <c r="C99" s="459"/>
      <c r="D99" s="459"/>
      <c r="E99" s="459"/>
      <c r="F99" s="460"/>
      <c r="G99" s="819"/>
      <c r="H99" s="819"/>
      <c r="I99" s="819"/>
      <c r="J99" s="819"/>
      <c r="K99" s="819"/>
      <c r="L99" s="819"/>
      <c r="M99" s="819"/>
      <c r="N99" s="819"/>
      <c r="O99" s="819"/>
      <c r="P99" s="819"/>
      <c r="Q99" s="819"/>
      <c r="R99" s="446"/>
      <c r="S99" s="479" t="str">
        <f t="shared" si="118"/>
        <v>-</v>
      </c>
      <c r="T99" s="479" t="str">
        <f t="shared" si="119"/>
        <v>-</v>
      </c>
      <c r="U99" s="461"/>
    </row>
    <row r="100" spans="2:21" ht="21.95" customHeight="1">
      <c r="B100" s="464" t="s">
        <v>28</v>
      </c>
      <c r="C100" s="459"/>
      <c r="D100" s="459"/>
      <c r="E100" s="459"/>
      <c r="F100" s="460"/>
      <c r="G100" s="819"/>
      <c r="H100" s="819"/>
      <c r="I100" s="819"/>
      <c r="J100" s="819"/>
      <c r="K100" s="819"/>
      <c r="L100" s="819"/>
      <c r="M100" s="819"/>
      <c r="N100" s="819"/>
      <c r="O100" s="819"/>
      <c r="P100" s="819"/>
      <c r="Q100" s="819"/>
      <c r="R100" s="446"/>
      <c r="S100" s="479" t="str">
        <f t="shared" si="118"/>
        <v>-</v>
      </c>
      <c r="T100" s="479" t="str">
        <f t="shared" si="119"/>
        <v>-</v>
      </c>
      <c r="U100" s="461"/>
    </row>
    <row r="101" spans="2:21" ht="21.95" customHeight="1">
      <c r="B101" s="458" t="s">
        <v>29</v>
      </c>
      <c r="C101" s="459"/>
      <c r="D101" s="459"/>
      <c r="E101" s="459"/>
      <c r="F101" s="460"/>
      <c r="G101" s="818" t="str">
        <f t="shared" ref="G101:H101" si="140">IF(COUNT(G99)&gt;0,SUM(G98,-G99),"")</f>
        <v/>
      </c>
      <c r="H101" s="818" t="str">
        <f t="shared" si="140"/>
        <v/>
      </c>
      <c r="I101" s="818" t="str">
        <f>IF(COUNT(I99)&gt;0,SUM(I98,-I99),"")</f>
        <v/>
      </c>
      <c r="J101" s="818" t="str">
        <f t="shared" ref="J101:Q101" si="141">IF(COUNT(J99)&gt;0,SUM(J98,-J99),"")</f>
        <v/>
      </c>
      <c r="K101" s="818" t="str">
        <f t="shared" si="141"/>
        <v/>
      </c>
      <c r="L101" s="818" t="str">
        <f t="shared" si="141"/>
        <v/>
      </c>
      <c r="M101" s="818" t="str">
        <f t="shared" si="141"/>
        <v/>
      </c>
      <c r="N101" s="818" t="str">
        <f t="shared" si="141"/>
        <v/>
      </c>
      <c r="O101" s="818" t="str">
        <f t="shared" si="141"/>
        <v/>
      </c>
      <c r="P101" s="818" t="str">
        <f t="shared" si="141"/>
        <v/>
      </c>
      <c r="Q101" s="818" t="str">
        <f t="shared" si="141"/>
        <v/>
      </c>
      <c r="R101" s="446"/>
      <c r="S101" s="479" t="str">
        <f t="shared" si="118"/>
        <v>-</v>
      </c>
      <c r="T101" s="479" t="str">
        <f t="shared" si="119"/>
        <v>-</v>
      </c>
      <c r="U101" s="461"/>
    </row>
    <row r="102" spans="2:21" ht="21.95" customHeight="1">
      <c r="B102" s="930" t="s">
        <v>53</v>
      </c>
      <c r="C102" s="931"/>
      <c r="D102" s="931"/>
      <c r="E102" s="931"/>
      <c r="F102" s="932"/>
      <c r="G102" s="860" t="str">
        <f>IF(COUNT(G99)&gt;0,G101/G99,"-")</f>
        <v>-</v>
      </c>
      <c r="H102" s="860" t="str">
        <f t="shared" ref="H102" si="142">IF(COUNT(H99)&gt;0,H101/H99,"-")</f>
        <v>-</v>
      </c>
      <c r="I102" s="860" t="str">
        <f t="shared" ref="I102" si="143">IF(COUNT(I99)&gt;0,I101/I99,"-")</f>
        <v>-</v>
      </c>
      <c r="J102" s="860" t="str">
        <f t="shared" ref="J102" si="144">IF(COUNT(J99)&gt;0,J101/J99,"-")</f>
        <v>-</v>
      </c>
      <c r="K102" s="860" t="str">
        <f t="shared" ref="K102" si="145">IF(COUNT(K99)&gt;0,K101/K99,"-")</f>
        <v>-</v>
      </c>
      <c r="L102" s="860" t="str">
        <f t="shared" ref="L102" si="146">IF(COUNT(L99)&gt;0,L101/L99,"-")</f>
        <v>-</v>
      </c>
      <c r="M102" s="860" t="str">
        <f t="shared" ref="M102" si="147">IF(COUNT(M99)&gt;0,M101/M99,"-")</f>
        <v>-</v>
      </c>
      <c r="N102" s="860" t="str">
        <f t="shared" ref="N102" si="148">IF(COUNT(N99)&gt;0,N101/N99,"-")</f>
        <v>-</v>
      </c>
      <c r="O102" s="860" t="str">
        <f t="shared" ref="O102" si="149">IF(COUNT(O99)&gt;0,O101/O99,"-")</f>
        <v>-</v>
      </c>
      <c r="P102" s="860" t="str">
        <f t="shared" ref="P102" si="150">IF(COUNT(P99)&gt;0,P101/P99,"-")</f>
        <v>-</v>
      </c>
      <c r="Q102" s="860" t="str">
        <f t="shared" ref="Q102" si="151">IF(COUNT(Q99)&gt;0,Q101/Q99,"-")</f>
        <v>-</v>
      </c>
      <c r="R102" s="446"/>
      <c r="S102" s="465"/>
      <c r="T102" s="465"/>
      <c r="U102" s="461"/>
    </row>
    <row r="103" spans="2:21" ht="21.95" customHeight="1">
      <c r="B103" s="933"/>
      <c r="C103" s="934"/>
      <c r="D103" s="934"/>
      <c r="E103" s="934"/>
      <c r="F103" s="935"/>
      <c r="G103" s="861" t="str">
        <f>IF(COUNT(G99)&gt;0,SUM(G100:G101)/SUM(G99,-G100),"-")</f>
        <v>-</v>
      </c>
      <c r="H103" s="861" t="str">
        <f t="shared" ref="H103:Q103" si="152">IF(COUNT(H99)&gt;0,SUM(H100:H101)/SUM(H99,-H100),"-")</f>
        <v>-</v>
      </c>
      <c r="I103" s="861" t="str">
        <f t="shared" si="152"/>
        <v>-</v>
      </c>
      <c r="J103" s="861" t="str">
        <f t="shared" si="152"/>
        <v>-</v>
      </c>
      <c r="K103" s="861" t="str">
        <f t="shared" si="152"/>
        <v>-</v>
      </c>
      <c r="L103" s="861" t="str">
        <f t="shared" si="152"/>
        <v>-</v>
      </c>
      <c r="M103" s="861" t="str">
        <f t="shared" si="152"/>
        <v>-</v>
      </c>
      <c r="N103" s="861" t="str">
        <f t="shared" si="152"/>
        <v>-</v>
      </c>
      <c r="O103" s="861" t="str">
        <f t="shared" si="152"/>
        <v>-</v>
      </c>
      <c r="P103" s="861" t="str">
        <f t="shared" si="152"/>
        <v>-</v>
      </c>
      <c r="Q103" s="861" t="str">
        <f t="shared" si="152"/>
        <v>-</v>
      </c>
      <c r="R103" s="446"/>
      <c r="S103" s="466"/>
      <c r="T103" s="466"/>
      <c r="U103" s="461"/>
    </row>
    <row r="104" spans="2:21" ht="21.95" customHeight="1">
      <c r="B104" s="448"/>
      <c r="C104" s="449"/>
      <c r="D104" s="467"/>
      <c r="E104" s="468" t="s">
        <v>30</v>
      </c>
      <c r="F104" s="469"/>
      <c r="G104" s="817" t="str">
        <f>IF(COUNT(G105:G106)&gt;0,SUM(G105:G106),"")</f>
        <v/>
      </c>
      <c r="H104" s="817" t="str">
        <f>IF(COUNT(H105:H106)&gt;0,SUM(H105:H106),"")</f>
        <v/>
      </c>
      <c r="I104" s="476"/>
      <c r="J104" s="476"/>
      <c r="K104" s="476"/>
      <c r="L104" s="817" t="str">
        <f>IF(COUNT(L105:L106)&gt;0,SUM(L105:L106),"")</f>
        <v/>
      </c>
      <c r="M104" s="476"/>
      <c r="N104" s="476"/>
      <c r="O104" s="476"/>
      <c r="P104" s="476"/>
      <c r="Q104" s="817" t="str">
        <f>IF(COUNT(Q105:Q106)&gt;0,SUM(Q105:Q106),"")</f>
        <v/>
      </c>
      <c r="R104" s="446"/>
      <c r="S104" s="479" t="str">
        <f t="shared" ref="S104:S122" si="153">IF(ISERROR((L104/G104)^(1/5)-1),"-",ROUND((L104/G104)^(1/5)-1,3))</f>
        <v>-</v>
      </c>
      <c r="T104" s="479" t="str">
        <f t="shared" ref="T104:T122" si="154">IF(ISERROR((Q104/G104)^(1/10)-1),"-",ROUND((Q104/G104)^(1/10)-1,3))</f>
        <v>-</v>
      </c>
    </row>
    <row r="105" spans="2:21" ht="21.95" customHeight="1">
      <c r="B105" s="470"/>
      <c r="C105" s="471"/>
      <c r="D105" s="472"/>
      <c r="E105" s="470"/>
      <c r="F105" s="463" t="s">
        <v>31</v>
      </c>
      <c r="G105" s="820"/>
      <c r="H105" s="820"/>
      <c r="I105" s="477"/>
      <c r="J105" s="477"/>
      <c r="K105" s="477"/>
      <c r="L105" s="820"/>
      <c r="M105" s="477"/>
      <c r="N105" s="477"/>
      <c r="O105" s="477"/>
      <c r="P105" s="477"/>
      <c r="Q105" s="820"/>
      <c r="R105" s="446"/>
      <c r="S105" s="479" t="str">
        <f t="shared" si="153"/>
        <v>-</v>
      </c>
      <c r="T105" s="479" t="str">
        <f t="shared" si="154"/>
        <v>-</v>
      </c>
    </row>
    <row r="106" spans="2:21" ht="21.95" customHeight="1">
      <c r="B106" s="470"/>
      <c r="C106" s="471"/>
      <c r="D106" s="472"/>
      <c r="E106" s="453"/>
      <c r="F106" s="463" t="s">
        <v>32</v>
      </c>
      <c r="G106" s="820"/>
      <c r="H106" s="820"/>
      <c r="I106" s="477"/>
      <c r="J106" s="477"/>
      <c r="K106" s="477"/>
      <c r="L106" s="820"/>
      <c r="M106" s="477"/>
      <c r="N106" s="477"/>
      <c r="O106" s="477"/>
      <c r="P106" s="477"/>
      <c r="Q106" s="820"/>
      <c r="R106" s="446"/>
      <c r="S106" s="479" t="str">
        <f t="shared" si="153"/>
        <v>-</v>
      </c>
      <c r="T106" s="479" t="str">
        <f t="shared" si="154"/>
        <v>-</v>
      </c>
    </row>
    <row r="107" spans="2:21" ht="21.95" customHeight="1">
      <c r="B107" s="470"/>
      <c r="C107" s="471"/>
      <c r="D107" s="472"/>
      <c r="E107" s="468" t="s">
        <v>33</v>
      </c>
      <c r="F107" s="469"/>
      <c r="G107" s="817" t="str">
        <f>IF(COUNT(G108:G113)&gt;0,SUM(G108:G113),"")</f>
        <v/>
      </c>
      <c r="H107" s="817" t="str">
        <f>IF(COUNT(H108:H113)&gt;0,SUM(H108:H113),"")</f>
        <v/>
      </c>
      <c r="I107" s="476"/>
      <c r="J107" s="476"/>
      <c r="K107" s="476"/>
      <c r="L107" s="817" t="str">
        <f>IF(COUNT(L108:L113)&gt;0,SUM(L108:L113),"")</f>
        <v/>
      </c>
      <c r="M107" s="476"/>
      <c r="N107" s="476"/>
      <c r="O107" s="476"/>
      <c r="P107" s="476"/>
      <c r="Q107" s="817" t="str">
        <f>IF(COUNT(Q108:Q113)&gt;0,SUM(Q108:Q113),"")</f>
        <v/>
      </c>
      <c r="R107" s="446"/>
      <c r="S107" s="479" t="str">
        <f t="shared" si="153"/>
        <v>-</v>
      </c>
      <c r="T107" s="479" t="str">
        <f t="shared" si="154"/>
        <v>-</v>
      </c>
    </row>
    <row r="108" spans="2:21" ht="21.95" customHeight="1">
      <c r="B108" s="921" t="s">
        <v>34</v>
      </c>
      <c r="C108" s="922"/>
      <c r="D108" s="923"/>
      <c r="E108" s="470"/>
      <c r="F108" s="463" t="s">
        <v>35</v>
      </c>
      <c r="G108" s="820"/>
      <c r="H108" s="820"/>
      <c r="I108" s="477"/>
      <c r="J108" s="477"/>
      <c r="K108" s="477"/>
      <c r="L108" s="820"/>
      <c r="M108" s="477"/>
      <c r="N108" s="477"/>
      <c r="O108" s="477"/>
      <c r="P108" s="477"/>
      <c r="Q108" s="820"/>
      <c r="R108" s="446"/>
      <c r="S108" s="479" t="str">
        <f t="shared" si="153"/>
        <v>-</v>
      </c>
      <c r="T108" s="479" t="str">
        <f t="shared" si="154"/>
        <v>-</v>
      </c>
    </row>
    <row r="109" spans="2:21" ht="21.95" customHeight="1">
      <c r="B109" s="921" t="s">
        <v>36</v>
      </c>
      <c r="C109" s="922"/>
      <c r="D109" s="923"/>
      <c r="E109" s="470"/>
      <c r="F109" s="463" t="s">
        <v>37</v>
      </c>
      <c r="G109" s="820"/>
      <c r="H109" s="820"/>
      <c r="I109" s="477"/>
      <c r="J109" s="477"/>
      <c r="K109" s="477"/>
      <c r="L109" s="820"/>
      <c r="M109" s="477"/>
      <c r="N109" s="477"/>
      <c r="O109" s="477"/>
      <c r="P109" s="477"/>
      <c r="Q109" s="820"/>
      <c r="R109" s="446"/>
      <c r="S109" s="479" t="str">
        <f t="shared" si="153"/>
        <v>-</v>
      </c>
      <c r="T109" s="479" t="str">
        <f t="shared" si="154"/>
        <v>-</v>
      </c>
    </row>
    <row r="110" spans="2:21" ht="21.95" customHeight="1">
      <c r="B110" s="470"/>
      <c r="C110" s="471"/>
      <c r="D110" s="472"/>
      <c r="E110" s="470"/>
      <c r="F110" s="463" t="s">
        <v>38</v>
      </c>
      <c r="G110" s="820"/>
      <c r="H110" s="820"/>
      <c r="I110" s="477"/>
      <c r="J110" s="477"/>
      <c r="K110" s="477"/>
      <c r="L110" s="820"/>
      <c r="M110" s="477"/>
      <c r="N110" s="477"/>
      <c r="O110" s="477"/>
      <c r="P110" s="477"/>
      <c r="Q110" s="820"/>
      <c r="R110" s="446"/>
      <c r="S110" s="479" t="str">
        <f t="shared" si="153"/>
        <v>-</v>
      </c>
      <c r="T110" s="479" t="str">
        <f t="shared" si="154"/>
        <v>-</v>
      </c>
    </row>
    <row r="111" spans="2:21" ht="21.95" customHeight="1">
      <c r="B111" s="470"/>
      <c r="C111" s="471"/>
      <c r="D111" s="472"/>
      <c r="E111" s="470"/>
      <c r="F111" s="463" t="s">
        <v>39</v>
      </c>
      <c r="G111" s="820"/>
      <c r="H111" s="820"/>
      <c r="I111" s="477"/>
      <c r="J111" s="477"/>
      <c r="K111" s="477"/>
      <c r="L111" s="820"/>
      <c r="M111" s="477"/>
      <c r="N111" s="477"/>
      <c r="O111" s="477"/>
      <c r="P111" s="477"/>
      <c r="Q111" s="820"/>
      <c r="R111" s="446"/>
      <c r="S111" s="479" t="str">
        <f t="shared" si="153"/>
        <v>-</v>
      </c>
      <c r="T111" s="479" t="str">
        <f t="shared" si="154"/>
        <v>-</v>
      </c>
    </row>
    <row r="112" spans="2:21" ht="21.95" customHeight="1">
      <c r="B112" s="470"/>
      <c r="C112" s="471"/>
      <c r="D112" s="472"/>
      <c r="E112" s="470"/>
      <c r="F112" s="463" t="s">
        <v>40</v>
      </c>
      <c r="G112" s="820"/>
      <c r="H112" s="820"/>
      <c r="I112" s="477"/>
      <c r="J112" s="477"/>
      <c r="K112" s="477"/>
      <c r="L112" s="820"/>
      <c r="M112" s="477"/>
      <c r="N112" s="477"/>
      <c r="O112" s="477"/>
      <c r="P112" s="477"/>
      <c r="Q112" s="820"/>
      <c r="R112" s="446"/>
      <c r="S112" s="479" t="str">
        <f t="shared" si="153"/>
        <v>-</v>
      </c>
      <c r="T112" s="479" t="str">
        <f t="shared" si="154"/>
        <v>-</v>
      </c>
    </row>
    <row r="113" spans="2:21" ht="21.95" customHeight="1">
      <c r="B113" s="470"/>
      <c r="C113" s="471"/>
      <c r="D113" s="472"/>
      <c r="E113" s="470"/>
      <c r="F113" s="463" t="s">
        <v>41</v>
      </c>
      <c r="G113" s="820"/>
      <c r="H113" s="820"/>
      <c r="I113" s="477"/>
      <c r="J113" s="477"/>
      <c r="K113" s="477"/>
      <c r="L113" s="820"/>
      <c r="M113" s="477"/>
      <c r="N113" s="477"/>
      <c r="O113" s="477"/>
      <c r="P113" s="477"/>
      <c r="Q113" s="820"/>
      <c r="R113" s="446"/>
      <c r="S113" s="479" t="str">
        <f t="shared" si="153"/>
        <v>-</v>
      </c>
      <c r="T113" s="479" t="str">
        <f t="shared" si="154"/>
        <v>-</v>
      </c>
    </row>
    <row r="114" spans="2:21" ht="21.95" customHeight="1">
      <c r="B114" s="470"/>
      <c r="C114" s="471"/>
      <c r="D114" s="472"/>
      <c r="E114" s="458" t="s">
        <v>42</v>
      </c>
      <c r="F114" s="473"/>
      <c r="G114" s="820"/>
      <c r="H114" s="820"/>
      <c r="I114" s="477"/>
      <c r="J114" s="477"/>
      <c r="K114" s="477"/>
      <c r="L114" s="820"/>
      <c r="M114" s="477"/>
      <c r="N114" s="477"/>
      <c r="O114" s="477"/>
      <c r="P114" s="477"/>
      <c r="Q114" s="820"/>
      <c r="R114" s="446"/>
      <c r="S114" s="479" t="str">
        <f t="shared" si="153"/>
        <v>-</v>
      </c>
      <c r="T114" s="479" t="str">
        <f t="shared" si="154"/>
        <v>-</v>
      </c>
    </row>
    <row r="115" spans="2:21" ht="21.95" customHeight="1">
      <c r="B115" s="470"/>
      <c r="C115" s="471"/>
      <c r="D115" s="472"/>
      <c r="E115" s="468" t="s">
        <v>43</v>
      </c>
      <c r="F115" s="469"/>
      <c r="G115" s="817" t="str">
        <f>IF(COUNT(G116:G120)&gt;0,SUM(G116:G120),"")</f>
        <v/>
      </c>
      <c r="H115" s="817" t="str">
        <f>IF(COUNT(H116:H120)&gt;0,SUM(H116:H120),"")</f>
        <v/>
      </c>
      <c r="I115" s="476"/>
      <c r="J115" s="476"/>
      <c r="K115" s="476"/>
      <c r="L115" s="817" t="str">
        <f>IF(COUNT(L116:L120)&gt;0,SUM(L116:L120),"")</f>
        <v/>
      </c>
      <c r="M115" s="476"/>
      <c r="N115" s="476"/>
      <c r="O115" s="476"/>
      <c r="P115" s="476"/>
      <c r="Q115" s="817" t="str">
        <f>IF(COUNT(Q116:Q120)&gt;0,SUM(Q116:Q120),"")</f>
        <v/>
      </c>
      <c r="R115" s="446"/>
      <c r="S115" s="479" t="str">
        <f t="shared" si="153"/>
        <v>-</v>
      </c>
      <c r="T115" s="479" t="str">
        <f t="shared" si="154"/>
        <v>-</v>
      </c>
    </row>
    <row r="116" spans="2:21" ht="21.95" customHeight="1">
      <c r="B116" s="470"/>
      <c r="C116" s="471"/>
      <c r="D116" s="472"/>
      <c r="E116" s="470"/>
      <c r="F116" s="463" t="s">
        <v>44</v>
      </c>
      <c r="G116" s="820"/>
      <c r="H116" s="820"/>
      <c r="I116" s="477"/>
      <c r="J116" s="477"/>
      <c r="K116" s="477"/>
      <c r="L116" s="820"/>
      <c r="M116" s="477"/>
      <c r="N116" s="477"/>
      <c r="O116" s="477"/>
      <c r="P116" s="477"/>
      <c r="Q116" s="820"/>
      <c r="R116" s="446"/>
      <c r="S116" s="479" t="str">
        <f t="shared" si="153"/>
        <v>-</v>
      </c>
      <c r="T116" s="479" t="str">
        <f t="shared" si="154"/>
        <v>-</v>
      </c>
    </row>
    <row r="117" spans="2:21" ht="21.95" customHeight="1">
      <c r="B117" s="470"/>
      <c r="C117" s="471"/>
      <c r="D117" s="472"/>
      <c r="E117" s="470"/>
      <c r="F117" s="463" t="s">
        <v>45</v>
      </c>
      <c r="G117" s="820"/>
      <c r="H117" s="820"/>
      <c r="I117" s="477"/>
      <c r="J117" s="477"/>
      <c r="K117" s="477"/>
      <c r="L117" s="820"/>
      <c r="M117" s="477"/>
      <c r="N117" s="477"/>
      <c r="O117" s="477"/>
      <c r="P117" s="477"/>
      <c r="Q117" s="820"/>
      <c r="R117" s="446"/>
      <c r="S117" s="479" t="str">
        <f t="shared" si="153"/>
        <v>-</v>
      </c>
      <c r="T117" s="479" t="str">
        <f t="shared" si="154"/>
        <v>-</v>
      </c>
    </row>
    <row r="118" spans="2:21" ht="21.95" customHeight="1">
      <c r="B118" s="470"/>
      <c r="C118" s="471"/>
      <c r="D118" s="472"/>
      <c r="E118" s="470"/>
      <c r="F118" s="463" t="s">
        <v>46</v>
      </c>
      <c r="G118" s="820"/>
      <c r="H118" s="820"/>
      <c r="I118" s="477"/>
      <c r="J118" s="477"/>
      <c r="K118" s="477"/>
      <c r="L118" s="820"/>
      <c r="M118" s="477"/>
      <c r="N118" s="477"/>
      <c r="O118" s="477"/>
      <c r="P118" s="477"/>
      <c r="Q118" s="820"/>
      <c r="R118" s="446"/>
      <c r="S118" s="479" t="str">
        <f t="shared" si="153"/>
        <v>-</v>
      </c>
      <c r="T118" s="479" t="str">
        <f t="shared" si="154"/>
        <v>-</v>
      </c>
    </row>
    <row r="119" spans="2:21" ht="21.95" customHeight="1">
      <c r="B119" s="470"/>
      <c r="C119" s="471"/>
      <c r="D119" s="472"/>
      <c r="E119" s="470"/>
      <c r="F119" s="463" t="s">
        <v>47</v>
      </c>
      <c r="G119" s="820"/>
      <c r="H119" s="820"/>
      <c r="I119" s="477"/>
      <c r="J119" s="477"/>
      <c r="K119" s="477"/>
      <c r="L119" s="820"/>
      <c r="M119" s="477"/>
      <c r="N119" s="477"/>
      <c r="O119" s="477"/>
      <c r="P119" s="477"/>
      <c r="Q119" s="820"/>
      <c r="R119" s="446"/>
      <c r="S119" s="479" t="str">
        <f t="shared" si="153"/>
        <v>-</v>
      </c>
      <c r="T119" s="479" t="str">
        <f t="shared" si="154"/>
        <v>-</v>
      </c>
    </row>
    <row r="120" spans="2:21" ht="21.95" customHeight="1">
      <c r="B120" s="470"/>
      <c r="C120" s="471"/>
      <c r="D120" s="472"/>
      <c r="E120" s="470"/>
      <c r="F120" s="463" t="s">
        <v>48</v>
      </c>
      <c r="G120" s="820"/>
      <c r="H120" s="820"/>
      <c r="I120" s="477"/>
      <c r="J120" s="477"/>
      <c r="K120" s="477"/>
      <c r="L120" s="820"/>
      <c r="M120" s="477"/>
      <c r="N120" s="477"/>
      <c r="O120" s="477"/>
      <c r="P120" s="477"/>
      <c r="Q120" s="820"/>
      <c r="R120" s="446"/>
      <c r="S120" s="479" t="str">
        <f t="shared" si="153"/>
        <v>-</v>
      </c>
      <c r="T120" s="479" t="str">
        <f t="shared" si="154"/>
        <v>-</v>
      </c>
    </row>
    <row r="121" spans="2:21" ht="21.95" customHeight="1">
      <c r="B121" s="470"/>
      <c r="C121" s="471"/>
      <c r="D121" s="472"/>
      <c r="E121" s="458" t="s">
        <v>49</v>
      </c>
      <c r="F121" s="460"/>
      <c r="G121" s="820"/>
      <c r="H121" s="820"/>
      <c r="I121" s="477"/>
      <c r="J121" s="477"/>
      <c r="K121" s="477"/>
      <c r="L121" s="820"/>
      <c r="M121" s="477"/>
      <c r="N121" s="477"/>
      <c r="O121" s="477"/>
      <c r="P121" s="477"/>
      <c r="Q121" s="820"/>
      <c r="R121" s="446"/>
      <c r="S121" s="479" t="str">
        <f t="shared" si="153"/>
        <v>-</v>
      </c>
      <c r="T121" s="479" t="str">
        <f t="shared" si="154"/>
        <v>-</v>
      </c>
      <c r="U121" s="461"/>
    </row>
    <row r="122" spans="2:21" ht="21.95" customHeight="1">
      <c r="B122" s="453"/>
      <c r="C122" s="454"/>
      <c r="D122" s="455"/>
      <c r="E122" s="458" t="s">
        <v>50</v>
      </c>
      <c r="F122" s="460"/>
      <c r="G122" s="817" t="str">
        <f>IF(COUNT(G104,G107,G114,G115,G121)&gt;0,SUM(G104,G107,G114,G115,G121),"")</f>
        <v/>
      </c>
      <c r="H122" s="817" t="str">
        <f>IF(COUNT(H104,H107,H114,H115,H121)&gt;0,SUM(H104,H107,H114,H115,H121),"")</f>
        <v/>
      </c>
      <c r="I122" s="476"/>
      <c r="J122" s="476"/>
      <c r="K122" s="476"/>
      <c r="L122" s="817" t="str">
        <f>IF(COUNT(L104,L107,L114,L115,L121)&gt;0,SUM(L104,L107,L114,L115,L121),"")</f>
        <v/>
      </c>
      <c r="M122" s="476"/>
      <c r="N122" s="476"/>
      <c r="O122" s="476"/>
      <c r="P122" s="476"/>
      <c r="Q122" s="817" t="str">
        <f>IF(COUNT(Q104,Q107,Q114,Q115,Q121)&gt;0,SUM(Q104,Q107,Q114,Q115,Q121),"")</f>
        <v/>
      </c>
      <c r="R122" s="446"/>
      <c r="S122" s="479" t="str">
        <f t="shared" si="153"/>
        <v>-</v>
      </c>
      <c r="T122" s="479" t="str">
        <f t="shared" si="154"/>
        <v>-</v>
      </c>
    </row>
    <row r="124" spans="2:21" ht="21.95" customHeight="1">
      <c r="B124" s="439" t="s">
        <v>301</v>
      </c>
    </row>
    <row r="125" spans="2:21" ht="21.95" customHeight="1">
      <c r="B125" s="439" t="s">
        <v>0</v>
      </c>
    </row>
    <row r="126" spans="2:21" ht="21.95" customHeight="1">
      <c r="B126" s="442" t="s">
        <v>1</v>
      </c>
      <c r="C126" s="474"/>
      <c r="D126" s="474"/>
      <c r="E126" s="474"/>
      <c r="F126" s="474"/>
      <c r="G126" s="474"/>
      <c r="H126" s="474"/>
      <c r="I126" s="474"/>
      <c r="J126" s="474"/>
    </row>
    <row r="127" spans="2:21" ht="21.95" customHeight="1">
      <c r="B127" s="444" t="s">
        <v>83</v>
      </c>
      <c r="E127" s="445" t="s">
        <v>292</v>
      </c>
      <c r="Q127" s="446" t="s">
        <v>2</v>
      </c>
      <c r="S127" s="447" t="s">
        <v>287</v>
      </c>
      <c r="T127" s="447" t="s">
        <v>287</v>
      </c>
    </row>
    <row r="128" spans="2:21" ht="21.95" customHeight="1">
      <c r="B128" s="448"/>
      <c r="C128" s="449"/>
      <c r="D128" s="449"/>
      <c r="E128" s="449"/>
      <c r="F128" s="450" t="s">
        <v>3</v>
      </c>
      <c r="G128" s="451" t="s">
        <v>4</v>
      </c>
      <c r="H128" s="451" t="s">
        <v>54</v>
      </c>
      <c r="I128" s="451" t="s">
        <v>55</v>
      </c>
      <c r="J128" s="451" t="s">
        <v>56</v>
      </c>
      <c r="K128" s="451" t="s">
        <v>5</v>
      </c>
      <c r="L128" s="451" t="s">
        <v>6</v>
      </c>
      <c r="M128" s="451" t="s">
        <v>57</v>
      </c>
      <c r="N128" s="451" t="s">
        <v>58</v>
      </c>
      <c r="O128" s="451" t="s">
        <v>59</v>
      </c>
      <c r="P128" s="451" t="s">
        <v>60</v>
      </c>
      <c r="Q128" s="451" t="s">
        <v>61</v>
      </c>
      <c r="S128" s="452" t="s">
        <v>288</v>
      </c>
      <c r="T128" s="452" t="s">
        <v>288</v>
      </c>
    </row>
    <row r="129" spans="2:21" ht="21.95" customHeight="1">
      <c r="B129" s="453" t="s">
        <v>7</v>
      </c>
      <c r="C129" s="454"/>
      <c r="D129" s="454"/>
      <c r="E129" s="454"/>
      <c r="F129" s="455"/>
      <c r="G129" s="456" t="s">
        <v>8</v>
      </c>
      <c r="H129" s="456"/>
      <c r="I129" s="456"/>
      <c r="J129" s="456"/>
      <c r="K129" s="456"/>
      <c r="L129" s="456"/>
      <c r="M129" s="456"/>
      <c r="N129" s="456"/>
      <c r="O129" s="456"/>
      <c r="P129" s="456"/>
      <c r="Q129" s="456"/>
      <c r="S129" s="457" t="s">
        <v>290</v>
      </c>
      <c r="T129" s="457" t="s">
        <v>289</v>
      </c>
    </row>
    <row r="130" spans="2:21" ht="21.95" customHeight="1">
      <c r="B130" s="924" t="s">
        <v>9</v>
      </c>
      <c r="C130" s="927" t="s">
        <v>10</v>
      </c>
      <c r="D130" s="458" t="s">
        <v>11</v>
      </c>
      <c r="E130" s="459"/>
      <c r="F130" s="460"/>
      <c r="G130" s="819"/>
      <c r="H130" s="819"/>
      <c r="I130" s="819"/>
      <c r="J130" s="819"/>
      <c r="K130" s="819"/>
      <c r="L130" s="819"/>
      <c r="M130" s="819"/>
      <c r="N130" s="819"/>
      <c r="O130" s="819"/>
      <c r="P130" s="819"/>
      <c r="Q130" s="819"/>
      <c r="R130" s="446"/>
      <c r="S130" s="479" t="str">
        <f t="shared" ref="S130:S142" si="155">IF(ISERROR((L130/G130)^(1/5)-1),"-",ROUND((L130/G130)^(1/5)-1,3))</f>
        <v>-</v>
      </c>
      <c r="T130" s="479" t="str">
        <f t="shared" ref="T130:T142" si="156">IF(ISERROR((Q130/G130)^(1/10)-1),"-",ROUND((Q130/G130)^(1/10)-1,3))</f>
        <v>-</v>
      </c>
    </row>
    <row r="131" spans="2:21" ht="21.95" customHeight="1">
      <c r="B131" s="925"/>
      <c r="C131" s="928"/>
      <c r="D131" s="458" t="s">
        <v>12</v>
      </c>
      <c r="E131" s="459"/>
      <c r="F131" s="460"/>
      <c r="G131" s="819"/>
      <c r="H131" s="819"/>
      <c r="I131" s="819"/>
      <c r="J131" s="819"/>
      <c r="K131" s="819"/>
      <c r="L131" s="819"/>
      <c r="M131" s="819"/>
      <c r="N131" s="819"/>
      <c r="O131" s="819"/>
      <c r="P131" s="819"/>
      <c r="Q131" s="819"/>
      <c r="R131" s="446"/>
      <c r="S131" s="479" t="str">
        <f t="shared" si="155"/>
        <v>-</v>
      </c>
      <c r="T131" s="479" t="str">
        <f t="shared" si="156"/>
        <v>-</v>
      </c>
    </row>
    <row r="132" spans="2:21" ht="21.95" customHeight="1">
      <c r="B132" s="925"/>
      <c r="C132" s="928"/>
      <c r="D132" s="458" t="s">
        <v>13</v>
      </c>
      <c r="E132" s="459"/>
      <c r="F132" s="460"/>
      <c r="G132" s="819"/>
      <c r="H132" s="819"/>
      <c r="I132" s="819"/>
      <c r="J132" s="819"/>
      <c r="K132" s="819"/>
      <c r="L132" s="819"/>
      <c r="M132" s="819"/>
      <c r="N132" s="819"/>
      <c r="O132" s="819"/>
      <c r="P132" s="819"/>
      <c r="Q132" s="819"/>
      <c r="R132" s="446"/>
      <c r="S132" s="479" t="str">
        <f t="shared" si="155"/>
        <v>-</v>
      </c>
      <c r="T132" s="479" t="str">
        <f t="shared" si="156"/>
        <v>-</v>
      </c>
    </row>
    <row r="133" spans="2:21" ht="21.95" customHeight="1">
      <c r="B133" s="925"/>
      <c r="C133" s="928"/>
      <c r="D133" s="458" t="s">
        <v>14</v>
      </c>
      <c r="E133" s="459"/>
      <c r="F133" s="460"/>
      <c r="G133" s="819"/>
      <c r="H133" s="819"/>
      <c r="I133" s="819"/>
      <c r="J133" s="819"/>
      <c r="K133" s="819"/>
      <c r="L133" s="819"/>
      <c r="M133" s="819"/>
      <c r="N133" s="819"/>
      <c r="O133" s="819"/>
      <c r="P133" s="819"/>
      <c r="Q133" s="819"/>
      <c r="R133" s="446"/>
      <c r="S133" s="479" t="str">
        <f t="shared" si="155"/>
        <v>-</v>
      </c>
      <c r="T133" s="479" t="str">
        <f t="shared" si="156"/>
        <v>-</v>
      </c>
    </row>
    <row r="134" spans="2:21" ht="21.95" customHeight="1">
      <c r="B134" s="925"/>
      <c r="C134" s="929"/>
      <c r="D134" s="458" t="s">
        <v>15</v>
      </c>
      <c r="E134" s="459"/>
      <c r="F134" s="460"/>
      <c r="G134" s="818" t="str">
        <f>IF(COUNT(G130:G133)&gt;0,SUM(G130:G133),"")</f>
        <v/>
      </c>
      <c r="H134" s="818" t="str">
        <f t="shared" ref="H134" si="157">IF(COUNT(H130:H133)&gt;0,SUM(H130:H133),"")</f>
        <v/>
      </c>
      <c r="I134" s="818" t="str">
        <f t="shared" ref="I134" si="158">IF(COUNT(I130:I133)&gt;0,SUM(I130:I133),"")</f>
        <v/>
      </c>
      <c r="J134" s="818" t="str">
        <f t="shared" ref="J134" si="159">IF(COUNT(J130:J133)&gt;0,SUM(J130:J133),"")</f>
        <v/>
      </c>
      <c r="K134" s="818" t="str">
        <f t="shared" ref="K134" si="160">IF(COUNT(K130:K133)&gt;0,SUM(K130:K133),"")</f>
        <v/>
      </c>
      <c r="L134" s="818" t="str">
        <f t="shared" ref="L134" si="161">IF(COUNT(L130:L133)&gt;0,SUM(L130:L133),"")</f>
        <v/>
      </c>
      <c r="M134" s="818" t="str">
        <f t="shared" ref="M134" si="162">IF(COUNT(M130:M133)&gt;0,SUM(M130:M133),"")</f>
        <v/>
      </c>
      <c r="N134" s="818" t="str">
        <f t="shared" ref="N134" si="163">IF(COUNT(N130:N133)&gt;0,SUM(N130:N133),"")</f>
        <v/>
      </c>
      <c r="O134" s="818" t="str">
        <f t="shared" ref="O134" si="164">IF(COUNT(O130:O133)&gt;0,SUM(O130:O133),"")</f>
        <v/>
      </c>
      <c r="P134" s="818" t="str">
        <f t="shared" ref="P134" si="165">IF(COUNT(P130:P133)&gt;0,SUM(P130:P133),"")</f>
        <v/>
      </c>
      <c r="Q134" s="818" t="str">
        <f t="shared" ref="Q134" si="166">IF(COUNT(Q130:Q133)&gt;0,SUM(Q130:Q133),"")</f>
        <v/>
      </c>
      <c r="R134" s="446"/>
      <c r="S134" s="479" t="str">
        <f t="shared" si="155"/>
        <v>-</v>
      </c>
      <c r="T134" s="479" t="str">
        <f t="shared" si="156"/>
        <v>-</v>
      </c>
    </row>
    <row r="135" spans="2:21" ht="21.95" customHeight="1">
      <c r="B135" s="925"/>
      <c r="C135" s="924" t="s">
        <v>16</v>
      </c>
      <c r="D135" s="451" t="s">
        <v>17</v>
      </c>
      <c r="E135" s="458" t="s">
        <v>18</v>
      </c>
      <c r="F135" s="460"/>
      <c r="G135" s="819"/>
      <c r="H135" s="819"/>
      <c r="I135" s="819"/>
      <c r="J135" s="819"/>
      <c r="K135" s="819"/>
      <c r="L135" s="819"/>
      <c r="M135" s="819"/>
      <c r="N135" s="819"/>
      <c r="O135" s="819"/>
      <c r="P135" s="819"/>
      <c r="Q135" s="819"/>
      <c r="R135" s="446"/>
      <c r="S135" s="479" t="str">
        <f t="shared" si="155"/>
        <v>-</v>
      </c>
      <c r="T135" s="479" t="str">
        <f t="shared" si="156"/>
        <v>-</v>
      </c>
      <c r="U135" s="461"/>
    </row>
    <row r="136" spans="2:21" ht="21.95" customHeight="1">
      <c r="B136" s="925"/>
      <c r="C136" s="925"/>
      <c r="D136" s="462" t="s">
        <v>19</v>
      </c>
      <c r="E136" s="451" t="s">
        <v>20</v>
      </c>
      <c r="F136" s="463" t="s">
        <v>21</v>
      </c>
      <c r="G136" s="819"/>
      <c r="H136" s="819"/>
      <c r="I136" s="819"/>
      <c r="J136" s="819"/>
      <c r="K136" s="819"/>
      <c r="L136" s="819"/>
      <c r="M136" s="819"/>
      <c r="N136" s="819"/>
      <c r="O136" s="819"/>
      <c r="P136" s="819"/>
      <c r="Q136" s="819"/>
      <c r="R136" s="446"/>
      <c r="S136" s="479" t="str">
        <f t="shared" si="155"/>
        <v>-</v>
      </c>
      <c r="T136" s="479" t="str">
        <f t="shared" si="156"/>
        <v>-</v>
      </c>
      <c r="U136" s="461"/>
    </row>
    <row r="137" spans="2:21" ht="21.95" customHeight="1">
      <c r="B137" s="925"/>
      <c r="C137" s="925"/>
      <c r="D137" s="456" t="s">
        <v>22</v>
      </c>
      <c r="E137" s="456" t="s">
        <v>23</v>
      </c>
      <c r="F137" s="463" t="s">
        <v>24</v>
      </c>
      <c r="G137" s="819"/>
      <c r="H137" s="819"/>
      <c r="I137" s="819"/>
      <c r="J137" s="819"/>
      <c r="K137" s="819"/>
      <c r="L137" s="819"/>
      <c r="M137" s="819"/>
      <c r="N137" s="819"/>
      <c r="O137" s="819"/>
      <c r="P137" s="819"/>
      <c r="Q137" s="819"/>
      <c r="R137" s="446"/>
      <c r="S137" s="479" t="str">
        <f t="shared" si="155"/>
        <v>-</v>
      </c>
      <c r="T137" s="479" t="str">
        <f t="shared" si="156"/>
        <v>-</v>
      </c>
      <c r="U137" s="461"/>
    </row>
    <row r="138" spans="2:21" ht="21.95" customHeight="1">
      <c r="B138" s="925"/>
      <c r="C138" s="926"/>
      <c r="D138" s="458" t="s">
        <v>25</v>
      </c>
      <c r="E138" s="459"/>
      <c r="F138" s="460"/>
      <c r="G138" s="819"/>
      <c r="H138" s="819"/>
      <c r="I138" s="819"/>
      <c r="J138" s="819"/>
      <c r="K138" s="819"/>
      <c r="L138" s="819"/>
      <c r="M138" s="819"/>
      <c r="N138" s="819"/>
      <c r="O138" s="819"/>
      <c r="P138" s="819"/>
      <c r="Q138" s="819"/>
      <c r="R138" s="446"/>
      <c r="S138" s="479" t="str">
        <f t="shared" si="155"/>
        <v>-</v>
      </c>
      <c r="T138" s="479" t="str">
        <f t="shared" si="156"/>
        <v>-</v>
      </c>
      <c r="U138" s="461"/>
    </row>
    <row r="139" spans="2:21" ht="21.95" customHeight="1">
      <c r="B139" s="926"/>
      <c r="C139" s="458" t="s">
        <v>26</v>
      </c>
      <c r="D139" s="459"/>
      <c r="E139" s="459"/>
      <c r="F139" s="460"/>
      <c r="G139" s="818" t="str">
        <f>IF(COUNT(G134:G138)&gt;0,SUM(G134:G138),"")</f>
        <v/>
      </c>
      <c r="H139" s="818" t="str">
        <f t="shared" ref="H139" si="167">IF(COUNT(H134:H138)&gt;0,SUM(H134:H138),"")</f>
        <v/>
      </c>
      <c r="I139" s="818" t="str">
        <f t="shared" ref="I139" si="168">IF(COUNT(I134:I138)&gt;0,SUM(I134:I138),"")</f>
        <v/>
      </c>
      <c r="J139" s="818" t="str">
        <f t="shared" ref="J139" si="169">IF(COUNT(J134:J138)&gt;0,SUM(J134:J138),"")</f>
        <v/>
      </c>
      <c r="K139" s="818" t="str">
        <f t="shared" ref="K139" si="170">IF(COUNT(K134:K138)&gt;0,SUM(K134:K138),"")</f>
        <v/>
      </c>
      <c r="L139" s="818" t="str">
        <f t="shared" ref="L139" si="171">IF(COUNT(L134:L138)&gt;0,SUM(L134:L138),"")</f>
        <v/>
      </c>
      <c r="M139" s="818" t="str">
        <f t="shared" ref="M139" si="172">IF(COUNT(M134:M138)&gt;0,SUM(M134:M138),"")</f>
        <v/>
      </c>
      <c r="N139" s="818" t="str">
        <f t="shared" ref="N139" si="173">IF(COUNT(N134:N138)&gt;0,SUM(N134:N138),"")</f>
        <v/>
      </c>
      <c r="O139" s="818" t="str">
        <f t="shared" ref="O139" si="174">IF(COUNT(O134:O138)&gt;0,SUM(O134:O138),"")</f>
        <v/>
      </c>
      <c r="P139" s="818" t="str">
        <f t="shared" ref="P139" si="175">IF(COUNT(P134:P138)&gt;0,SUM(P134:P138),"")</f>
        <v/>
      </c>
      <c r="Q139" s="818" t="str">
        <f t="shared" ref="Q139" si="176">IF(COUNT(Q134:Q138)&gt;0,SUM(Q134:Q138),"")</f>
        <v/>
      </c>
      <c r="R139" s="446"/>
      <c r="S139" s="479" t="str">
        <f t="shared" si="155"/>
        <v>-</v>
      </c>
      <c r="T139" s="479" t="str">
        <f t="shared" si="156"/>
        <v>-</v>
      </c>
      <c r="U139" s="461"/>
    </row>
    <row r="140" spans="2:21" ht="21.95" customHeight="1">
      <c r="B140" s="458" t="s">
        <v>27</v>
      </c>
      <c r="C140" s="459"/>
      <c r="D140" s="459"/>
      <c r="E140" s="459"/>
      <c r="F140" s="460"/>
      <c r="G140" s="819"/>
      <c r="H140" s="819"/>
      <c r="I140" s="819"/>
      <c r="J140" s="819"/>
      <c r="K140" s="819"/>
      <c r="L140" s="819"/>
      <c r="M140" s="819"/>
      <c r="N140" s="819"/>
      <c r="O140" s="819"/>
      <c r="P140" s="819"/>
      <c r="Q140" s="819"/>
      <c r="R140" s="446"/>
      <c r="S140" s="479" t="str">
        <f t="shared" si="155"/>
        <v>-</v>
      </c>
      <c r="T140" s="479" t="str">
        <f t="shared" si="156"/>
        <v>-</v>
      </c>
      <c r="U140" s="461"/>
    </row>
    <row r="141" spans="2:21" ht="21.95" customHeight="1">
      <c r="B141" s="464" t="s">
        <v>28</v>
      </c>
      <c r="C141" s="459"/>
      <c r="D141" s="459"/>
      <c r="E141" s="459"/>
      <c r="F141" s="460"/>
      <c r="G141" s="819"/>
      <c r="H141" s="819"/>
      <c r="I141" s="819"/>
      <c r="J141" s="819"/>
      <c r="K141" s="819"/>
      <c r="L141" s="819"/>
      <c r="M141" s="819"/>
      <c r="N141" s="819"/>
      <c r="O141" s="819"/>
      <c r="P141" s="819"/>
      <c r="Q141" s="819"/>
      <c r="R141" s="446"/>
      <c r="S141" s="479" t="str">
        <f t="shared" si="155"/>
        <v>-</v>
      </c>
      <c r="T141" s="479" t="str">
        <f t="shared" si="156"/>
        <v>-</v>
      </c>
      <c r="U141" s="461"/>
    </row>
    <row r="142" spans="2:21" ht="21.95" customHeight="1">
      <c r="B142" s="458" t="s">
        <v>29</v>
      </c>
      <c r="C142" s="459"/>
      <c r="D142" s="459"/>
      <c r="E142" s="459"/>
      <c r="F142" s="460"/>
      <c r="G142" s="818" t="str">
        <f t="shared" ref="G142:H142" si="177">IF(COUNT(G140)&gt;0,SUM(G139,-G140),"")</f>
        <v/>
      </c>
      <c r="H142" s="818" t="str">
        <f t="shared" si="177"/>
        <v/>
      </c>
      <c r="I142" s="818" t="str">
        <f>IF(COUNT(I140)&gt;0,SUM(I139,-I140),"")</f>
        <v/>
      </c>
      <c r="J142" s="818" t="str">
        <f t="shared" ref="J142:Q142" si="178">IF(COUNT(J140)&gt;0,SUM(J139,-J140),"")</f>
        <v/>
      </c>
      <c r="K142" s="818" t="str">
        <f t="shared" si="178"/>
        <v/>
      </c>
      <c r="L142" s="818" t="str">
        <f t="shared" si="178"/>
        <v/>
      </c>
      <c r="M142" s="818" t="str">
        <f t="shared" si="178"/>
        <v/>
      </c>
      <c r="N142" s="818" t="str">
        <f t="shared" si="178"/>
        <v/>
      </c>
      <c r="O142" s="818" t="str">
        <f t="shared" si="178"/>
        <v/>
      </c>
      <c r="P142" s="818" t="str">
        <f t="shared" si="178"/>
        <v/>
      </c>
      <c r="Q142" s="818" t="str">
        <f t="shared" si="178"/>
        <v/>
      </c>
      <c r="R142" s="446"/>
      <c r="S142" s="479" t="str">
        <f t="shared" si="155"/>
        <v>-</v>
      </c>
      <c r="T142" s="479" t="str">
        <f t="shared" si="156"/>
        <v>-</v>
      </c>
      <c r="U142" s="461"/>
    </row>
    <row r="143" spans="2:21" ht="21.95" customHeight="1">
      <c r="B143" s="930" t="s">
        <v>53</v>
      </c>
      <c r="C143" s="931"/>
      <c r="D143" s="931"/>
      <c r="E143" s="931"/>
      <c r="F143" s="932"/>
      <c r="G143" s="860" t="str">
        <f>IF(COUNT(G140)&gt;0,G142/G140,"-")</f>
        <v>-</v>
      </c>
      <c r="H143" s="860" t="str">
        <f t="shared" ref="H143" si="179">IF(COUNT(H140)&gt;0,H142/H140,"-")</f>
        <v>-</v>
      </c>
      <c r="I143" s="860" t="str">
        <f t="shared" ref="I143" si="180">IF(COUNT(I140)&gt;0,I142/I140,"-")</f>
        <v>-</v>
      </c>
      <c r="J143" s="860" t="str">
        <f t="shared" ref="J143" si="181">IF(COUNT(J140)&gt;0,J142/J140,"-")</f>
        <v>-</v>
      </c>
      <c r="K143" s="860" t="str">
        <f t="shared" ref="K143" si="182">IF(COUNT(K140)&gt;0,K142/K140,"-")</f>
        <v>-</v>
      </c>
      <c r="L143" s="860" t="str">
        <f t="shared" ref="L143" si="183">IF(COUNT(L140)&gt;0,L142/L140,"-")</f>
        <v>-</v>
      </c>
      <c r="M143" s="860" t="str">
        <f t="shared" ref="M143" si="184">IF(COUNT(M140)&gt;0,M142/M140,"-")</f>
        <v>-</v>
      </c>
      <c r="N143" s="860" t="str">
        <f t="shared" ref="N143" si="185">IF(COUNT(N140)&gt;0,N142/N140,"-")</f>
        <v>-</v>
      </c>
      <c r="O143" s="860" t="str">
        <f t="shared" ref="O143" si="186">IF(COUNT(O140)&gt;0,O142/O140,"-")</f>
        <v>-</v>
      </c>
      <c r="P143" s="860" t="str">
        <f t="shared" ref="P143" si="187">IF(COUNT(P140)&gt;0,P142/P140,"-")</f>
        <v>-</v>
      </c>
      <c r="Q143" s="860" t="str">
        <f t="shared" ref="Q143" si="188">IF(COUNT(Q140)&gt;0,Q142/Q140,"-")</f>
        <v>-</v>
      </c>
      <c r="R143" s="446"/>
      <c r="S143" s="465"/>
      <c r="T143" s="465"/>
      <c r="U143" s="461"/>
    </row>
    <row r="144" spans="2:21" ht="21.95" customHeight="1">
      <c r="B144" s="933"/>
      <c r="C144" s="934"/>
      <c r="D144" s="934"/>
      <c r="E144" s="934"/>
      <c r="F144" s="935"/>
      <c r="G144" s="861" t="str">
        <f>IF(COUNT(G140)&gt;0,SUM(G141:G142)/SUM(G140,-G141),"-")</f>
        <v>-</v>
      </c>
      <c r="H144" s="861" t="str">
        <f t="shared" ref="H144:Q144" si="189">IF(COUNT(H140)&gt;0,SUM(H141:H142)/SUM(H140,-H141),"-")</f>
        <v>-</v>
      </c>
      <c r="I144" s="861" t="str">
        <f t="shared" si="189"/>
        <v>-</v>
      </c>
      <c r="J144" s="861" t="str">
        <f t="shared" si="189"/>
        <v>-</v>
      </c>
      <c r="K144" s="861" t="str">
        <f t="shared" si="189"/>
        <v>-</v>
      </c>
      <c r="L144" s="861" t="str">
        <f t="shared" si="189"/>
        <v>-</v>
      </c>
      <c r="M144" s="861" t="str">
        <f t="shared" si="189"/>
        <v>-</v>
      </c>
      <c r="N144" s="861" t="str">
        <f t="shared" si="189"/>
        <v>-</v>
      </c>
      <c r="O144" s="861" t="str">
        <f t="shared" si="189"/>
        <v>-</v>
      </c>
      <c r="P144" s="861" t="str">
        <f t="shared" si="189"/>
        <v>-</v>
      </c>
      <c r="Q144" s="861" t="str">
        <f t="shared" si="189"/>
        <v>-</v>
      </c>
      <c r="R144" s="446"/>
      <c r="S144" s="466"/>
      <c r="T144" s="466"/>
      <c r="U144" s="461"/>
    </row>
    <row r="145" spans="2:20" ht="21.95" customHeight="1">
      <c r="B145" s="448"/>
      <c r="C145" s="449"/>
      <c r="D145" s="467"/>
      <c r="E145" s="468" t="s">
        <v>30</v>
      </c>
      <c r="F145" s="469"/>
      <c r="G145" s="817" t="str">
        <f>IF(COUNT(G146:G147)&gt;0,SUM(G146:G147),"")</f>
        <v/>
      </c>
      <c r="H145" s="817" t="str">
        <f>IF(COUNT(H146:H147)&gt;0,SUM(H146:H147),"")</f>
        <v/>
      </c>
      <c r="I145" s="476"/>
      <c r="J145" s="476"/>
      <c r="K145" s="476"/>
      <c r="L145" s="817" t="str">
        <f>IF(COUNT(L146:L147)&gt;0,SUM(L146:L147),"")</f>
        <v/>
      </c>
      <c r="M145" s="476"/>
      <c r="N145" s="476"/>
      <c r="O145" s="476"/>
      <c r="P145" s="476"/>
      <c r="Q145" s="817" t="str">
        <f>IF(COUNT(Q146:Q147)&gt;0,SUM(Q146:Q147),"")</f>
        <v/>
      </c>
      <c r="R145" s="446"/>
      <c r="S145" s="479" t="str">
        <f t="shared" ref="S145:S163" si="190">IF(ISERROR((L145/G145)^(1/5)-1),"-",ROUND((L145/G145)^(1/5)-1,3))</f>
        <v>-</v>
      </c>
      <c r="T145" s="479" t="str">
        <f t="shared" ref="T145:T163" si="191">IF(ISERROR((Q145/G145)^(1/10)-1),"-",ROUND((Q145/G145)^(1/10)-1,3))</f>
        <v>-</v>
      </c>
    </row>
    <row r="146" spans="2:20" ht="21.95" customHeight="1">
      <c r="B146" s="470"/>
      <c r="C146" s="471"/>
      <c r="D146" s="472"/>
      <c r="E146" s="470"/>
      <c r="F146" s="463" t="s">
        <v>31</v>
      </c>
      <c r="G146" s="820"/>
      <c r="H146" s="820"/>
      <c r="I146" s="477"/>
      <c r="J146" s="477"/>
      <c r="K146" s="477"/>
      <c r="L146" s="820"/>
      <c r="M146" s="477"/>
      <c r="N146" s="477"/>
      <c r="O146" s="477"/>
      <c r="P146" s="477"/>
      <c r="Q146" s="820"/>
      <c r="R146" s="446"/>
      <c r="S146" s="479" t="str">
        <f t="shared" si="190"/>
        <v>-</v>
      </c>
      <c r="T146" s="479" t="str">
        <f t="shared" si="191"/>
        <v>-</v>
      </c>
    </row>
    <row r="147" spans="2:20" ht="21.95" customHeight="1">
      <c r="B147" s="470"/>
      <c r="C147" s="471"/>
      <c r="D147" s="472"/>
      <c r="E147" s="453"/>
      <c r="F147" s="463" t="s">
        <v>32</v>
      </c>
      <c r="G147" s="820"/>
      <c r="H147" s="820"/>
      <c r="I147" s="477"/>
      <c r="J147" s="477"/>
      <c r="K147" s="477"/>
      <c r="L147" s="820"/>
      <c r="M147" s="477"/>
      <c r="N147" s="477"/>
      <c r="O147" s="477"/>
      <c r="P147" s="477"/>
      <c r="Q147" s="820"/>
      <c r="R147" s="446"/>
      <c r="S147" s="479" t="str">
        <f t="shared" si="190"/>
        <v>-</v>
      </c>
      <c r="T147" s="479" t="str">
        <f t="shared" si="191"/>
        <v>-</v>
      </c>
    </row>
    <row r="148" spans="2:20" ht="21.95" customHeight="1">
      <c r="B148" s="470"/>
      <c r="C148" s="471"/>
      <c r="D148" s="472"/>
      <c r="E148" s="468" t="s">
        <v>33</v>
      </c>
      <c r="F148" s="469"/>
      <c r="G148" s="817" t="str">
        <f>IF(COUNT(G149:G154)&gt;0,SUM(G149:G154),"")</f>
        <v/>
      </c>
      <c r="H148" s="817" t="str">
        <f>IF(COUNT(H149:H154)&gt;0,SUM(H149:H154),"")</f>
        <v/>
      </c>
      <c r="I148" s="476"/>
      <c r="J148" s="476"/>
      <c r="K148" s="476"/>
      <c r="L148" s="817" t="str">
        <f>IF(COUNT(L149:L154)&gt;0,SUM(L149:L154),"")</f>
        <v/>
      </c>
      <c r="M148" s="476"/>
      <c r="N148" s="476"/>
      <c r="O148" s="476"/>
      <c r="P148" s="476"/>
      <c r="Q148" s="817" t="str">
        <f>IF(COUNT(Q149:Q154)&gt;0,SUM(Q149:Q154),"")</f>
        <v/>
      </c>
      <c r="R148" s="446"/>
      <c r="S148" s="479" t="str">
        <f t="shared" si="190"/>
        <v>-</v>
      </c>
      <c r="T148" s="479" t="str">
        <f t="shared" si="191"/>
        <v>-</v>
      </c>
    </row>
    <row r="149" spans="2:20" ht="21.95" customHeight="1">
      <c r="B149" s="921" t="s">
        <v>34</v>
      </c>
      <c r="C149" s="922"/>
      <c r="D149" s="923"/>
      <c r="E149" s="470"/>
      <c r="F149" s="463" t="s">
        <v>35</v>
      </c>
      <c r="G149" s="820"/>
      <c r="H149" s="820"/>
      <c r="I149" s="477"/>
      <c r="J149" s="477"/>
      <c r="K149" s="477"/>
      <c r="L149" s="820"/>
      <c r="M149" s="477"/>
      <c r="N149" s="477"/>
      <c r="O149" s="477"/>
      <c r="P149" s="477"/>
      <c r="Q149" s="820"/>
      <c r="R149" s="446"/>
      <c r="S149" s="479" t="str">
        <f t="shared" si="190"/>
        <v>-</v>
      </c>
      <c r="T149" s="479" t="str">
        <f t="shared" si="191"/>
        <v>-</v>
      </c>
    </row>
    <row r="150" spans="2:20" ht="21.95" customHeight="1">
      <c r="B150" s="921" t="s">
        <v>36</v>
      </c>
      <c r="C150" s="922"/>
      <c r="D150" s="923"/>
      <c r="E150" s="470"/>
      <c r="F150" s="463" t="s">
        <v>37</v>
      </c>
      <c r="G150" s="820"/>
      <c r="H150" s="820"/>
      <c r="I150" s="477"/>
      <c r="J150" s="477"/>
      <c r="K150" s="477"/>
      <c r="L150" s="820"/>
      <c r="M150" s="477"/>
      <c r="N150" s="477"/>
      <c r="O150" s="477"/>
      <c r="P150" s="477"/>
      <c r="Q150" s="820"/>
      <c r="R150" s="446"/>
      <c r="S150" s="479" t="str">
        <f t="shared" si="190"/>
        <v>-</v>
      </c>
      <c r="T150" s="479" t="str">
        <f t="shared" si="191"/>
        <v>-</v>
      </c>
    </row>
    <row r="151" spans="2:20" ht="21.95" customHeight="1">
      <c r="B151" s="470"/>
      <c r="C151" s="471"/>
      <c r="D151" s="472"/>
      <c r="E151" s="470"/>
      <c r="F151" s="463" t="s">
        <v>38</v>
      </c>
      <c r="G151" s="820"/>
      <c r="H151" s="820"/>
      <c r="I151" s="477"/>
      <c r="J151" s="477"/>
      <c r="K151" s="477"/>
      <c r="L151" s="820"/>
      <c r="M151" s="477"/>
      <c r="N151" s="477"/>
      <c r="O151" s="477"/>
      <c r="P151" s="477"/>
      <c r="Q151" s="820"/>
      <c r="R151" s="446"/>
      <c r="S151" s="479" t="str">
        <f t="shared" si="190"/>
        <v>-</v>
      </c>
      <c r="T151" s="479" t="str">
        <f t="shared" si="191"/>
        <v>-</v>
      </c>
    </row>
    <row r="152" spans="2:20" ht="21.95" customHeight="1">
      <c r="B152" s="470"/>
      <c r="C152" s="471"/>
      <c r="D152" s="472"/>
      <c r="E152" s="470"/>
      <c r="F152" s="463" t="s">
        <v>39</v>
      </c>
      <c r="G152" s="820"/>
      <c r="H152" s="820"/>
      <c r="I152" s="477"/>
      <c r="J152" s="477"/>
      <c r="K152" s="477"/>
      <c r="L152" s="820"/>
      <c r="M152" s="477"/>
      <c r="N152" s="477"/>
      <c r="O152" s="477"/>
      <c r="P152" s="477"/>
      <c r="Q152" s="820"/>
      <c r="R152" s="446"/>
      <c r="S152" s="479" t="str">
        <f t="shared" si="190"/>
        <v>-</v>
      </c>
      <c r="T152" s="479" t="str">
        <f t="shared" si="191"/>
        <v>-</v>
      </c>
    </row>
    <row r="153" spans="2:20" ht="21.95" customHeight="1">
      <c r="B153" s="470"/>
      <c r="C153" s="471"/>
      <c r="D153" s="472"/>
      <c r="E153" s="470"/>
      <c r="F153" s="463" t="s">
        <v>40</v>
      </c>
      <c r="G153" s="820"/>
      <c r="H153" s="820"/>
      <c r="I153" s="477"/>
      <c r="J153" s="477"/>
      <c r="K153" s="477"/>
      <c r="L153" s="820"/>
      <c r="M153" s="477"/>
      <c r="N153" s="477"/>
      <c r="O153" s="477"/>
      <c r="P153" s="477"/>
      <c r="Q153" s="820"/>
      <c r="R153" s="446"/>
      <c r="S153" s="479" t="str">
        <f t="shared" si="190"/>
        <v>-</v>
      </c>
      <c r="T153" s="479" t="str">
        <f t="shared" si="191"/>
        <v>-</v>
      </c>
    </row>
    <row r="154" spans="2:20" ht="21.95" customHeight="1">
      <c r="B154" s="470"/>
      <c r="C154" s="471"/>
      <c r="D154" s="472"/>
      <c r="E154" s="470"/>
      <c r="F154" s="463" t="s">
        <v>41</v>
      </c>
      <c r="G154" s="820"/>
      <c r="H154" s="820"/>
      <c r="I154" s="477"/>
      <c r="J154" s="477"/>
      <c r="K154" s="477"/>
      <c r="L154" s="820"/>
      <c r="M154" s="477"/>
      <c r="N154" s="477"/>
      <c r="O154" s="477"/>
      <c r="P154" s="477"/>
      <c r="Q154" s="820"/>
      <c r="R154" s="446"/>
      <c r="S154" s="479" t="str">
        <f t="shared" si="190"/>
        <v>-</v>
      </c>
      <c r="T154" s="479" t="str">
        <f t="shared" si="191"/>
        <v>-</v>
      </c>
    </row>
    <row r="155" spans="2:20" ht="21.95" customHeight="1">
      <c r="B155" s="470"/>
      <c r="C155" s="471"/>
      <c r="D155" s="472"/>
      <c r="E155" s="458" t="s">
        <v>42</v>
      </c>
      <c r="F155" s="473"/>
      <c r="G155" s="820"/>
      <c r="H155" s="820"/>
      <c r="I155" s="477"/>
      <c r="J155" s="477"/>
      <c r="K155" s="477"/>
      <c r="L155" s="820"/>
      <c r="M155" s="477"/>
      <c r="N155" s="477"/>
      <c r="O155" s="477"/>
      <c r="P155" s="477"/>
      <c r="Q155" s="820"/>
      <c r="R155" s="446"/>
      <c r="S155" s="479" t="str">
        <f t="shared" si="190"/>
        <v>-</v>
      </c>
      <c r="T155" s="479" t="str">
        <f t="shared" si="191"/>
        <v>-</v>
      </c>
    </row>
    <row r="156" spans="2:20" ht="21.95" customHeight="1">
      <c r="B156" s="470"/>
      <c r="C156" s="471"/>
      <c r="D156" s="472"/>
      <c r="E156" s="468" t="s">
        <v>43</v>
      </c>
      <c r="F156" s="469"/>
      <c r="G156" s="817" t="str">
        <f>IF(COUNT(G157:G161)&gt;0,SUM(G157:G161),"")</f>
        <v/>
      </c>
      <c r="H156" s="817" t="str">
        <f>IF(COUNT(H157:H161)&gt;0,SUM(H157:H161),"")</f>
        <v/>
      </c>
      <c r="I156" s="476"/>
      <c r="J156" s="476"/>
      <c r="K156" s="476"/>
      <c r="L156" s="817" t="str">
        <f>IF(COUNT(L157:L161)&gt;0,SUM(L157:L161),"")</f>
        <v/>
      </c>
      <c r="M156" s="476"/>
      <c r="N156" s="476"/>
      <c r="O156" s="476"/>
      <c r="P156" s="476"/>
      <c r="Q156" s="817" t="str">
        <f>IF(COUNT(Q157:Q161)&gt;0,SUM(Q157:Q161),"")</f>
        <v/>
      </c>
      <c r="R156" s="446"/>
      <c r="S156" s="479" t="str">
        <f t="shared" si="190"/>
        <v>-</v>
      </c>
      <c r="T156" s="479" t="str">
        <f t="shared" si="191"/>
        <v>-</v>
      </c>
    </row>
    <row r="157" spans="2:20" ht="21.95" customHeight="1">
      <c r="B157" s="470"/>
      <c r="C157" s="471"/>
      <c r="D157" s="472"/>
      <c r="E157" s="470"/>
      <c r="F157" s="463" t="s">
        <v>44</v>
      </c>
      <c r="G157" s="820"/>
      <c r="H157" s="820"/>
      <c r="I157" s="477"/>
      <c r="J157" s="477"/>
      <c r="K157" s="477"/>
      <c r="L157" s="820"/>
      <c r="M157" s="477"/>
      <c r="N157" s="477"/>
      <c r="O157" s="477"/>
      <c r="P157" s="477"/>
      <c r="Q157" s="820"/>
      <c r="R157" s="446"/>
      <c r="S157" s="479" t="str">
        <f t="shared" si="190"/>
        <v>-</v>
      </c>
      <c r="T157" s="479" t="str">
        <f t="shared" si="191"/>
        <v>-</v>
      </c>
    </row>
    <row r="158" spans="2:20" ht="21.95" customHeight="1">
      <c r="B158" s="470"/>
      <c r="C158" s="471"/>
      <c r="D158" s="472"/>
      <c r="E158" s="470"/>
      <c r="F158" s="463" t="s">
        <v>45</v>
      </c>
      <c r="G158" s="820"/>
      <c r="H158" s="820"/>
      <c r="I158" s="477"/>
      <c r="J158" s="477"/>
      <c r="K158" s="477"/>
      <c r="L158" s="820"/>
      <c r="M158" s="477"/>
      <c r="N158" s="477"/>
      <c r="O158" s="477"/>
      <c r="P158" s="477"/>
      <c r="Q158" s="820"/>
      <c r="R158" s="446"/>
      <c r="S158" s="479" t="str">
        <f t="shared" si="190"/>
        <v>-</v>
      </c>
      <c r="T158" s="479" t="str">
        <f t="shared" si="191"/>
        <v>-</v>
      </c>
    </row>
    <row r="159" spans="2:20" ht="21.95" customHeight="1">
      <c r="B159" s="470"/>
      <c r="C159" s="471"/>
      <c r="D159" s="472"/>
      <c r="E159" s="470"/>
      <c r="F159" s="463" t="s">
        <v>46</v>
      </c>
      <c r="G159" s="820"/>
      <c r="H159" s="820"/>
      <c r="I159" s="477"/>
      <c r="J159" s="477"/>
      <c r="K159" s="477"/>
      <c r="L159" s="820"/>
      <c r="M159" s="477"/>
      <c r="N159" s="477"/>
      <c r="O159" s="477"/>
      <c r="P159" s="477"/>
      <c r="Q159" s="820"/>
      <c r="R159" s="446"/>
      <c r="S159" s="479" t="str">
        <f t="shared" si="190"/>
        <v>-</v>
      </c>
      <c r="T159" s="479" t="str">
        <f t="shared" si="191"/>
        <v>-</v>
      </c>
    </row>
    <row r="160" spans="2:20" ht="21.95" customHeight="1">
      <c r="B160" s="470"/>
      <c r="C160" s="471"/>
      <c r="D160" s="472"/>
      <c r="E160" s="470"/>
      <c r="F160" s="463" t="s">
        <v>47</v>
      </c>
      <c r="G160" s="820"/>
      <c r="H160" s="820"/>
      <c r="I160" s="477"/>
      <c r="J160" s="477"/>
      <c r="K160" s="477"/>
      <c r="L160" s="820"/>
      <c r="M160" s="477"/>
      <c r="N160" s="477"/>
      <c r="O160" s="477"/>
      <c r="P160" s="477"/>
      <c r="Q160" s="820"/>
      <c r="R160" s="446"/>
      <c r="S160" s="479" t="str">
        <f t="shared" si="190"/>
        <v>-</v>
      </c>
      <c r="T160" s="479" t="str">
        <f t="shared" si="191"/>
        <v>-</v>
      </c>
    </row>
    <row r="161" spans="2:21" ht="21.95" customHeight="1">
      <c r="B161" s="470"/>
      <c r="C161" s="471"/>
      <c r="D161" s="472"/>
      <c r="E161" s="470"/>
      <c r="F161" s="463" t="s">
        <v>48</v>
      </c>
      <c r="G161" s="820"/>
      <c r="H161" s="820"/>
      <c r="I161" s="477"/>
      <c r="J161" s="477"/>
      <c r="K161" s="477"/>
      <c r="L161" s="820"/>
      <c r="M161" s="477"/>
      <c r="N161" s="477"/>
      <c r="O161" s="477"/>
      <c r="P161" s="477"/>
      <c r="Q161" s="820"/>
      <c r="R161" s="446"/>
      <c r="S161" s="479" t="str">
        <f t="shared" si="190"/>
        <v>-</v>
      </c>
      <c r="T161" s="479" t="str">
        <f t="shared" si="191"/>
        <v>-</v>
      </c>
    </row>
    <row r="162" spans="2:21" ht="21.95" customHeight="1">
      <c r="B162" s="470"/>
      <c r="C162" s="471"/>
      <c r="D162" s="472"/>
      <c r="E162" s="458" t="s">
        <v>49</v>
      </c>
      <c r="F162" s="460"/>
      <c r="G162" s="820"/>
      <c r="H162" s="820"/>
      <c r="I162" s="477"/>
      <c r="J162" s="477"/>
      <c r="K162" s="477"/>
      <c r="L162" s="820"/>
      <c r="M162" s="477"/>
      <c r="N162" s="477"/>
      <c r="O162" s="477"/>
      <c r="P162" s="477"/>
      <c r="Q162" s="820"/>
      <c r="R162" s="446"/>
      <c r="S162" s="479" t="str">
        <f t="shared" si="190"/>
        <v>-</v>
      </c>
      <c r="T162" s="479" t="str">
        <f t="shared" si="191"/>
        <v>-</v>
      </c>
      <c r="U162" s="461"/>
    </row>
    <row r="163" spans="2:21" ht="21.95" customHeight="1">
      <c r="B163" s="453"/>
      <c r="C163" s="454"/>
      <c r="D163" s="455"/>
      <c r="E163" s="458" t="s">
        <v>50</v>
      </c>
      <c r="F163" s="460"/>
      <c r="G163" s="817" t="str">
        <f>IF(COUNT(G145,G148,G155,G156,G162)&gt;0,SUM(G145,G148,G155,G156,G162),"")</f>
        <v/>
      </c>
      <c r="H163" s="817" t="str">
        <f>IF(COUNT(H145,H148,H155,H156,H162)&gt;0,SUM(H145,H148,H155,H156,H162),"")</f>
        <v/>
      </c>
      <c r="I163" s="476"/>
      <c r="J163" s="476"/>
      <c r="K163" s="476"/>
      <c r="L163" s="817" t="str">
        <f>IF(COUNT(L145,L148,L155,L156,L162)&gt;0,SUM(L145,L148,L155,L156,L162),"")</f>
        <v/>
      </c>
      <c r="M163" s="476"/>
      <c r="N163" s="476"/>
      <c r="O163" s="476"/>
      <c r="P163" s="476"/>
      <c r="Q163" s="817" t="str">
        <f>IF(COUNT(Q145,Q148,Q155,Q156,Q162)&gt;0,SUM(Q145,Q148,Q155,Q156,Q162),"")</f>
        <v/>
      </c>
      <c r="R163" s="446"/>
      <c r="S163" s="479" t="str">
        <f t="shared" si="190"/>
        <v>-</v>
      </c>
      <c r="T163" s="479" t="str">
        <f t="shared" si="191"/>
        <v>-</v>
      </c>
    </row>
    <row r="165" spans="2:21" ht="21.95" customHeight="1">
      <c r="B165" s="439" t="s">
        <v>301</v>
      </c>
    </row>
    <row r="166" spans="2:21" ht="21.95" customHeight="1">
      <c r="B166" s="439" t="s">
        <v>0</v>
      </c>
    </row>
    <row r="167" spans="2:21" ht="21.95" customHeight="1">
      <c r="B167" s="442" t="s">
        <v>1</v>
      </c>
      <c r="C167" s="474"/>
      <c r="D167" s="474"/>
      <c r="E167" s="474"/>
      <c r="F167" s="474"/>
      <c r="G167" s="474"/>
      <c r="H167" s="474"/>
      <c r="I167" s="474"/>
      <c r="J167" s="474"/>
    </row>
    <row r="168" spans="2:21" ht="21.95" customHeight="1">
      <c r="B168" s="444" t="s">
        <v>83</v>
      </c>
      <c r="E168" s="445" t="s">
        <v>293</v>
      </c>
      <c r="Q168" s="446" t="s">
        <v>2</v>
      </c>
      <c r="S168" s="447" t="s">
        <v>287</v>
      </c>
      <c r="T168" s="447" t="s">
        <v>287</v>
      </c>
    </row>
    <row r="169" spans="2:21" ht="21.95" customHeight="1">
      <c r="B169" s="448"/>
      <c r="C169" s="449"/>
      <c r="D169" s="449"/>
      <c r="E169" s="449"/>
      <c r="F169" s="450" t="s">
        <v>3</v>
      </c>
      <c r="G169" s="451" t="s">
        <v>4</v>
      </c>
      <c r="H169" s="451" t="s">
        <v>54</v>
      </c>
      <c r="I169" s="451" t="s">
        <v>55</v>
      </c>
      <c r="J169" s="451" t="s">
        <v>56</v>
      </c>
      <c r="K169" s="451" t="s">
        <v>5</v>
      </c>
      <c r="L169" s="451" t="s">
        <v>6</v>
      </c>
      <c r="M169" s="451" t="s">
        <v>57</v>
      </c>
      <c r="N169" s="451" t="s">
        <v>58</v>
      </c>
      <c r="O169" s="451" t="s">
        <v>59</v>
      </c>
      <c r="P169" s="451" t="s">
        <v>60</v>
      </c>
      <c r="Q169" s="451" t="s">
        <v>61</v>
      </c>
      <c r="S169" s="452" t="s">
        <v>288</v>
      </c>
      <c r="T169" s="452" t="s">
        <v>288</v>
      </c>
    </row>
    <row r="170" spans="2:21" ht="21.95" customHeight="1">
      <c r="B170" s="453" t="s">
        <v>7</v>
      </c>
      <c r="C170" s="454"/>
      <c r="D170" s="454"/>
      <c r="E170" s="454"/>
      <c r="F170" s="455"/>
      <c r="G170" s="456" t="s">
        <v>8</v>
      </c>
      <c r="H170" s="456"/>
      <c r="I170" s="456"/>
      <c r="J170" s="456"/>
      <c r="K170" s="456"/>
      <c r="L170" s="456"/>
      <c r="M170" s="456"/>
      <c r="N170" s="456"/>
      <c r="O170" s="456"/>
      <c r="P170" s="456"/>
      <c r="Q170" s="456"/>
      <c r="S170" s="457" t="s">
        <v>290</v>
      </c>
      <c r="T170" s="457" t="s">
        <v>289</v>
      </c>
    </row>
    <row r="171" spans="2:21" ht="21.95" customHeight="1">
      <c r="B171" s="924" t="s">
        <v>9</v>
      </c>
      <c r="C171" s="927" t="s">
        <v>10</v>
      </c>
      <c r="D171" s="458" t="s">
        <v>11</v>
      </c>
      <c r="E171" s="459"/>
      <c r="F171" s="460"/>
      <c r="G171" s="819"/>
      <c r="H171" s="819"/>
      <c r="I171" s="819"/>
      <c r="J171" s="819"/>
      <c r="K171" s="819"/>
      <c r="L171" s="819"/>
      <c r="M171" s="819"/>
      <c r="N171" s="819"/>
      <c r="O171" s="819"/>
      <c r="P171" s="819"/>
      <c r="Q171" s="819"/>
      <c r="R171" s="446"/>
      <c r="S171" s="479" t="str">
        <f t="shared" ref="S171:S183" si="192">IF(ISERROR((L171/G171)^(1/5)-1),"-",ROUND((L171/G171)^(1/5)-1,3))</f>
        <v>-</v>
      </c>
      <c r="T171" s="479" t="str">
        <f t="shared" ref="T171:T183" si="193">IF(ISERROR((Q171/G171)^(1/10)-1),"-",ROUND((Q171/G171)^(1/10)-1,3))</f>
        <v>-</v>
      </c>
    </row>
    <row r="172" spans="2:21" ht="21.95" customHeight="1">
      <c r="B172" s="925"/>
      <c r="C172" s="928"/>
      <c r="D172" s="458" t="s">
        <v>12</v>
      </c>
      <c r="E172" s="459"/>
      <c r="F172" s="460"/>
      <c r="G172" s="819"/>
      <c r="H172" s="819"/>
      <c r="I172" s="819"/>
      <c r="J172" s="819"/>
      <c r="K172" s="819"/>
      <c r="L172" s="819"/>
      <c r="M172" s="819"/>
      <c r="N172" s="819"/>
      <c r="O172" s="819"/>
      <c r="P172" s="819"/>
      <c r="Q172" s="819"/>
      <c r="R172" s="446"/>
      <c r="S172" s="479" t="str">
        <f t="shared" si="192"/>
        <v>-</v>
      </c>
      <c r="T172" s="479" t="str">
        <f t="shared" si="193"/>
        <v>-</v>
      </c>
    </row>
    <row r="173" spans="2:21" ht="21.95" customHeight="1">
      <c r="B173" s="925"/>
      <c r="C173" s="928"/>
      <c r="D173" s="458" t="s">
        <v>13</v>
      </c>
      <c r="E173" s="459"/>
      <c r="F173" s="460"/>
      <c r="G173" s="819"/>
      <c r="H173" s="819"/>
      <c r="I173" s="819"/>
      <c r="J173" s="819"/>
      <c r="K173" s="819"/>
      <c r="L173" s="819"/>
      <c r="M173" s="819"/>
      <c r="N173" s="819"/>
      <c r="O173" s="819"/>
      <c r="P173" s="819"/>
      <c r="Q173" s="819"/>
      <c r="R173" s="446"/>
      <c r="S173" s="479" t="str">
        <f t="shared" si="192"/>
        <v>-</v>
      </c>
      <c r="T173" s="479" t="str">
        <f t="shared" si="193"/>
        <v>-</v>
      </c>
    </row>
    <row r="174" spans="2:21" ht="21.95" customHeight="1">
      <c r="B174" s="925"/>
      <c r="C174" s="928"/>
      <c r="D174" s="458" t="s">
        <v>14</v>
      </c>
      <c r="E174" s="459"/>
      <c r="F174" s="460"/>
      <c r="G174" s="819"/>
      <c r="H174" s="819"/>
      <c r="I174" s="819"/>
      <c r="J174" s="819"/>
      <c r="K174" s="819"/>
      <c r="L174" s="819"/>
      <c r="M174" s="819"/>
      <c r="N174" s="819"/>
      <c r="O174" s="819"/>
      <c r="P174" s="819"/>
      <c r="Q174" s="819"/>
      <c r="R174" s="446"/>
      <c r="S174" s="479" t="str">
        <f t="shared" si="192"/>
        <v>-</v>
      </c>
      <c r="T174" s="479" t="str">
        <f t="shared" si="193"/>
        <v>-</v>
      </c>
    </row>
    <row r="175" spans="2:21" ht="21.95" customHeight="1">
      <c r="B175" s="925"/>
      <c r="C175" s="929"/>
      <c r="D175" s="458" t="s">
        <v>15</v>
      </c>
      <c r="E175" s="459"/>
      <c r="F175" s="460"/>
      <c r="G175" s="818" t="str">
        <f>IF(COUNT(G171:G174)&gt;0,SUM(G171:G174),"")</f>
        <v/>
      </c>
      <c r="H175" s="818" t="str">
        <f t="shared" ref="H175" si="194">IF(COUNT(H171:H174)&gt;0,SUM(H171:H174),"")</f>
        <v/>
      </c>
      <c r="I175" s="818" t="str">
        <f t="shared" ref="I175" si="195">IF(COUNT(I171:I174)&gt;0,SUM(I171:I174),"")</f>
        <v/>
      </c>
      <c r="J175" s="818" t="str">
        <f t="shared" ref="J175" si="196">IF(COUNT(J171:J174)&gt;0,SUM(J171:J174),"")</f>
        <v/>
      </c>
      <c r="K175" s="818" t="str">
        <f t="shared" ref="K175" si="197">IF(COUNT(K171:K174)&gt;0,SUM(K171:K174),"")</f>
        <v/>
      </c>
      <c r="L175" s="818" t="str">
        <f t="shared" ref="L175" si="198">IF(COUNT(L171:L174)&gt;0,SUM(L171:L174),"")</f>
        <v/>
      </c>
      <c r="M175" s="818" t="str">
        <f t="shared" ref="M175" si="199">IF(COUNT(M171:M174)&gt;0,SUM(M171:M174),"")</f>
        <v/>
      </c>
      <c r="N175" s="818" t="str">
        <f t="shared" ref="N175" si="200">IF(COUNT(N171:N174)&gt;0,SUM(N171:N174),"")</f>
        <v/>
      </c>
      <c r="O175" s="818" t="str">
        <f t="shared" ref="O175" si="201">IF(COUNT(O171:O174)&gt;0,SUM(O171:O174),"")</f>
        <v/>
      </c>
      <c r="P175" s="818" t="str">
        <f t="shared" ref="P175" si="202">IF(COUNT(P171:P174)&gt;0,SUM(P171:P174),"")</f>
        <v/>
      </c>
      <c r="Q175" s="818" t="str">
        <f t="shared" ref="Q175" si="203">IF(COUNT(Q171:Q174)&gt;0,SUM(Q171:Q174),"")</f>
        <v/>
      </c>
      <c r="R175" s="446"/>
      <c r="S175" s="479" t="str">
        <f t="shared" si="192"/>
        <v>-</v>
      </c>
      <c r="T175" s="479" t="str">
        <f t="shared" si="193"/>
        <v>-</v>
      </c>
    </row>
    <row r="176" spans="2:21" ht="21.95" customHeight="1">
      <c r="B176" s="925"/>
      <c r="C176" s="924" t="s">
        <v>16</v>
      </c>
      <c r="D176" s="451" t="s">
        <v>17</v>
      </c>
      <c r="E176" s="458" t="s">
        <v>18</v>
      </c>
      <c r="F176" s="460"/>
      <c r="G176" s="819"/>
      <c r="H176" s="819"/>
      <c r="I176" s="819"/>
      <c r="J176" s="819"/>
      <c r="K176" s="819"/>
      <c r="L176" s="819"/>
      <c r="M176" s="819"/>
      <c r="N176" s="819"/>
      <c r="O176" s="819"/>
      <c r="P176" s="819"/>
      <c r="Q176" s="819"/>
      <c r="R176" s="446"/>
      <c r="S176" s="479" t="str">
        <f t="shared" si="192"/>
        <v>-</v>
      </c>
      <c r="T176" s="479" t="str">
        <f t="shared" si="193"/>
        <v>-</v>
      </c>
      <c r="U176" s="461"/>
    </row>
    <row r="177" spans="2:21" ht="21.95" customHeight="1">
      <c r="B177" s="925"/>
      <c r="C177" s="925"/>
      <c r="D177" s="462" t="s">
        <v>19</v>
      </c>
      <c r="E177" s="451" t="s">
        <v>20</v>
      </c>
      <c r="F177" s="463" t="s">
        <v>21</v>
      </c>
      <c r="G177" s="819"/>
      <c r="H177" s="819"/>
      <c r="I177" s="819"/>
      <c r="J177" s="819"/>
      <c r="K177" s="819"/>
      <c r="L177" s="819"/>
      <c r="M177" s="819"/>
      <c r="N177" s="819"/>
      <c r="O177" s="819"/>
      <c r="P177" s="819"/>
      <c r="Q177" s="819"/>
      <c r="R177" s="446"/>
      <c r="S177" s="479" t="str">
        <f t="shared" si="192"/>
        <v>-</v>
      </c>
      <c r="T177" s="479" t="str">
        <f t="shared" si="193"/>
        <v>-</v>
      </c>
      <c r="U177" s="461"/>
    </row>
    <row r="178" spans="2:21" ht="21.95" customHeight="1">
      <c r="B178" s="925"/>
      <c r="C178" s="925"/>
      <c r="D178" s="456" t="s">
        <v>22</v>
      </c>
      <c r="E178" s="456" t="s">
        <v>23</v>
      </c>
      <c r="F178" s="463" t="s">
        <v>24</v>
      </c>
      <c r="G178" s="819"/>
      <c r="H178" s="819"/>
      <c r="I178" s="819"/>
      <c r="J178" s="819"/>
      <c r="K178" s="819"/>
      <c r="L178" s="819"/>
      <c r="M178" s="819"/>
      <c r="N178" s="819"/>
      <c r="O178" s="819"/>
      <c r="P178" s="819"/>
      <c r="Q178" s="819"/>
      <c r="R178" s="446"/>
      <c r="S178" s="479" t="str">
        <f t="shared" si="192"/>
        <v>-</v>
      </c>
      <c r="T178" s="479" t="str">
        <f t="shared" si="193"/>
        <v>-</v>
      </c>
      <c r="U178" s="461"/>
    </row>
    <row r="179" spans="2:21" ht="21.95" customHeight="1">
      <c r="B179" s="925"/>
      <c r="C179" s="926"/>
      <c r="D179" s="458" t="s">
        <v>25</v>
      </c>
      <c r="E179" s="459"/>
      <c r="F179" s="460"/>
      <c r="G179" s="819"/>
      <c r="H179" s="819"/>
      <c r="I179" s="819"/>
      <c r="J179" s="819"/>
      <c r="K179" s="819"/>
      <c r="L179" s="819"/>
      <c r="M179" s="819"/>
      <c r="N179" s="819"/>
      <c r="O179" s="819"/>
      <c r="P179" s="819"/>
      <c r="Q179" s="819"/>
      <c r="R179" s="446"/>
      <c r="S179" s="479" t="str">
        <f t="shared" si="192"/>
        <v>-</v>
      </c>
      <c r="T179" s="479" t="str">
        <f t="shared" si="193"/>
        <v>-</v>
      </c>
      <c r="U179" s="461"/>
    </row>
    <row r="180" spans="2:21" ht="21.95" customHeight="1">
      <c r="B180" s="926"/>
      <c r="C180" s="458" t="s">
        <v>26</v>
      </c>
      <c r="D180" s="459"/>
      <c r="E180" s="459"/>
      <c r="F180" s="460"/>
      <c r="G180" s="818" t="str">
        <f>IF(COUNT(G175:G179)&gt;0,SUM(G175:G179),"")</f>
        <v/>
      </c>
      <c r="H180" s="818" t="str">
        <f t="shared" ref="H180" si="204">IF(COUNT(H175:H179)&gt;0,SUM(H175:H179),"")</f>
        <v/>
      </c>
      <c r="I180" s="818" t="str">
        <f t="shared" ref="I180" si="205">IF(COUNT(I175:I179)&gt;0,SUM(I175:I179),"")</f>
        <v/>
      </c>
      <c r="J180" s="818" t="str">
        <f t="shared" ref="J180" si="206">IF(COUNT(J175:J179)&gt;0,SUM(J175:J179),"")</f>
        <v/>
      </c>
      <c r="K180" s="818" t="str">
        <f t="shared" ref="K180" si="207">IF(COUNT(K175:K179)&gt;0,SUM(K175:K179),"")</f>
        <v/>
      </c>
      <c r="L180" s="818" t="str">
        <f t="shared" ref="L180" si="208">IF(COUNT(L175:L179)&gt;0,SUM(L175:L179),"")</f>
        <v/>
      </c>
      <c r="M180" s="818" t="str">
        <f t="shared" ref="M180" si="209">IF(COUNT(M175:M179)&gt;0,SUM(M175:M179),"")</f>
        <v/>
      </c>
      <c r="N180" s="818" t="str">
        <f t="shared" ref="N180" si="210">IF(COUNT(N175:N179)&gt;0,SUM(N175:N179),"")</f>
        <v/>
      </c>
      <c r="O180" s="818" t="str">
        <f t="shared" ref="O180" si="211">IF(COUNT(O175:O179)&gt;0,SUM(O175:O179),"")</f>
        <v/>
      </c>
      <c r="P180" s="818" t="str">
        <f t="shared" ref="P180" si="212">IF(COUNT(P175:P179)&gt;0,SUM(P175:P179),"")</f>
        <v/>
      </c>
      <c r="Q180" s="818" t="str">
        <f t="shared" ref="Q180" si="213">IF(COUNT(Q175:Q179)&gt;0,SUM(Q175:Q179),"")</f>
        <v/>
      </c>
      <c r="R180" s="446"/>
      <c r="S180" s="479" t="str">
        <f t="shared" si="192"/>
        <v>-</v>
      </c>
      <c r="T180" s="479" t="str">
        <f t="shared" si="193"/>
        <v>-</v>
      </c>
      <c r="U180" s="461"/>
    </row>
    <row r="181" spans="2:21" ht="21.95" customHeight="1">
      <c r="B181" s="458" t="s">
        <v>27</v>
      </c>
      <c r="C181" s="459"/>
      <c r="D181" s="459"/>
      <c r="E181" s="459"/>
      <c r="F181" s="460"/>
      <c r="G181" s="819"/>
      <c r="H181" s="819"/>
      <c r="I181" s="819"/>
      <c r="J181" s="819"/>
      <c r="K181" s="819"/>
      <c r="L181" s="819"/>
      <c r="M181" s="819"/>
      <c r="N181" s="819"/>
      <c r="O181" s="819"/>
      <c r="P181" s="819"/>
      <c r="Q181" s="819"/>
      <c r="R181" s="446"/>
      <c r="S181" s="479" t="str">
        <f t="shared" si="192"/>
        <v>-</v>
      </c>
      <c r="T181" s="479" t="str">
        <f t="shared" si="193"/>
        <v>-</v>
      </c>
      <c r="U181" s="461"/>
    </row>
    <row r="182" spans="2:21" ht="21.95" customHeight="1">
      <c r="B182" s="464" t="s">
        <v>28</v>
      </c>
      <c r="C182" s="459"/>
      <c r="D182" s="459"/>
      <c r="E182" s="459"/>
      <c r="F182" s="460"/>
      <c r="G182" s="819"/>
      <c r="H182" s="819"/>
      <c r="I182" s="819"/>
      <c r="J182" s="819"/>
      <c r="K182" s="819"/>
      <c r="L182" s="819"/>
      <c r="M182" s="819"/>
      <c r="N182" s="819"/>
      <c r="O182" s="819"/>
      <c r="P182" s="819"/>
      <c r="Q182" s="819"/>
      <c r="R182" s="446"/>
      <c r="S182" s="479" t="str">
        <f t="shared" si="192"/>
        <v>-</v>
      </c>
      <c r="T182" s="479" t="str">
        <f t="shared" si="193"/>
        <v>-</v>
      </c>
      <c r="U182" s="461"/>
    </row>
    <row r="183" spans="2:21" ht="21.95" customHeight="1">
      <c r="B183" s="458" t="s">
        <v>29</v>
      </c>
      <c r="C183" s="459"/>
      <c r="D183" s="459"/>
      <c r="E183" s="459"/>
      <c r="F183" s="460"/>
      <c r="G183" s="818" t="str">
        <f t="shared" ref="G183:H183" si="214">IF(COUNT(G181)&gt;0,SUM(G180,-G181),"")</f>
        <v/>
      </c>
      <c r="H183" s="818" t="str">
        <f t="shared" si="214"/>
        <v/>
      </c>
      <c r="I183" s="818" t="str">
        <f>IF(COUNT(I181)&gt;0,SUM(I180,-I181),"")</f>
        <v/>
      </c>
      <c r="J183" s="818" t="str">
        <f t="shared" ref="J183:Q183" si="215">IF(COUNT(J181)&gt;0,SUM(J180,-J181),"")</f>
        <v/>
      </c>
      <c r="K183" s="818" t="str">
        <f t="shared" si="215"/>
        <v/>
      </c>
      <c r="L183" s="818" t="str">
        <f t="shared" si="215"/>
        <v/>
      </c>
      <c r="M183" s="818" t="str">
        <f t="shared" si="215"/>
        <v/>
      </c>
      <c r="N183" s="818" t="str">
        <f t="shared" si="215"/>
        <v/>
      </c>
      <c r="O183" s="818" t="str">
        <f t="shared" si="215"/>
        <v/>
      </c>
      <c r="P183" s="818" t="str">
        <f t="shared" si="215"/>
        <v/>
      </c>
      <c r="Q183" s="818" t="str">
        <f t="shared" si="215"/>
        <v/>
      </c>
      <c r="R183" s="446"/>
      <c r="S183" s="479" t="str">
        <f t="shared" si="192"/>
        <v>-</v>
      </c>
      <c r="T183" s="479" t="str">
        <f t="shared" si="193"/>
        <v>-</v>
      </c>
      <c r="U183" s="461"/>
    </row>
    <row r="184" spans="2:21" ht="21.95" customHeight="1">
      <c r="B184" s="930" t="s">
        <v>53</v>
      </c>
      <c r="C184" s="931"/>
      <c r="D184" s="931"/>
      <c r="E184" s="931"/>
      <c r="F184" s="932"/>
      <c r="G184" s="860" t="str">
        <f>IF(COUNT(G181)&gt;0,G183/G181,"-")</f>
        <v>-</v>
      </c>
      <c r="H184" s="860" t="str">
        <f t="shared" ref="H184" si="216">IF(COUNT(H181)&gt;0,H183/H181,"-")</f>
        <v>-</v>
      </c>
      <c r="I184" s="860" t="str">
        <f t="shared" ref="I184" si="217">IF(COUNT(I181)&gt;0,I183/I181,"-")</f>
        <v>-</v>
      </c>
      <c r="J184" s="860" t="str">
        <f t="shared" ref="J184" si="218">IF(COUNT(J181)&gt;0,J183/J181,"-")</f>
        <v>-</v>
      </c>
      <c r="K184" s="860" t="str">
        <f t="shared" ref="K184" si="219">IF(COUNT(K181)&gt;0,K183/K181,"-")</f>
        <v>-</v>
      </c>
      <c r="L184" s="860" t="str">
        <f t="shared" ref="L184" si="220">IF(COUNT(L181)&gt;0,L183/L181,"-")</f>
        <v>-</v>
      </c>
      <c r="M184" s="860" t="str">
        <f t="shared" ref="M184" si="221">IF(COUNT(M181)&gt;0,M183/M181,"-")</f>
        <v>-</v>
      </c>
      <c r="N184" s="860" t="str">
        <f t="shared" ref="N184" si="222">IF(COUNT(N181)&gt;0,N183/N181,"-")</f>
        <v>-</v>
      </c>
      <c r="O184" s="860" t="str">
        <f t="shared" ref="O184" si="223">IF(COUNT(O181)&gt;0,O183/O181,"-")</f>
        <v>-</v>
      </c>
      <c r="P184" s="860" t="str">
        <f t="shared" ref="P184" si="224">IF(COUNT(P181)&gt;0,P183/P181,"-")</f>
        <v>-</v>
      </c>
      <c r="Q184" s="860" t="str">
        <f t="shared" ref="Q184" si="225">IF(COUNT(Q181)&gt;0,Q183/Q181,"-")</f>
        <v>-</v>
      </c>
      <c r="R184" s="446"/>
      <c r="S184" s="465"/>
      <c r="T184" s="465"/>
      <c r="U184" s="461"/>
    </row>
    <row r="185" spans="2:21" ht="21.95" customHeight="1">
      <c r="B185" s="933"/>
      <c r="C185" s="934"/>
      <c r="D185" s="934"/>
      <c r="E185" s="934"/>
      <c r="F185" s="935"/>
      <c r="G185" s="861" t="str">
        <f>IF(COUNT(G181)&gt;0,SUM(G182:G183)/SUM(G181,-G182),"-")</f>
        <v>-</v>
      </c>
      <c r="H185" s="861" t="str">
        <f t="shared" ref="H185:Q185" si="226">IF(COUNT(H181)&gt;0,SUM(H182:H183)/SUM(H181,-H182),"-")</f>
        <v>-</v>
      </c>
      <c r="I185" s="861" t="str">
        <f t="shared" si="226"/>
        <v>-</v>
      </c>
      <c r="J185" s="861" t="str">
        <f t="shared" si="226"/>
        <v>-</v>
      </c>
      <c r="K185" s="861" t="str">
        <f t="shared" si="226"/>
        <v>-</v>
      </c>
      <c r="L185" s="861" t="str">
        <f t="shared" si="226"/>
        <v>-</v>
      </c>
      <c r="M185" s="861" t="str">
        <f t="shared" si="226"/>
        <v>-</v>
      </c>
      <c r="N185" s="861" t="str">
        <f t="shared" si="226"/>
        <v>-</v>
      </c>
      <c r="O185" s="861" t="str">
        <f t="shared" si="226"/>
        <v>-</v>
      </c>
      <c r="P185" s="861" t="str">
        <f t="shared" si="226"/>
        <v>-</v>
      </c>
      <c r="Q185" s="861" t="str">
        <f t="shared" si="226"/>
        <v>-</v>
      </c>
      <c r="R185" s="446"/>
      <c r="S185" s="466"/>
      <c r="T185" s="466"/>
      <c r="U185" s="461"/>
    </row>
    <row r="186" spans="2:21" ht="21.95" customHeight="1">
      <c r="B186" s="448"/>
      <c r="C186" s="449"/>
      <c r="D186" s="467"/>
      <c r="E186" s="468" t="s">
        <v>30</v>
      </c>
      <c r="F186" s="469"/>
      <c r="G186" s="817" t="str">
        <f>IF(COUNT(G187:G188)&gt;0,SUM(G187:G188),"")</f>
        <v/>
      </c>
      <c r="H186" s="817" t="str">
        <f>IF(COUNT(H187:H188)&gt;0,SUM(H187:H188),"")</f>
        <v/>
      </c>
      <c r="I186" s="476"/>
      <c r="J186" s="476"/>
      <c r="K186" s="476"/>
      <c r="L186" s="817" t="str">
        <f>IF(COUNT(L187:L188)&gt;0,SUM(L187:L188),"")</f>
        <v/>
      </c>
      <c r="M186" s="476"/>
      <c r="N186" s="476"/>
      <c r="O186" s="476"/>
      <c r="P186" s="476"/>
      <c r="Q186" s="817" t="str">
        <f>IF(COUNT(Q187:Q188)&gt;0,SUM(Q187:Q188),"")</f>
        <v/>
      </c>
      <c r="R186" s="446"/>
      <c r="S186" s="479" t="str">
        <f t="shared" ref="S186:S204" si="227">IF(ISERROR((L186/G186)^(1/5)-1),"-",ROUND((L186/G186)^(1/5)-1,3))</f>
        <v>-</v>
      </c>
      <c r="T186" s="479" t="str">
        <f t="shared" ref="T186:T204" si="228">IF(ISERROR((Q186/G186)^(1/10)-1),"-",ROUND((Q186/G186)^(1/10)-1,3))</f>
        <v>-</v>
      </c>
    </row>
    <row r="187" spans="2:21" ht="21.95" customHeight="1">
      <c r="B187" s="470"/>
      <c r="C187" s="471"/>
      <c r="D187" s="472"/>
      <c r="E187" s="470"/>
      <c r="F187" s="463" t="s">
        <v>31</v>
      </c>
      <c r="G187" s="820"/>
      <c r="H187" s="820"/>
      <c r="I187" s="477"/>
      <c r="J187" s="477"/>
      <c r="K187" s="477"/>
      <c r="L187" s="820"/>
      <c r="M187" s="477"/>
      <c r="N187" s="477"/>
      <c r="O187" s="477"/>
      <c r="P187" s="477"/>
      <c r="Q187" s="820"/>
      <c r="R187" s="446"/>
      <c r="S187" s="479" t="str">
        <f t="shared" si="227"/>
        <v>-</v>
      </c>
      <c r="T187" s="479" t="str">
        <f t="shared" si="228"/>
        <v>-</v>
      </c>
    </row>
    <row r="188" spans="2:21" ht="21.95" customHeight="1">
      <c r="B188" s="470"/>
      <c r="C188" s="471"/>
      <c r="D188" s="472"/>
      <c r="E188" s="453"/>
      <c r="F188" s="463" t="s">
        <v>32</v>
      </c>
      <c r="G188" s="820"/>
      <c r="H188" s="820"/>
      <c r="I188" s="477"/>
      <c r="J188" s="477"/>
      <c r="K188" s="477"/>
      <c r="L188" s="820"/>
      <c r="M188" s="477"/>
      <c r="N188" s="477"/>
      <c r="O188" s="477"/>
      <c r="P188" s="477"/>
      <c r="Q188" s="820"/>
      <c r="R188" s="446"/>
      <c r="S188" s="479" t="str">
        <f t="shared" si="227"/>
        <v>-</v>
      </c>
      <c r="T188" s="479" t="str">
        <f t="shared" si="228"/>
        <v>-</v>
      </c>
    </row>
    <row r="189" spans="2:21" ht="21.95" customHeight="1">
      <c r="B189" s="470"/>
      <c r="C189" s="471"/>
      <c r="D189" s="472"/>
      <c r="E189" s="468" t="s">
        <v>33</v>
      </c>
      <c r="F189" s="469"/>
      <c r="G189" s="817" t="str">
        <f>IF(COUNT(G190:G195)&gt;0,SUM(G190:G195),"")</f>
        <v/>
      </c>
      <c r="H189" s="817" t="str">
        <f>IF(COUNT(H190:H195)&gt;0,SUM(H190:H195),"")</f>
        <v/>
      </c>
      <c r="I189" s="476"/>
      <c r="J189" s="476"/>
      <c r="K189" s="476"/>
      <c r="L189" s="817" t="str">
        <f>IF(COUNT(L190:L195)&gt;0,SUM(L190:L195),"")</f>
        <v/>
      </c>
      <c r="M189" s="476"/>
      <c r="N189" s="476"/>
      <c r="O189" s="476"/>
      <c r="P189" s="476"/>
      <c r="Q189" s="817" t="str">
        <f>IF(COUNT(Q190:Q195)&gt;0,SUM(Q190:Q195),"")</f>
        <v/>
      </c>
      <c r="R189" s="446"/>
      <c r="S189" s="479" t="str">
        <f t="shared" si="227"/>
        <v>-</v>
      </c>
      <c r="T189" s="479" t="str">
        <f t="shared" si="228"/>
        <v>-</v>
      </c>
    </row>
    <row r="190" spans="2:21" ht="21.95" customHeight="1">
      <c r="B190" s="921" t="s">
        <v>34</v>
      </c>
      <c r="C190" s="922"/>
      <c r="D190" s="923"/>
      <c r="E190" s="470"/>
      <c r="F190" s="463" t="s">
        <v>35</v>
      </c>
      <c r="G190" s="820"/>
      <c r="H190" s="820"/>
      <c r="I190" s="477"/>
      <c r="J190" s="477"/>
      <c r="K190" s="477"/>
      <c r="L190" s="820"/>
      <c r="M190" s="477"/>
      <c r="N190" s="477"/>
      <c r="O190" s="477"/>
      <c r="P190" s="477"/>
      <c r="Q190" s="820"/>
      <c r="R190" s="446"/>
      <c r="S190" s="479" t="str">
        <f t="shared" si="227"/>
        <v>-</v>
      </c>
      <c r="T190" s="479" t="str">
        <f t="shared" si="228"/>
        <v>-</v>
      </c>
    </row>
    <row r="191" spans="2:21" ht="21.95" customHeight="1">
      <c r="B191" s="921" t="s">
        <v>36</v>
      </c>
      <c r="C191" s="922"/>
      <c r="D191" s="923"/>
      <c r="E191" s="470"/>
      <c r="F191" s="463" t="s">
        <v>37</v>
      </c>
      <c r="G191" s="820"/>
      <c r="H191" s="820"/>
      <c r="I191" s="477"/>
      <c r="J191" s="477"/>
      <c r="K191" s="477"/>
      <c r="L191" s="820"/>
      <c r="M191" s="477"/>
      <c r="N191" s="477"/>
      <c r="O191" s="477"/>
      <c r="P191" s="477"/>
      <c r="Q191" s="820"/>
      <c r="R191" s="446"/>
      <c r="S191" s="479" t="str">
        <f t="shared" si="227"/>
        <v>-</v>
      </c>
      <c r="T191" s="479" t="str">
        <f t="shared" si="228"/>
        <v>-</v>
      </c>
    </row>
    <row r="192" spans="2:21" ht="21.95" customHeight="1">
      <c r="B192" s="470"/>
      <c r="C192" s="471"/>
      <c r="D192" s="472"/>
      <c r="E192" s="470"/>
      <c r="F192" s="463" t="s">
        <v>38</v>
      </c>
      <c r="G192" s="820"/>
      <c r="H192" s="820"/>
      <c r="I192" s="477"/>
      <c r="J192" s="477"/>
      <c r="K192" s="477"/>
      <c r="L192" s="820"/>
      <c r="M192" s="477"/>
      <c r="N192" s="477"/>
      <c r="O192" s="477"/>
      <c r="P192" s="477"/>
      <c r="Q192" s="820"/>
      <c r="R192" s="446"/>
      <c r="S192" s="479" t="str">
        <f t="shared" si="227"/>
        <v>-</v>
      </c>
      <c r="T192" s="479" t="str">
        <f t="shared" si="228"/>
        <v>-</v>
      </c>
    </row>
    <row r="193" spans="2:21" ht="21.95" customHeight="1">
      <c r="B193" s="470"/>
      <c r="C193" s="471"/>
      <c r="D193" s="472"/>
      <c r="E193" s="470"/>
      <c r="F193" s="463" t="s">
        <v>39</v>
      </c>
      <c r="G193" s="820"/>
      <c r="H193" s="820"/>
      <c r="I193" s="477"/>
      <c r="J193" s="477"/>
      <c r="K193" s="477"/>
      <c r="L193" s="820"/>
      <c r="M193" s="477"/>
      <c r="N193" s="477"/>
      <c r="O193" s="477"/>
      <c r="P193" s="477"/>
      <c r="Q193" s="820"/>
      <c r="R193" s="446"/>
      <c r="S193" s="479" t="str">
        <f t="shared" si="227"/>
        <v>-</v>
      </c>
      <c r="T193" s="479" t="str">
        <f t="shared" si="228"/>
        <v>-</v>
      </c>
    </row>
    <row r="194" spans="2:21" ht="21.95" customHeight="1">
      <c r="B194" s="470"/>
      <c r="C194" s="471"/>
      <c r="D194" s="472"/>
      <c r="E194" s="470"/>
      <c r="F194" s="463" t="s">
        <v>40</v>
      </c>
      <c r="G194" s="820"/>
      <c r="H194" s="820"/>
      <c r="I194" s="477"/>
      <c r="J194" s="477"/>
      <c r="K194" s="477"/>
      <c r="L194" s="820"/>
      <c r="M194" s="477"/>
      <c r="N194" s="477"/>
      <c r="O194" s="477"/>
      <c r="P194" s="477"/>
      <c r="Q194" s="820"/>
      <c r="R194" s="446"/>
      <c r="S194" s="479" t="str">
        <f t="shared" si="227"/>
        <v>-</v>
      </c>
      <c r="T194" s="479" t="str">
        <f t="shared" si="228"/>
        <v>-</v>
      </c>
    </row>
    <row r="195" spans="2:21" ht="21.95" customHeight="1">
      <c r="B195" s="470"/>
      <c r="C195" s="471"/>
      <c r="D195" s="472"/>
      <c r="E195" s="470"/>
      <c r="F195" s="463" t="s">
        <v>41</v>
      </c>
      <c r="G195" s="820"/>
      <c r="H195" s="820"/>
      <c r="I195" s="477"/>
      <c r="J195" s="477"/>
      <c r="K195" s="477"/>
      <c r="L195" s="820"/>
      <c r="M195" s="477"/>
      <c r="N195" s="477"/>
      <c r="O195" s="477"/>
      <c r="P195" s="477"/>
      <c r="Q195" s="820"/>
      <c r="R195" s="446"/>
      <c r="S195" s="479" t="str">
        <f t="shared" si="227"/>
        <v>-</v>
      </c>
      <c r="T195" s="479" t="str">
        <f t="shared" si="228"/>
        <v>-</v>
      </c>
    </row>
    <row r="196" spans="2:21" ht="21.95" customHeight="1">
      <c r="B196" s="470"/>
      <c r="C196" s="471"/>
      <c r="D196" s="472"/>
      <c r="E196" s="458" t="s">
        <v>42</v>
      </c>
      <c r="F196" s="473"/>
      <c r="G196" s="820"/>
      <c r="H196" s="820"/>
      <c r="I196" s="477"/>
      <c r="J196" s="477"/>
      <c r="K196" s="477"/>
      <c r="L196" s="820"/>
      <c r="M196" s="477"/>
      <c r="N196" s="477"/>
      <c r="O196" s="477"/>
      <c r="P196" s="477"/>
      <c r="Q196" s="820"/>
      <c r="R196" s="446"/>
      <c r="S196" s="479" t="str">
        <f t="shared" si="227"/>
        <v>-</v>
      </c>
      <c r="T196" s="479" t="str">
        <f t="shared" si="228"/>
        <v>-</v>
      </c>
    </row>
    <row r="197" spans="2:21" ht="21.95" customHeight="1">
      <c r="B197" s="470"/>
      <c r="C197" s="471"/>
      <c r="D197" s="472"/>
      <c r="E197" s="468" t="s">
        <v>43</v>
      </c>
      <c r="F197" s="469"/>
      <c r="G197" s="817" t="str">
        <f>IF(COUNT(G198:G202)&gt;0,SUM(G198:G202),"")</f>
        <v/>
      </c>
      <c r="H197" s="817" t="str">
        <f>IF(COUNT(H198:H202)&gt;0,SUM(H198:H202),"")</f>
        <v/>
      </c>
      <c r="I197" s="476"/>
      <c r="J197" s="476"/>
      <c r="K197" s="476"/>
      <c r="L197" s="817" t="str">
        <f>IF(COUNT(L198:L202)&gt;0,SUM(L198:L202),"")</f>
        <v/>
      </c>
      <c r="M197" s="476"/>
      <c r="N197" s="476"/>
      <c r="O197" s="476"/>
      <c r="P197" s="476"/>
      <c r="Q197" s="817" t="str">
        <f>IF(COUNT(Q198:Q202)&gt;0,SUM(Q198:Q202),"")</f>
        <v/>
      </c>
      <c r="R197" s="446"/>
      <c r="S197" s="479" t="str">
        <f t="shared" si="227"/>
        <v>-</v>
      </c>
      <c r="T197" s="479" t="str">
        <f t="shared" si="228"/>
        <v>-</v>
      </c>
    </row>
    <row r="198" spans="2:21" ht="21.95" customHeight="1">
      <c r="B198" s="470"/>
      <c r="C198" s="471"/>
      <c r="D198" s="472"/>
      <c r="E198" s="470"/>
      <c r="F198" s="463" t="s">
        <v>44</v>
      </c>
      <c r="G198" s="820"/>
      <c r="H198" s="820"/>
      <c r="I198" s="477"/>
      <c r="J198" s="477"/>
      <c r="K198" s="477"/>
      <c r="L198" s="820"/>
      <c r="M198" s="477"/>
      <c r="N198" s="477"/>
      <c r="O198" s="477"/>
      <c r="P198" s="477"/>
      <c r="Q198" s="820"/>
      <c r="R198" s="446"/>
      <c r="S198" s="479" t="str">
        <f t="shared" si="227"/>
        <v>-</v>
      </c>
      <c r="T198" s="479" t="str">
        <f t="shared" si="228"/>
        <v>-</v>
      </c>
    </row>
    <row r="199" spans="2:21" ht="21.95" customHeight="1">
      <c r="B199" s="470"/>
      <c r="C199" s="471"/>
      <c r="D199" s="472"/>
      <c r="E199" s="470"/>
      <c r="F199" s="463" t="s">
        <v>45</v>
      </c>
      <c r="G199" s="820"/>
      <c r="H199" s="820"/>
      <c r="I199" s="477"/>
      <c r="J199" s="477"/>
      <c r="K199" s="477"/>
      <c r="L199" s="820"/>
      <c r="M199" s="477"/>
      <c r="N199" s="477"/>
      <c r="O199" s="477"/>
      <c r="P199" s="477"/>
      <c r="Q199" s="820"/>
      <c r="R199" s="446"/>
      <c r="S199" s="479" t="str">
        <f t="shared" si="227"/>
        <v>-</v>
      </c>
      <c r="T199" s="479" t="str">
        <f t="shared" si="228"/>
        <v>-</v>
      </c>
    </row>
    <row r="200" spans="2:21" ht="21.95" customHeight="1">
      <c r="B200" s="470"/>
      <c r="C200" s="471"/>
      <c r="D200" s="472"/>
      <c r="E200" s="470"/>
      <c r="F200" s="463" t="s">
        <v>46</v>
      </c>
      <c r="G200" s="820"/>
      <c r="H200" s="820"/>
      <c r="I200" s="477"/>
      <c r="J200" s="477"/>
      <c r="K200" s="477"/>
      <c r="L200" s="820"/>
      <c r="M200" s="477"/>
      <c r="N200" s="477"/>
      <c r="O200" s="477"/>
      <c r="P200" s="477"/>
      <c r="Q200" s="820"/>
      <c r="R200" s="446"/>
      <c r="S200" s="479" t="str">
        <f t="shared" si="227"/>
        <v>-</v>
      </c>
      <c r="T200" s="479" t="str">
        <f t="shared" si="228"/>
        <v>-</v>
      </c>
    </row>
    <row r="201" spans="2:21" ht="21.95" customHeight="1">
      <c r="B201" s="470"/>
      <c r="C201" s="471"/>
      <c r="D201" s="472"/>
      <c r="E201" s="470"/>
      <c r="F201" s="463" t="s">
        <v>47</v>
      </c>
      <c r="G201" s="820"/>
      <c r="H201" s="820"/>
      <c r="I201" s="477"/>
      <c r="J201" s="477"/>
      <c r="K201" s="477"/>
      <c r="L201" s="820"/>
      <c r="M201" s="477"/>
      <c r="N201" s="477"/>
      <c r="O201" s="477"/>
      <c r="P201" s="477"/>
      <c r="Q201" s="820"/>
      <c r="R201" s="446"/>
      <c r="S201" s="479" t="str">
        <f t="shared" si="227"/>
        <v>-</v>
      </c>
      <c r="T201" s="479" t="str">
        <f t="shared" si="228"/>
        <v>-</v>
      </c>
    </row>
    <row r="202" spans="2:21" ht="21.95" customHeight="1">
      <c r="B202" s="470"/>
      <c r="C202" s="471"/>
      <c r="D202" s="472"/>
      <c r="E202" s="470"/>
      <c r="F202" s="463" t="s">
        <v>48</v>
      </c>
      <c r="G202" s="820"/>
      <c r="H202" s="820"/>
      <c r="I202" s="477"/>
      <c r="J202" s="477"/>
      <c r="K202" s="477"/>
      <c r="L202" s="820"/>
      <c r="M202" s="477"/>
      <c r="N202" s="477"/>
      <c r="O202" s="477"/>
      <c r="P202" s="477"/>
      <c r="Q202" s="820"/>
      <c r="R202" s="446"/>
      <c r="S202" s="479" t="str">
        <f t="shared" si="227"/>
        <v>-</v>
      </c>
      <c r="T202" s="479" t="str">
        <f t="shared" si="228"/>
        <v>-</v>
      </c>
    </row>
    <row r="203" spans="2:21" ht="21.95" customHeight="1">
      <c r="B203" s="470"/>
      <c r="C203" s="471"/>
      <c r="D203" s="472"/>
      <c r="E203" s="458" t="s">
        <v>49</v>
      </c>
      <c r="F203" s="460"/>
      <c r="G203" s="820"/>
      <c r="H203" s="820"/>
      <c r="I203" s="477"/>
      <c r="J203" s="477"/>
      <c r="K203" s="477"/>
      <c r="L203" s="820"/>
      <c r="M203" s="477"/>
      <c r="N203" s="477"/>
      <c r="O203" s="477"/>
      <c r="P203" s="477"/>
      <c r="Q203" s="820"/>
      <c r="R203" s="446"/>
      <c r="S203" s="479" t="str">
        <f t="shared" si="227"/>
        <v>-</v>
      </c>
      <c r="T203" s="479" t="str">
        <f t="shared" si="228"/>
        <v>-</v>
      </c>
      <c r="U203" s="461"/>
    </row>
    <row r="204" spans="2:21" ht="21.95" customHeight="1">
      <c r="B204" s="453"/>
      <c r="C204" s="454"/>
      <c r="D204" s="455"/>
      <c r="E204" s="458" t="s">
        <v>50</v>
      </c>
      <c r="F204" s="460"/>
      <c r="G204" s="817" t="str">
        <f>IF(COUNT(G186,G189,G196,G197,G203)&gt;0,SUM(G186,G189,G196,G197,G203),"")</f>
        <v/>
      </c>
      <c r="H204" s="817" t="str">
        <f>IF(COUNT(H186,H189,H196,H197,H203)&gt;0,SUM(H186,H189,H196,H197,H203),"")</f>
        <v/>
      </c>
      <c r="I204" s="476"/>
      <c r="J204" s="476"/>
      <c r="K204" s="476"/>
      <c r="L204" s="817" t="str">
        <f>IF(COUNT(L186,L189,L196,L197,L203)&gt;0,SUM(L186,L189,L196,L197,L203),"")</f>
        <v/>
      </c>
      <c r="M204" s="476"/>
      <c r="N204" s="476"/>
      <c r="O204" s="476"/>
      <c r="P204" s="476"/>
      <c r="Q204" s="817" t="str">
        <f>IF(COUNT(Q186,Q189,Q196,Q197,Q203)&gt;0,SUM(Q186,Q189,Q196,Q197,Q203),"")</f>
        <v/>
      </c>
      <c r="R204" s="446"/>
      <c r="S204" s="479" t="str">
        <f t="shared" si="227"/>
        <v>-</v>
      </c>
      <c r="T204" s="479" t="str">
        <f t="shared" si="228"/>
        <v>-</v>
      </c>
    </row>
    <row r="206" spans="2:21" ht="21.95" customHeight="1">
      <c r="B206" s="439" t="s">
        <v>301</v>
      </c>
    </row>
    <row r="207" spans="2:21" ht="21.95" customHeight="1">
      <c r="B207" s="439" t="s">
        <v>0</v>
      </c>
    </row>
    <row r="208" spans="2:21" ht="21.95" customHeight="1">
      <c r="B208" s="442" t="s">
        <v>1</v>
      </c>
      <c r="C208" s="474"/>
      <c r="D208" s="474"/>
      <c r="E208" s="474"/>
      <c r="F208" s="474"/>
      <c r="G208" s="474"/>
      <c r="H208" s="474"/>
      <c r="I208" s="474"/>
      <c r="J208" s="474"/>
    </row>
    <row r="209" spans="2:21" ht="21.95" customHeight="1">
      <c r="B209" s="444" t="s">
        <v>83</v>
      </c>
      <c r="E209" s="445" t="s">
        <v>294</v>
      </c>
      <c r="Q209" s="446" t="s">
        <v>2</v>
      </c>
      <c r="S209" s="447" t="s">
        <v>287</v>
      </c>
      <c r="T209" s="447" t="s">
        <v>287</v>
      </c>
    </row>
    <row r="210" spans="2:21" ht="21.95" customHeight="1">
      <c r="B210" s="448"/>
      <c r="C210" s="449"/>
      <c r="D210" s="449"/>
      <c r="E210" s="449"/>
      <c r="F210" s="450" t="s">
        <v>3</v>
      </c>
      <c r="G210" s="451" t="s">
        <v>4</v>
      </c>
      <c r="H210" s="451" t="s">
        <v>54</v>
      </c>
      <c r="I210" s="451" t="s">
        <v>55</v>
      </c>
      <c r="J210" s="451" t="s">
        <v>56</v>
      </c>
      <c r="K210" s="451" t="s">
        <v>5</v>
      </c>
      <c r="L210" s="451" t="s">
        <v>6</v>
      </c>
      <c r="M210" s="451" t="s">
        <v>57</v>
      </c>
      <c r="N210" s="451" t="s">
        <v>58</v>
      </c>
      <c r="O210" s="451" t="s">
        <v>59</v>
      </c>
      <c r="P210" s="451" t="s">
        <v>60</v>
      </c>
      <c r="Q210" s="451" t="s">
        <v>61</v>
      </c>
      <c r="S210" s="452" t="s">
        <v>288</v>
      </c>
      <c r="T210" s="452" t="s">
        <v>288</v>
      </c>
    </row>
    <row r="211" spans="2:21" ht="21.95" customHeight="1">
      <c r="B211" s="453" t="s">
        <v>7</v>
      </c>
      <c r="C211" s="454"/>
      <c r="D211" s="454"/>
      <c r="E211" s="454"/>
      <c r="F211" s="455"/>
      <c r="G211" s="456" t="s">
        <v>8</v>
      </c>
      <c r="H211" s="456"/>
      <c r="I211" s="456"/>
      <c r="J211" s="456"/>
      <c r="K211" s="456"/>
      <c r="L211" s="456"/>
      <c r="M211" s="456"/>
      <c r="N211" s="456"/>
      <c r="O211" s="456"/>
      <c r="P211" s="456"/>
      <c r="Q211" s="456"/>
      <c r="S211" s="457" t="s">
        <v>290</v>
      </c>
      <c r="T211" s="457" t="s">
        <v>289</v>
      </c>
    </row>
    <row r="212" spans="2:21" ht="21.95" customHeight="1">
      <c r="B212" s="924" t="s">
        <v>9</v>
      </c>
      <c r="C212" s="927" t="s">
        <v>10</v>
      </c>
      <c r="D212" s="458" t="s">
        <v>11</v>
      </c>
      <c r="E212" s="459"/>
      <c r="F212" s="460"/>
      <c r="G212" s="819"/>
      <c r="H212" s="819"/>
      <c r="I212" s="819"/>
      <c r="J212" s="819"/>
      <c r="K212" s="819"/>
      <c r="L212" s="819"/>
      <c r="M212" s="819"/>
      <c r="N212" s="819"/>
      <c r="O212" s="819"/>
      <c r="P212" s="819"/>
      <c r="Q212" s="819"/>
      <c r="R212" s="446"/>
      <c r="S212" s="479" t="str">
        <f t="shared" ref="S212:S224" si="229">IF(ISERROR((L212/G212)^(1/5)-1),"-",ROUND((L212/G212)^(1/5)-1,3))</f>
        <v>-</v>
      </c>
      <c r="T212" s="479" t="str">
        <f t="shared" ref="T212:T224" si="230">IF(ISERROR((Q212/G212)^(1/10)-1),"-",ROUND((Q212/G212)^(1/10)-1,3))</f>
        <v>-</v>
      </c>
    </row>
    <row r="213" spans="2:21" ht="21.95" customHeight="1">
      <c r="B213" s="925"/>
      <c r="C213" s="928"/>
      <c r="D213" s="458" t="s">
        <v>12</v>
      </c>
      <c r="E213" s="459"/>
      <c r="F213" s="460"/>
      <c r="G213" s="819"/>
      <c r="H213" s="819"/>
      <c r="I213" s="819"/>
      <c r="J213" s="819"/>
      <c r="K213" s="819"/>
      <c r="L213" s="819"/>
      <c r="M213" s="819"/>
      <c r="N213" s="819"/>
      <c r="O213" s="819"/>
      <c r="P213" s="819"/>
      <c r="Q213" s="819"/>
      <c r="R213" s="446"/>
      <c r="S213" s="479" t="str">
        <f t="shared" si="229"/>
        <v>-</v>
      </c>
      <c r="T213" s="479" t="str">
        <f t="shared" si="230"/>
        <v>-</v>
      </c>
    </row>
    <row r="214" spans="2:21" ht="21.95" customHeight="1">
      <c r="B214" s="925"/>
      <c r="C214" s="928"/>
      <c r="D214" s="458" t="s">
        <v>13</v>
      </c>
      <c r="E214" s="459"/>
      <c r="F214" s="460"/>
      <c r="G214" s="819"/>
      <c r="H214" s="819"/>
      <c r="I214" s="819"/>
      <c r="J214" s="819"/>
      <c r="K214" s="819"/>
      <c r="L214" s="819"/>
      <c r="M214" s="819"/>
      <c r="N214" s="819"/>
      <c r="O214" s="819"/>
      <c r="P214" s="819"/>
      <c r="Q214" s="819"/>
      <c r="R214" s="446"/>
      <c r="S214" s="479" t="str">
        <f t="shared" si="229"/>
        <v>-</v>
      </c>
      <c r="T214" s="479" t="str">
        <f t="shared" si="230"/>
        <v>-</v>
      </c>
    </row>
    <row r="215" spans="2:21" ht="21.95" customHeight="1">
      <c r="B215" s="925"/>
      <c r="C215" s="928"/>
      <c r="D215" s="458" t="s">
        <v>14</v>
      </c>
      <c r="E215" s="459"/>
      <c r="F215" s="460"/>
      <c r="G215" s="819"/>
      <c r="H215" s="819"/>
      <c r="I215" s="819"/>
      <c r="J215" s="819"/>
      <c r="K215" s="819"/>
      <c r="L215" s="819"/>
      <c r="M215" s="819"/>
      <c r="N215" s="819"/>
      <c r="O215" s="819"/>
      <c r="P215" s="819"/>
      <c r="Q215" s="819"/>
      <c r="R215" s="446"/>
      <c r="S215" s="479" t="str">
        <f t="shared" si="229"/>
        <v>-</v>
      </c>
      <c r="T215" s="479" t="str">
        <f t="shared" si="230"/>
        <v>-</v>
      </c>
    </row>
    <row r="216" spans="2:21" ht="21.95" customHeight="1">
      <c r="B216" s="925"/>
      <c r="C216" s="929"/>
      <c r="D216" s="458" t="s">
        <v>15</v>
      </c>
      <c r="E216" s="459"/>
      <c r="F216" s="460"/>
      <c r="G216" s="818" t="str">
        <f>IF(COUNT(G212:G215)&gt;0,SUM(G212:G215),"")</f>
        <v/>
      </c>
      <c r="H216" s="818" t="str">
        <f t="shared" ref="H216" si="231">IF(COUNT(H212:H215)&gt;0,SUM(H212:H215),"")</f>
        <v/>
      </c>
      <c r="I216" s="818" t="str">
        <f t="shared" ref="I216" si="232">IF(COUNT(I212:I215)&gt;0,SUM(I212:I215),"")</f>
        <v/>
      </c>
      <c r="J216" s="818" t="str">
        <f t="shared" ref="J216" si="233">IF(COUNT(J212:J215)&gt;0,SUM(J212:J215),"")</f>
        <v/>
      </c>
      <c r="K216" s="818" t="str">
        <f t="shared" ref="K216" si="234">IF(COUNT(K212:K215)&gt;0,SUM(K212:K215),"")</f>
        <v/>
      </c>
      <c r="L216" s="818" t="str">
        <f t="shared" ref="L216" si="235">IF(COUNT(L212:L215)&gt;0,SUM(L212:L215),"")</f>
        <v/>
      </c>
      <c r="M216" s="818" t="str">
        <f t="shared" ref="M216" si="236">IF(COUNT(M212:M215)&gt;0,SUM(M212:M215),"")</f>
        <v/>
      </c>
      <c r="N216" s="818" t="str">
        <f t="shared" ref="N216" si="237">IF(COUNT(N212:N215)&gt;0,SUM(N212:N215),"")</f>
        <v/>
      </c>
      <c r="O216" s="818" t="str">
        <f t="shared" ref="O216" si="238">IF(COUNT(O212:O215)&gt;0,SUM(O212:O215),"")</f>
        <v/>
      </c>
      <c r="P216" s="818" t="str">
        <f t="shared" ref="P216" si="239">IF(COUNT(P212:P215)&gt;0,SUM(P212:P215),"")</f>
        <v/>
      </c>
      <c r="Q216" s="818" t="str">
        <f t="shared" ref="Q216" si="240">IF(COUNT(Q212:Q215)&gt;0,SUM(Q212:Q215),"")</f>
        <v/>
      </c>
      <c r="R216" s="446"/>
      <c r="S216" s="479" t="str">
        <f t="shared" si="229"/>
        <v>-</v>
      </c>
      <c r="T216" s="479" t="str">
        <f t="shared" si="230"/>
        <v>-</v>
      </c>
    </row>
    <row r="217" spans="2:21" ht="21.95" customHeight="1">
      <c r="B217" s="925"/>
      <c r="C217" s="924" t="s">
        <v>16</v>
      </c>
      <c r="D217" s="451" t="s">
        <v>17</v>
      </c>
      <c r="E217" s="458" t="s">
        <v>18</v>
      </c>
      <c r="F217" s="460"/>
      <c r="G217" s="819"/>
      <c r="H217" s="819"/>
      <c r="I217" s="819"/>
      <c r="J217" s="819"/>
      <c r="K217" s="819"/>
      <c r="L217" s="819"/>
      <c r="M217" s="819"/>
      <c r="N217" s="819"/>
      <c r="O217" s="819"/>
      <c r="P217" s="819"/>
      <c r="Q217" s="819"/>
      <c r="R217" s="446"/>
      <c r="S217" s="479" t="str">
        <f t="shared" si="229"/>
        <v>-</v>
      </c>
      <c r="T217" s="479" t="str">
        <f t="shared" si="230"/>
        <v>-</v>
      </c>
      <c r="U217" s="461"/>
    </row>
    <row r="218" spans="2:21" ht="21.95" customHeight="1">
      <c r="B218" s="925"/>
      <c r="C218" s="925"/>
      <c r="D218" s="462" t="s">
        <v>19</v>
      </c>
      <c r="E218" s="451" t="s">
        <v>20</v>
      </c>
      <c r="F218" s="463" t="s">
        <v>21</v>
      </c>
      <c r="G218" s="819"/>
      <c r="H218" s="819"/>
      <c r="I218" s="819"/>
      <c r="J218" s="819"/>
      <c r="K218" s="819"/>
      <c r="L218" s="819"/>
      <c r="M218" s="819"/>
      <c r="N218" s="819"/>
      <c r="O218" s="819"/>
      <c r="P218" s="819"/>
      <c r="Q218" s="819"/>
      <c r="R218" s="446"/>
      <c r="S218" s="479" t="str">
        <f t="shared" si="229"/>
        <v>-</v>
      </c>
      <c r="T218" s="479" t="str">
        <f t="shared" si="230"/>
        <v>-</v>
      </c>
      <c r="U218" s="461"/>
    </row>
    <row r="219" spans="2:21" ht="21.95" customHeight="1">
      <c r="B219" s="925"/>
      <c r="C219" s="925"/>
      <c r="D219" s="456" t="s">
        <v>22</v>
      </c>
      <c r="E219" s="456" t="s">
        <v>23</v>
      </c>
      <c r="F219" s="463" t="s">
        <v>24</v>
      </c>
      <c r="G219" s="819"/>
      <c r="H219" s="819"/>
      <c r="I219" s="819"/>
      <c r="J219" s="819"/>
      <c r="K219" s="819"/>
      <c r="L219" s="819"/>
      <c r="M219" s="819"/>
      <c r="N219" s="819"/>
      <c r="O219" s="819"/>
      <c r="P219" s="819"/>
      <c r="Q219" s="819"/>
      <c r="R219" s="446"/>
      <c r="S219" s="479" t="str">
        <f t="shared" si="229"/>
        <v>-</v>
      </c>
      <c r="T219" s="479" t="str">
        <f t="shared" si="230"/>
        <v>-</v>
      </c>
      <c r="U219" s="461"/>
    </row>
    <row r="220" spans="2:21" ht="21.95" customHeight="1">
      <c r="B220" s="925"/>
      <c r="C220" s="926"/>
      <c r="D220" s="458" t="s">
        <v>25</v>
      </c>
      <c r="E220" s="459"/>
      <c r="F220" s="460"/>
      <c r="G220" s="819"/>
      <c r="H220" s="819"/>
      <c r="I220" s="819"/>
      <c r="J220" s="819"/>
      <c r="K220" s="819"/>
      <c r="L220" s="819"/>
      <c r="M220" s="819"/>
      <c r="N220" s="819"/>
      <c r="O220" s="819"/>
      <c r="P220" s="819"/>
      <c r="Q220" s="819"/>
      <c r="R220" s="446"/>
      <c r="S220" s="479" t="str">
        <f t="shared" si="229"/>
        <v>-</v>
      </c>
      <c r="T220" s="479" t="str">
        <f t="shared" si="230"/>
        <v>-</v>
      </c>
      <c r="U220" s="461"/>
    </row>
    <row r="221" spans="2:21" ht="21.95" customHeight="1">
      <c r="B221" s="926"/>
      <c r="C221" s="458" t="s">
        <v>26</v>
      </c>
      <c r="D221" s="459"/>
      <c r="E221" s="459"/>
      <c r="F221" s="460"/>
      <c r="G221" s="818" t="str">
        <f>IF(COUNT(G216:G220)&gt;0,SUM(G216:G220),"")</f>
        <v/>
      </c>
      <c r="H221" s="818" t="str">
        <f t="shared" ref="H221" si="241">IF(COUNT(H216:H220)&gt;0,SUM(H216:H220),"")</f>
        <v/>
      </c>
      <c r="I221" s="818" t="str">
        <f t="shared" ref="I221" si="242">IF(COUNT(I216:I220)&gt;0,SUM(I216:I220),"")</f>
        <v/>
      </c>
      <c r="J221" s="818" t="str">
        <f t="shared" ref="J221" si="243">IF(COUNT(J216:J220)&gt;0,SUM(J216:J220),"")</f>
        <v/>
      </c>
      <c r="K221" s="818" t="str">
        <f t="shared" ref="K221" si="244">IF(COUNT(K216:K220)&gt;0,SUM(K216:K220),"")</f>
        <v/>
      </c>
      <c r="L221" s="818" t="str">
        <f t="shared" ref="L221" si="245">IF(COUNT(L216:L220)&gt;0,SUM(L216:L220),"")</f>
        <v/>
      </c>
      <c r="M221" s="818" t="str">
        <f t="shared" ref="M221" si="246">IF(COUNT(M216:M220)&gt;0,SUM(M216:M220),"")</f>
        <v/>
      </c>
      <c r="N221" s="818" t="str">
        <f t="shared" ref="N221" si="247">IF(COUNT(N216:N220)&gt;0,SUM(N216:N220),"")</f>
        <v/>
      </c>
      <c r="O221" s="818" t="str">
        <f t="shared" ref="O221" si="248">IF(COUNT(O216:O220)&gt;0,SUM(O216:O220),"")</f>
        <v/>
      </c>
      <c r="P221" s="818" t="str">
        <f t="shared" ref="P221" si="249">IF(COUNT(P216:P220)&gt;0,SUM(P216:P220),"")</f>
        <v/>
      </c>
      <c r="Q221" s="818" t="str">
        <f t="shared" ref="Q221" si="250">IF(COUNT(Q216:Q220)&gt;0,SUM(Q216:Q220),"")</f>
        <v/>
      </c>
      <c r="R221" s="446"/>
      <c r="S221" s="479" t="str">
        <f t="shared" si="229"/>
        <v>-</v>
      </c>
      <c r="T221" s="479" t="str">
        <f t="shared" si="230"/>
        <v>-</v>
      </c>
      <c r="U221" s="461"/>
    </row>
    <row r="222" spans="2:21" ht="21.95" customHeight="1">
      <c r="B222" s="458" t="s">
        <v>27</v>
      </c>
      <c r="C222" s="459"/>
      <c r="D222" s="459"/>
      <c r="E222" s="459"/>
      <c r="F222" s="460"/>
      <c r="G222" s="819"/>
      <c r="H222" s="819"/>
      <c r="I222" s="819"/>
      <c r="J222" s="819"/>
      <c r="K222" s="819"/>
      <c r="L222" s="819"/>
      <c r="M222" s="819"/>
      <c r="N222" s="819"/>
      <c r="O222" s="819"/>
      <c r="P222" s="819"/>
      <c r="Q222" s="819"/>
      <c r="R222" s="446"/>
      <c r="S222" s="479" t="str">
        <f t="shared" si="229"/>
        <v>-</v>
      </c>
      <c r="T222" s="479" t="str">
        <f t="shared" si="230"/>
        <v>-</v>
      </c>
      <c r="U222" s="461"/>
    </row>
    <row r="223" spans="2:21" ht="21.95" customHeight="1">
      <c r="B223" s="464" t="s">
        <v>28</v>
      </c>
      <c r="C223" s="459"/>
      <c r="D223" s="459"/>
      <c r="E223" s="459"/>
      <c r="F223" s="460"/>
      <c r="G223" s="819"/>
      <c r="H223" s="819"/>
      <c r="I223" s="819"/>
      <c r="J223" s="819"/>
      <c r="K223" s="819"/>
      <c r="L223" s="819"/>
      <c r="M223" s="819"/>
      <c r="N223" s="819"/>
      <c r="O223" s="819"/>
      <c r="P223" s="819"/>
      <c r="Q223" s="819"/>
      <c r="R223" s="446"/>
      <c r="S223" s="479" t="str">
        <f t="shared" si="229"/>
        <v>-</v>
      </c>
      <c r="T223" s="479" t="str">
        <f t="shared" si="230"/>
        <v>-</v>
      </c>
      <c r="U223" s="461"/>
    </row>
    <row r="224" spans="2:21" ht="21.95" customHeight="1">
      <c r="B224" s="458" t="s">
        <v>29</v>
      </c>
      <c r="C224" s="459"/>
      <c r="D224" s="459"/>
      <c r="E224" s="459"/>
      <c r="F224" s="460"/>
      <c r="G224" s="818" t="str">
        <f t="shared" ref="G224:H224" si="251">IF(COUNT(G222)&gt;0,SUM(G221,-G222),"")</f>
        <v/>
      </c>
      <c r="H224" s="818" t="str">
        <f t="shared" si="251"/>
        <v/>
      </c>
      <c r="I224" s="818" t="str">
        <f>IF(COUNT(I222)&gt;0,SUM(I221,-I222),"")</f>
        <v/>
      </c>
      <c r="J224" s="818" t="str">
        <f t="shared" ref="J224:Q224" si="252">IF(COUNT(J222)&gt;0,SUM(J221,-J222),"")</f>
        <v/>
      </c>
      <c r="K224" s="818" t="str">
        <f t="shared" si="252"/>
        <v/>
      </c>
      <c r="L224" s="818" t="str">
        <f t="shared" si="252"/>
        <v/>
      </c>
      <c r="M224" s="818" t="str">
        <f t="shared" si="252"/>
        <v/>
      </c>
      <c r="N224" s="818" t="str">
        <f t="shared" si="252"/>
        <v/>
      </c>
      <c r="O224" s="818" t="str">
        <f t="shared" si="252"/>
        <v/>
      </c>
      <c r="P224" s="818" t="str">
        <f t="shared" si="252"/>
        <v/>
      </c>
      <c r="Q224" s="818" t="str">
        <f t="shared" si="252"/>
        <v/>
      </c>
      <c r="R224" s="446"/>
      <c r="S224" s="479" t="str">
        <f t="shared" si="229"/>
        <v>-</v>
      </c>
      <c r="T224" s="479" t="str">
        <f t="shared" si="230"/>
        <v>-</v>
      </c>
      <c r="U224" s="461"/>
    </row>
    <row r="225" spans="2:21" ht="21.95" customHeight="1">
      <c r="B225" s="930" t="s">
        <v>53</v>
      </c>
      <c r="C225" s="931"/>
      <c r="D225" s="931"/>
      <c r="E225" s="931"/>
      <c r="F225" s="932"/>
      <c r="G225" s="860" t="str">
        <f>IF(COUNT(G222)&gt;0,G224/G222,"-")</f>
        <v>-</v>
      </c>
      <c r="H225" s="860" t="str">
        <f t="shared" ref="H225" si="253">IF(COUNT(H222)&gt;0,H224/H222,"-")</f>
        <v>-</v>
      </c>
      <c r="I225" s="860" t="str">
        <f t="shared" ref="I225" si="254">IF(COUNT(I222)&gt;0,I224/I222,"-")</f>
        <v>-</v>
      </c>
      <c r="J225" s="860" t="str">
        <f t="shared" ref="J225" si="255">IF(COUNT(J222)&gt;0,J224/J222,"-")</f>
        <v>-</v>
      </c>
      <c r="K225" s="860" t="str">
        <f t="shared" ref="K225" si="256">IF(COUNT(K222)&gt;0,K224/K222,"-")</f>
        <v>-</v>
      </c>
      <c r="L225" s="860" t="str">
        <f t="shared" ref="L225" si="257">IF(COUNT(L222)&gt;0,L224/L222,"-")</f>
        <v>-</v>
      </c>
      <c r="M225" s="860" t="str">
        <f t="shared" ref="M225" si="258">IF(COUNT(M222)&gt;0,M224/M222,"-")</f>
        <v>-</v>
      </c>
      <c r="N225" s="860" t="str">
        <f t="shared" ref="N225" si="259">IF(COUNT(N222)&gt;0,N224/N222,"-")</f>
        <v>-</v>
      </c>
      <c r="O225" s="860" t="str">
        <f t="shared" ref="O225" si="260">IF(COUNT(O222)&gt;0,O224/O222,"-")</f>
        <v>-</v>
      </c>
      <c r="P225" s="860" t="str">
        <f t="shared" ref="P225" si="261">IF(COUNT(P222)&gt;0,P224/P222,"-")</f>
        <v>-</v>
      </c>
      <c r="Q225" s="860" t="str">
        <f t="shared" ref="Q225" si="262">IF(COUNT(Q222)&gt;0,Q224/Q222,"-")</f>
        <v>-</v>
      </c>
      <c r="R225" s="446"/>
      <c r="S225" s="465"/>
      <c r="T225" s="465"/>
      <c r="U225" s="461"/>
    </row>
    <row r="226" spans="2:21" ht="21.95" customHeight="1">
      <c r="B226" s="933"/>
      <c r="C226" s="934"/>
      <c r="D226" s="934"/>
      <c r="E226" s="934"/>
      <c r="F226" s="935"/>
      <c r="G226" s="861" t="str">
        <f>IF(COUNT(G222)&gt;0,SUM(G223:G224)/SUM(G222,-G223),"-")</f>
        <v>-</v>
      </c>
      <c r="H226" s="861" t="str">
        <f t="shared" ref="H226:Q226" si="263">IF(COUNT(H222)&gt;0,SUM(H223:H224)/SUM(H222,-H223),"-")</f>
        <v>-</v>
      </c>
      <c r="I226" s="861" t="str">
        <f t="shared" si="263"/>
        <v>-</v>
      </c>
      <c r="J226" s="861" t="str">
        <f t="shared" si="263"/>
        <v>-</v>
      </c>
      <c r="K226" s="861" t="str">
        <f t="shared" si="263"/>
        <v>-</v>
      </c>
      <c r="L226" s="861" t="str">
        <f t="shared" si="263"/>
        <v>-</v>
      </c>
      <c r="M226" s="861" t="str">
        <f t="shared" si="263"/>
        <v>-</v>
      </c>
      <c r="N226" s="861" t="str">
        <f t="shared" si="263"/>
        <v>-</v>
      </c>
      <c r="O226" s="861" t="str">
        <f t="shared" si="263"/>
        <v>-</v>
      </c>
      <c r="P226" s="861" t="str">
        <f t="shared" si="263"/>
        <v>-</v>
      </c>
      <c r="Q226" s="861" t="str">
        <f t="shared" si="263"/>
        <v>-</v>
      </c>
      <c r="R226" s="446"/>
      <c r="S226" s="466"/>
      <c r="T226" s="466"/>
      <c r="U226" s="461"/>
    </row>
    <row r="227" spans="2:21" ht="21.95" customHeight="1">
      <c r="B227" s="448"/>
      <c r="C227" s="449"/>
      <c r="D227" s="467"/>
      <c r="E227" s="468" t="s">
        <v>30</v>
      </c>
      <c r="F227" s="469"/>
      <c r="G227" s="817" t="str">
        <f>IF(COUNT(G228:G229)&gt;0,SUM(G228:G229),"")</f>
        <v/>
      </c>
      <c r="H227" s="817" t="str">
        <f>IF(COUNT(H228:H229)&gt;0,SUM(H228:H229),"")</f>
        <v/>
      </c>
      <c r="I227" s="476"/>
      <c r="J227" s="476"/>
      <c r="K227" s="476"/>
      <c r="L227" s="817" t="str">
        <f>IF(COUNT(L228:L229)&gt;0,SUM(L228:L229),"")</f>
        <v/>
      </c>
      <c r="M227" s="476"/>
      <c r="N227" s="476"/>
      <c r="O227" s="476"/>
      <c r="P227" s="476"/>
      <c r="Q227" s="817" t="str">
        <f>IF(COUNT(Q228:Q229)&gt;0,SUM(Q228:Q229),"")</f>
        <v/>
      </c>
      <c r="R227" s="446"/>
      <c r="S227" s="479" t="str">
        <f t="shared" ref="S227:S245" si="264">IF(ISERROR((L227/G227)^(1/5)-1),"-",ROUND((L227/G227)^(1/5)-1,3))</f>
        <v>-</v>
      </c>
      <c r="T227" s="479" t="str">
        <f t="shared" ref="T227:T245" si="265">IF(ISERROR((Q227/G227)^(1/10)-1),"-",ROUND((Q227/G227)^(1/10)-1,3))</f>
        <v>-</v>
      </c>
    </row>
    <row r="228" spans="2:21" ht="21.95" customHeight="1">
      <c r="B228" s="470"/>
      <c r="C228" s="471"/>
      <c r="D228" s="472"/>
      <c r="E228" s="470"/>
      <c r="F228" s="463" t="s">
        <v>31</v>
      </c>
      <c r="G228" s="820"/>
      <c r="H228" s="820"/>
      <c r="I228" s="477"/>
      <c r="J228" s="477"/>
      <c r="K228" s="477"/>
      <c r="L228" s="820"/>
      <c r="M228" s="477"/>
      <c r="N228" s="477"/>
      <c r="O228" s="477"/>
      <c r="P228" s="477"/>
      <c r="Q228" s="820"/>
      <c r="R228" s="446"/>
      <c r="S228" s="479" t="str">
        <f t="shared" si="264"/>
        <v>-</v>
      </c>
      <c r="T228" s="479" t="str">
        <f t="shared" si="265"/>
        <v>-</v>
      </c>
    </row>
    <row r="229" spans="2:21" ht="21.95" customHeight="1">
      <c r="B229" s="470"/>
      <c r="C229" s="471"/>
      <c r="D229" s="472"/>
      <c r="E229" s="453"/>
      <c r="F229" s="463" t="s">
        <v>32</v>
      </c>
      <c r="G229" s="820"/>
      <c r="H229" s="820"/>
      <c r="I229" s="477"/>
      <c r="J229" s="477"/>
      <c r="K229" s="477"/>
      <c r="L229" s="820"/>
      <c r="M229" s="477"/>
      <c r="N229" s="477"/>
      <c r="O229" s="477"/>
      <c r="P229" s="477"/>
      <c r="Q229" s="820"/>
      <c r="R229" s="446"/>
      <c r="S229" s="479" t="str">
        <f t="shared" si="264"/>
        <v>-</v>
      </c>
      <c r="T229" s="479" t="str">
        <f t="shared" si="265"/>
        <v>-</v>
      </c>
    </row>
    <row r="230" spans="2:21" ht="21.95" customHeight="1">
      <c r="B230" s="470"/>
      <c r="C230" s="471"/>
      <c r="D230" s="472"/>
      <c r="E230" s="468" t="s">
        <v>33</v>
      </c>
      <c r="F230" s="469"/>
      <c r="G230" s="817" t="str">
        <f>IF(COUNT(G231:G236)&gt;0,SUM(G231:G236),"")</f>
        <v/>
      </c>
      <c r="H230" s="817" t="str">
        <f>IF(COUNT(H231:H236)&gt;0,SUM(H231:H236),"")</f>
        <v/>
      </c>
      <c r="I230" s="476"/>
      <c r="J230" s="476"/>
      <c r="K230" s="476"/>
      <c r="L230" s="817" t="str">
        <f>IF(COUNT(L231:L236)&gt;0,SUM(L231:L236),"")</f>
        <v/>
      </c>
      <c r="M230" s="476"/>
      <c r="N230" s="476"/>
      <c r="O230" s="476"/>
      <c r="P230" s="476"/>
      <c r="Q230" s="817" t="str">
        <f>IF(COUNT(Q231:Q236)&gt;0,SUM(Q231:Q236),"")</f>
        <v/>
      </c>
      <c r="R230" s="446"/>
      <c r="S230" s="479" t="str">
        <f t="shared" si="264"/>
        <v>-</v>
      </c>
      <c r="T230" s="479" t="str">
        <f t="shared" si="265"/>
        <v>-</v>
      </c>
    </row>
    <row r="231" spans="2:21" ht="21.95" customHeight="1">
      <c r="B231" s="921" t="s">
        <v>34</v>
      </c>
      <c r="C231" s="922"/>
      <c r="D231" s="923"/>
      <c r="E231" s="470"/>
      <c r="F231" s="463" t="s">
        <v>35</v>
      </c>
      <c r="G231" s="820"/>
      <c r="H231" s="820"/>
      <c r="I231" s="477"/>
      <c r="J231" s="477"/>
      <c r="K231" s="477"/>
      <c r="L231" s="820"/>
      <c r="M231" s="477"/>
      <c r="N231" s="477"/>
      <c r="O231" s="477"/>
      <c r="P231" s="477"/>
      <c r="Q231" s="820"/>
      <c r="R231" s="446"/>
      <c r="S231" s="479" t="str">
        <f t="shared" si="264"/>
        <v>-</v>
      </c>
      <c r="T231" s="479" t="str">
        <f t="shared" si="265"/>
        <v>-</v>
      </c>
    </row>
    <row r="232" spans="2:21" ht="21.95" customHeight="1">
      <c r="B232" s="921" t="s">
        <v>36</v>
      </c>
      <c r="C232" s="922"/>
      <c r="D232" s="923"/>
      <c r="E232" s="470"/>
      <c r="F232" s="463" t="s">
        <v>37</v>
      </c>
      <c r="G232" s="820"/>
      <c r="H232" s="820"/>
      <c r="I232" s="477"/>
      <c r="J232" s="477"/>
      <c r="K232" s="477"/>
      <c r="L232" s="820"/>
      <c r="M232" s="477"/>
      <c r="N232" s="477"/>
      <c r="O232" s="477"/>
      <c r="P232" s="477"/>
      <c r="Q232" s="820"/>
      <c r="R232" s="446"/>
      <c r="S232" s="479" t="str">
        <f t="shared" si="264"/>
        <v>-</v>
      </c>
      <c r="T232" s="479" t="str">
        <f t="shared" si="265"/>
        <v>-</v>
      </c>
    </row>
    <row r="233" spans="2:21" ht="21.95" customHeight="1">
      <c r="B233" s="470"/>
      <c r="C233" s="471"/>
      <c r="D233" s="472"/>
      <c r="E233" s="470"/>
      <c r="F233" s="463" t="s">
        <v>38</v>
      </c>
      <c r="G233" s="820"/>
      <c r="H233" s="820"/>
      <c r="I233" s="477"/>
      <c r="J233" s="477"/>
      <c r="K233" s="477"/>
      <c r="L233" s="820"/>
      <c r="M233" s="477"/>
      <c r="N233" s="477"/>
      <c r="O233" s="477"/>
      <c r="P233" s="477"/>
      <c r="Q233" s="820"/>
      <c r="R233" s="446"/>
      <c r="S233" s="479" t="str">
        <f t="shared" si="264"/>
        <v>-</v>
      </c>
      <c r="T233" s="479" t="str">
        <f t="shared" si="265"/>
        <v>-</v>
      </c>
    </row>
    <row r="234" spans="2:21" ht="21.95" customHeight="1">
      <c r="B234" s="470"/>
      <c r="C234" s="471"/>
      <c r="D234" s="472"/>
      <c r="E234" s="470"/>
      <c r="F234" s="463" t="s">
        <v>39</v>
      </c>
      <c r="G234" s="820"/>
      <c r="H234" s="820"/>
      <c r="I234" s="477"/>
      <c r="J234" s="477"/>
      <c r="K234" s="477"/>
      <c r="L234" s="820"/>
      <c r="M234" s="477"/>
      <c r="N234" s="477"/>
      <c r="O234" s="477"/>
      <c r="P234" s="477"/>
      <c r="Q234" s="820"/>
      <c r="R234" s="446"/>
      <c r="S234" s="479" t="str">
        <f t="shared" si="264"/>
        <v>-</v>
      </c>
      <c r="T234" s="479" t="str">
        <f t="shared" si="265"/>
        <v>-</v>
      </c>
    </row>
    <row r="235" spans="2:21" ht="21.95" customHeight="1">
      <c r="B235" s="470"/>
      <c r="C235" s="471"/>
      <c r="D235" s="472"/>
      <c r="E235" s="470"/>
      <c r="F235" s="463" t="s">
        <v>40</v>
      </c>
      <c r="G235" s="820"/>
      <c r="H235" s="820"/>
      <c r="I235" s="477"/>
      <c r="J235" s="477"/>
      <c r="K235" s="477"/>
      <c r="L235" s="820"/>
      <c r="M235" s="477"/>
      <c r="N235" s="477"/>
      <c r="O235" s="477"/>
      <c r="P235" s="477"/>
      <c r="Q235" s="820"/>
      <c r="R235" s="446"/>
      <c r="S235" s="479" t="str">
        <f t="shared" si="264"/>
        <v>-</v>
      </c>
      <c r="T235" s="479" t="str">
        <f t="shared" si="265"/>
        <v>-</v>
      </c>
    </row>
    <row r="236" spans="2:21" ht="21.95" customHeight="1">
      <c r="B236" s="470"/>
      <c r="C236" s="471"/>
      <c r="D236" s="472"/>
      <c r="E236" s="470"/>
      <c r="F236" s="463" t="s">
        <v>41</v>
      </c>
      <c r="G236" s="820"/>
      <c r="H236" s="820"/>
      <c r="I236" s="477"/>
      <c r="J236" s="477"/>
      <c r="K236" s="477"/>
      <c r="L236" s="820"/>
      <c r="M236" s="477"/>
      <c r="N236" s="477"/>
      <c r="O236" s="477"/>
      <c r="P236" s="477"/>
      <c r="Q236" s="820"/>
      <c r="R236" s="446"/>
      <c r="S236" s="479" t="str">
        <f t="shared" si="264"/>
        <v>-</v>
      </c>
      <c r="T236" s="479" t="str">
        <f t="shared" si="265"/>
        <v>-</v>
      </c>
    </row>
    <row r="237" spans="2:21" ht="21.95" customHeight="1">
      <c r="B237" s="470"/>
      <c r="C237" s="471"/>
      <c r="D237" s="472"/>
      <c r="E237" s="458" t="s">
        <v>42</v>
      </c>
      <c r="F237" s="473"/>
      <c r="G237" s="820"/>
      <c r="H237" s="820"/>
      <c r="I237" s="477"/>
      <c r="J237" s="477"/>
      <c r="K237" s="477"/>
      <c r="L237" s="820"/>
      <c r="M237" s="477"/>
      <c r="N237" s="477"/>
      <c r="O237" s="477"/>
      <c r="P237" s="477"/>
      <c r="Q237" s="820"/>
      <c r="R237" s="446"/>
      <c r="S237" s="479" t="str">
        <f t="shared" si="264"/>
        <v>-</v>
      </c>
      <c r="T237" s="479" t="str">
        <f t="shared" si="265"/>
        <v>-</v>
      </c>
    </row>
    <row r="238" spans="2:21" ht="21.95" customHeight="1">
      <c r="B238" s="470"/>
      <c r="C238" s="471"/>
      <c r="D238" s="472"/>
      <c r="E238" s="468" t="s">
        <v>43</v>
      </c>
      <c r="F238" s="469"/>
      <c r="G238" s="817" t="str">
        <f>IF(COUNT(G239:G243)&gt;0,SUM(G239:G243),"")</f>
        <v/>
      </c>
      <c r="H238" s="817" t="str">
        <f>IF(COUNT(H239:H243)&gt;0,SUM(H239:H243),"")</f>
        <v/>
      </c>
      <c r="I238" s="476"/>
      <c r="J238" s="476"/>
      <c r="K238" s="476"/>
      <c r="L238" s="817" t="str">
        <f>IF(COUNT(L239:L243)&gt;0,SUM(L239:L243),"")</f>
        <v/>
      </c>
      <c r="M238" s="476"/>
      <c r="N238" s="476"/>
      <c r="O238" s="476"/>
      <c r="P238" s="476"/>
      <c r="Q238" s="817" t="str">
        <f>IF(COUNT(Q239:Q243)&gt;0,SUM(Q239:Q243),"")</f>
        <v/>
      </c>
      <c r="R238" s="446"/>
      <c r="S238" s="479" t="str">
        <f t="shared" si="264"/>
        <v>-</v>
      </c>
      <c r="T238" s="479" t="str">
        <f t="shared" si="265"/>
        <v>-</v>
      </c>
    </row>
    <row r="239" spans="2:21" ht="21.95" customHeight="1">
      <c r="B239" s="470"/>
      <c r="C239" s="471"/>
      <c r="D239" s="472"/>
      <c r="E239" s="470"/>
      <c r="F239" s="463" t="s">
        <v>44</v>
      </c>
      <c r="G239" s="820"/>
      <c r="H239" s="820"/>
      <c r="I239" s="477"/>
      <c r="J239" s="477"/>
      <c r="K239" s="477"/>
      <c r="L239" s="820"/>
      <c r="M239" s="477"/>
      <c r="N239" s="477"/>
      <c r="O239" s="477"/>
      <c r="P239" s="477"/>
      <c r="Q239" s="820"/>
      <c r="R239" s="446"/>
      <c r="S239" s="479" t="str">
        <f t="shared" si="264"/>
        <v>-</v>
      </c>
      <c r="T239" s="479" t="str">
        <f t="shared" si="265"/>
        <v>-</v>
      </c>
    </row>
    <row r="240" spans="2:21" ht="21.95" customHeight="1">
      <c r="B240" s="470"/>
      <c r="C240" s="471"/>
      <c r="D240" s="472"/>
      <c r="E240" s="470"/>
      <c r="F240" s="463" t="s">
        <v>45</v>
      </c>
      <c r="G240" s="820"/>
      <c r="H240" s="820"/>
      <c r="I240" s="477"/>
      <c r="J240" s="477"/>
      <c r="K240" s="477"/>
      <c r="L240" s="820"/>
      <c r="M240" s="477"/>
      <c r="N240" s="477"/>
      <c r="O240" s="477"/>
      <c r="P240" s="477"/>
      <c r="Q240" s="820"/>
      <c r="R240" s="446"/>
      <c r="S240" s="479" t="str">
        <f t="shared" si="264"/>
        <v>-</v>
      </c>
      <c r="T240" s="479" t="str">
        <f t="shared" si="265"/>
        <v>-</v>
      </c>
    </row>
    <row r="241" spans="2:21" ht="21.95" customHeight="1">
      <c r="B241" s="470"/>
      <c r="C241" s="471"/>
      <c r="D241" s="472"/>
      <c r="E241" s="470"/>
      <c r="F241" s="463" t="s">
        <v>46</v>
      </c>
      <c r="G241" s="820"/>
      <c r="H241" s="820"/>
      <c r="I241" s="477"/>
      <c r="J241" s="477"/>
      <c r="K241" s="477"/>
      <c r="L241" s="820"/>
      <c r="M241" s="477"/>
      <c r="N241" s="477"/>
      <c r="O241" s="477"/>
      <c r="P241" s="477"/>
      <c r="Q241" s="820"/>
      <c r="R241" s="446"/>
      <c r="S241" s="479" t="str">
        <f t="shared" si="264"/>
        <v>-</v>
      </c>
      <c r="T241" s="479" t="str">
        <f t="shared" si="265"/>
        <v>-</v>
      </c>
    </row>
    <row r="242" spans="2:21" ht="21.95" customHeight="1">
      <c r="B242" s="470"/>
      <c r="C242" s="471"/>
      <c r="D242" s="472"/>
      <c r="E242" s="470"/>
      <c r="F242" s="463" t="s">
        <v>47</v>
      </c>
      <c r="G242" s="820"/>
      <c r="H242" s="820"/>
      <c r="I242" s="477"/>
      <c r="J242" s="477"/>
      <c r="K242" s="477"/>
      <c r="L242" s="820"/>
      <c r="M242" s="477"/>
      <c r="N242" s="477"/>
      <c r="O242" s="477"/>
      <c r="P242" s="477"/>
      <c r="Q242" s="820"/>
      <c r="R242" s="446"/>
      <c r="S242" s="479" t="str">
        <f t="shared" si="264"/>
        <v>-</v>
      </c>
      <c r="T242" s="479" t="str">
        <f t="shared" si="265"/>
        <v>-</v>
      </c>
    </row>
    <row r="243" spans="2:21" ht="21.95" customHeight="1">
      <c r="B243" s="470"/>
      <c r="C243" s="471"/>
      <c r="D243" s="472"/>
      <c r="E243" s="470"/>
      <c r="F243" s="463" t="s">
        <v>48</v>
      </c>
      <c r="G243" s="820"/>
      <c r="H243" s="820"/>
      <c r="I243" s="477"/>
      <c r="J243" s="477"/>
      <c r="K243" s="477"/>
      <c r="L243" s="820"/>
      <c r="M243" s="477"/>
      <c r="N243" s="477"/>
      <c r="O243" s="477"/>
      <c r="P243" s="477"/>
      <c r="Q243" s="820"/>
      <c r="R243" s="446"/>
      <c r="S243" s="479" t="str">
        <f t="shared" si="264"/>
        <v>-</v>
      </c>
      <c r="T243" s="479" t="str">
        <f t="shared" si="265"/>
        <v>-</v>
      </c>
    </row>
    <row r="244" spans="2:21" ht="21.95" customHeight="1">
      <c r="B244" s="470"/>
      <c r="C244" s="471"/>
      <c r="D244" s="472"/>
      <c r="E244" s="458" t="s">
        <v>49</v>
      </c>
      <c r="F244" s="460"/>
      <c r="G244" s="820"/>
      <c r="H244" s="820"/>
      <c r="I244" s="477"/>
      <c r="J244" s="477"/>
      <c r="K244" s="477"/>
      <c r="L244" s="820"/>
      <c r="M244" s="477"/>
      <c r="N244" s="477"/>
      <c r="O244" s="477"/>
      <c r="P244" s="477"/>
      <c r="Q244" s="820"/>
      <c r="R244" s="446"/>
      <c r="S244" s="479" t="str">
        <f t="shared" si="264"/>
        <v>-</v>
      </c>
      <c r="T244" s="479" t="str">
        <f t="shared" si="265"/>
        <v>-</v>
      </c>
      <c r="U244" s="461"/>
    </row>
    <row r="245" spans="2:21" ht="21.95" customHeight="1">
      <c r="B245" s="453"/>
      <c r="C245" s="454"/>
      <c r="D245" s="455"/>
      <c r="E245" s="458" t="s">
        <v>50</v>
      </c>
      <c r="F245" s="460"/>
      <c r="G245" s="817" t="str">
        <f>IF(COUNT(G227,G230,G237,G238,G244)&gt;0,SUM(G227,G230,G237,G238,G244),"")</f>
        <v/>
      </c>
      <c r="H245" s="817" t="str">
        <f>IF(COUNT(H227,H230,H237,H238,H244)&gt;0,SUM(H227,H230,H237,H238,H244),"")</f>
        <v/>
      </c>
      <c r="I245" s="476"/>
      <c r="J245" s="476"/>
      <c r="K245" s="476"/>
      <c r="L245" s="817" t="str">
        <f>IF(COUNT(L227,L230,L237,L238,L244)&gt;0,SUM(L227,L230,L237,L238,L244),"")</f>
        <v/>
      </c>
      <c r="M245" s="476"/>
      <c r="N245" s="476"/>
      <c r="O245" s="476"/>
      <c r="P245" s="476"/>
      <c r="Q245" s="817" t="str">
        <f>IF(COUNT(Q227,Q230,Q237,Q238,Q244)&gt;0,SUM(Q227,Q230,Q237,Q238,Q244),"")</f>
        <v/>
      </c>
      <c r="R245" s="446"/>
      <c r="S245" s="479" t="str">
        <f t="shared" si="264"/>
        <v>-</v>
      </c>
      <c r="T245" s="479" t="str">
        <f t="shared" si="265"/>
        <v>-</v>
      </c>
    </row>
    <row r="247" spans="2:21" ht="21.95" customHeight="1">
      <c r="B247" s="439" t="s">
        <v>301</v>
      </c>
    </row>
    <row r="248" spans="2:21" ht="21.95" customHeight="1">
      <c r="B248" s="439" t="s">
        <v>0</v>
      </c>
    </row>
    <row r="249" spans="2:21" ht="21.95" customHeight="1">
      <c r="B249" s="442" t="s">
        <v>1</v>
      </c>
      <c r="C249" s="474"/>
      <c r="D249" s="474"/>
      <c r="E249" s="474"/>
      <c r="F249" s="474"/>
      <c r="G249" s="474"/>
      <c r="H249" s="474"/>
      <c r="I249" s="474"/>
      <c r="J249" s="474"/>
    </row>
    <row r="250" spans="2:21" ht="21.95" customHeight="1">
      <c r="B250" s="444" t="s">
        <v>83</v>
      </c>
      <c r="E250" s="445" t="s">
        <v>295</v>
      </c>
      <c r="Q250" s="446" t="s">
        <v>2</v>
      </c>
      <c r="S250" s="447" t="s">
        <v>287</v>
      </c>
      <c r="T250" s="447" t="s">
        <v>287</v>
      </c>
    </row>
    <row r="251" spans="2:21" ht="21.95" customHeight="1">
      <c r="B251" s="448"/>
      <c r="C251" s="449"/>
      <c r="D251" s="449"/>
      <c r="E251" s="449"/>
      <c r="F251" s="450" t="s">
        <v>3</v>
      </c>
      <c r="G251" s="451" t="s">
        <v>4</v>
      </c>
      <c r="H251" s="451" t="s">
        <v>54</v>
      </c>
      <c r="I251" s="451" t="s">
        <v>55</v>
      </c>
      <c r="J251" s="451" t="s">
        <v>56</v>
      </c>
      <c r="K251" s="451" t="s">
        <v>5</v>
      </c>
      <c r="L251" s="451" t="s">
        <v>6</v>
      </c>
      <c r="M251" s="451" t="s">
        <v>57</v>
      </c>
      <c r="N251" s="451" t="s">
        <v>58</v>
      </c>
      <c r="O251" s="451" t="s">
        <v>59</v>
      </c>
      <c r="P251" s="451" t="s">
        <v>60</v>
      </c>
      <c r="Q251" s="451" t="s">
        <v>61</v>
      </c>
      <c r="S251" s="452" t="s">
        <v>288</v>
      </c>
      <c r="T251" s="452" t="s">
        <v>288</v>
      </c>
    </row>
    <row r="252" spans="2:21" ht="21.95" customHeight="1">
      <c r="B252" s="453" t="s">
        <v>7</v>
      </c>
      <c r="C252" s="454"/>
      <c r="D252" s="454"/>
      <c r="E252" s="454"/>
      <c r="F252" s="455"/>
      <c r="G252" s="456" t="s">
        <v>8</v>
      </c>
      <c r="H252" s="456"/>
      <c r="I252" s="456"/>
      <c r="J252" s="456"/>
      <c r="K252" s="456"/>
      <c r="L252" s="456"/>
      <c r="M252" s="456"/>
      <c r="N252" s="456"/>
      <c r="O252" s="456"/>
      <c r="P252" s="456"/>
      <c r="Q252" s="456"/>
      <c r="S252" s="457" t="s">
        <v>290</v>
      </c>
      <c r="T252" s="457" t="s">
        <v>289</v>
      </c>
    </row>
    <row r="253" spans="2:21" ht="21.95" customHeight="1">
      <c r="B253" s="924" t="s">
        <v>9</v>
      </c>
      <c r="C253" s="927" t="s">
        <v>10</v>
      </c>
      <c r="D253" s="458" t="s">
        <v>11</v>
      </c>
      <c r="E253" s="459"/>
      <c r="F253" s="460"/>
      <c r="G253" s="819"/>
      <c r="H253" s="819"/>
      <c r="I253" s="819"/>
      <c r="J253" s="819"/>
      <c r="K253" s="819"/>
      <c r="L253" s="819"/>
      <c r="M253" s="819"/>
      <c r="N253" s="819"/>
      <c r="O253" s="819"/>
      <c r="P253" s="819"/>
      <c r="Q253" s="819"/>
      <c r="R253" s="446"/>
      <c r="S253" s="479" t="str">
        <f t="shared" ref="S253:S265" si="266">IF(ISERROR((L253/G253)^(1/5)-1),"-",ROUND((L253/G253)^(1/5)-1,3))</f>
        <v>-</v>
      </c>
      <c r="T253" s="479" t="str">
        <f t="shared" ref="T253:T265" si="267">IF(ISERROR((Q253/G253)^(1/10)-1),"-",ROUND((Q253/G253)^(1/10)-1,3))</f>
        <v>-</v>
      </c>
    </row>
    <row r="254" spans="2:21" ht="21.95" customHeight="1">
      <c r="B254" s="925"/>
      <c r="C254" s="928"/>
      <c r="D254" s="458" t="s">
        <v>12</v>
      </c>
      <c r="E254" s="459"/>
      <c r="F254" s="460"/>
      <c r="G254" s="819"/>
      <c r="H254" s="819"/>
      <c r="I254" s="819"/>
      <c r="J254" s="819"/>
      <c r="K254" s="819"/>
      <c r="L254" s="819"/>
      <c r="M254" s="819"/>
      <c r="N254" s="819"/>
      <c r="O254" s="819"/>
      <c r="P254" s="819"/>
      <c r="Q254" s="819"/>
      <c r="R254" s="446"/>
      <c r="S254" s="479" t="str">
        <f t="shared" si="266"/>
        <v>-</v>
      </c>
      <c r="T254" s="479" t="str">
        <f t="shared" si="267"/>
        <v>-</v>
      </c>
    </row>
    <row r="255" spans="2:21" ht="21.95" customHeight="1">
      <c r="B255" s="925"/>
      <c r="C255" s="928"/>
      <c r="D255" s="458" t="s">
        <v>13</v>
      </c>
      <c r="E255" s="459"/>
      <c r="F255" s="460"/>
      <c r="G255" s="819"/>
      <c r="H255" s="819"/>
      <c r="I255" s="819"/>
      <c r="J255" s="819"/>
      <c r="K255" s="819"/>
      <c r="L255" s="819"/>
      <c r="M255" s="819"/>
      <c r="N255" s="819"/>
      <c r="O255" s="819"/>
      <c r="P255" s="819"/>
      <c r="Q255" s="819"/>
      <c r="R255" s="446"/>
      <c r="S255" s="479" t="str">
        <f t="shared" si="266"/>
        <v>-</v>
      </c>
      <c r="T255" s="479" t="str">
        <f t="shared" si="267"/>
        <v>-</v>
      </c>
    </row>
    <row r="256" spans="2:21" ht="21.95" customHeight="1">
      <c r="B256" s="925"/>
      <c r="C256" s="928"/>
      <c r="D256" s="458" t="s">
        <v>14</v>
      </c>
      <c r="E256" s="459"/>
      <c r="F256" s="460"/>
      <c r="G256" s="819"/>
      <c r="H256" s="819"/>
      <c r="I256" s="819"/>
      <c r="J256" s="819"/>
      <c r="K256" s="819"/>
      <c r="L256" s="819"/>
      <c r="M256" s="819"/>
      <c r="N256" s="819"/>
      <c r="O256" s="819"/>
      <c r="P256" s="819"/>
      <c r="Q256" s="819"/>
      <c r="R256" s="446"/>
      <c r="S256" s="479" t="str">
        <f t="shared" si="266"/>
        <v>-</v>
      </c>
      <c r="T256" s="479" t="str">
        <f t="shared" si="267"/>
        <v>-</v>
      </c>
    </row>
    <row r="257" spans="2:21" ht="21.95" customHeight="1">
      <c r="B257" s="925"/>
      <c r="C257" s="929"/>
      <c r="D257" s="458" t="s">
        <v>15</v>
      </c>
      <c r="E257" s="459"/>
      <c r="F257" s="460"/>
      <c r="G257" s="818" t="str">
        <f>IF(COUNT(G253:G256)&gt;0,SUM(G253:G256),"")</f>
        <v/>
      </c>
      <c r="H257" s="818" t="str">
        <f t="shared" ref="H257" si="268">IF(COUNT(H253:H256)&gt;0,SUM(H253:H256),"")</f>
        <v/>
      </c>
      <c r="I257" s="818" t="str">
        <f t="shared" ref="I257" si="269">IF(COUNT(I253:I256)&gt;0,SUM(I253:I256),"")</f>
        <v/>
      </c>
      <c r="J257" s="818" t="str">
        <f t="shared" ref="J257" si="270">IF(COUNT(J253:J256)&gt;0,SUM(J253:J256),"")</f>
        <v/>
      </c>
      <c r="K257" s="818" t="str">
        <f t="shared" ref="K257" si="271">IF(COUNT(K253:K256)&gt;0,SUM(K253:K256),"")</f>
        <v/>
      </c>
      <c r="L257" s="818" t="str">
        <f t="shared" ref="L257" si="272">IF(COUNT(L253:L256)&gt;0,SUM(L253:L256),"")</f>
        <v/>
      </c>
      <c r="M257" s="818" t="str">
        <f t="shared" ref="M257" si="273">IF(COUNT(M253:M256)&gt;0,SUM(M253:M256),"")</f>
        <v/>
      </c>
      <c r="N257" s="818" t="str">
        <f t="shared" ref="N257" si="274">IF(COUNT(N253:N256)&gt;0,SUM(N253:N256),"")</f>
        <v/>
      </c>
      <c r="O257" s="818" t="str">
        <f t="shared" ref="O257" si="275">IF(COUNT(O253:O256)&gt;0,SUM(O253:O256),"")</f>
        <v/>
      </c>
      <c r="P257" s="818" t="str">
        <f t="shared" ref="P257" si="276">IF(COUNT(P253:P256)&gt;0,SUM(P253:P256),"")</f>
        <v/>
      </c>
      <c r="Q257" s="818" t="str">
        <f t="shared" ref="Q257" si="277">IF(COUNT(Q253:Q256)&gt;0,SUM(Q253:Q256),"")</f>
        <v/>
      </c>
      <c r="R257" s="446"/>
      <c r="S257" s="479" t="str">
        <f t="shared" si="266"/>
        <v>-</v>
      </c>
      <c r="T257" s="479" t="str">
        <f t="shared" si="267"/>
        <v>-</v>
      </c>
    </row>
    <row r="258" spans="2:21" ht="21.95" customHeight="1">
      <c r="B258" s="925"/>
      <c r="C258" s="924" t="s">
        <v>16</v>
      </c>
      <c r="D258" s="451" t="s">
        <v>17</v>
      </c>
      <c r="E258" s="458" t="s">
        <v>18</v>
      </c>
      <c r="F258" s="460"/>
      <c r="G258" s="819"/>
      <c r="H258" s="819"/>
      <c r="I258" s="819"/>
      <c r="J258" s="819"/>
      <c r="K258" s="819"/>
      <c r="L258" s="819"/>
      <c r="M258" s="819"/>
      <c r="N258" s="819"/>
      <c r="O258" s="819"/>
      <c r="P258" s="819"/>
      <c r="Q258" s="819"/>
      <c r="R258" s="446"/>
      <c r="S258" s="479" t="str">
        <f t="shared" si="266"/>
        <v>-</v>
      </c>
      <c r="T258" s="479" t="str">
        <f t="shared" si="267"/>
        <v>-</v>
      </c>
      <c r="U258" s="461"/>
    </row>
    <row r="259" spans="2:21" ht="21.95" customHeight="1">
      <c r="B259" s="925"/>
      <c r="C259" s="925"/>
      <c r="D259" s="462" t="s">
        <v>19</v>
      </c>
      <c r="E259" s="451" t="s">
        <v>20</v>
      </c>
      <c r="F259" s="463" t="s">
        <v>21</v>
      </c>
      <c r="G259" s="819"/>
      <c r="H259" s="819"/>
      <c r="I259" s="819"/>
      <c r="J259" s="819"/>
      <c r="K259" s="819"/>
      <c r="L259" s="819"/>
      <c r="M259" s="819"/>
      <c r="N259" s="819"/>
      <c r="O259" s="819"/>
      <c r="P259" s="819"/>
      <c r="Q259" s="819"/>
      <c r="R259" s="446"/>
      <c r="S259" s="479" t="str">
        <f t="shared" si="266"/>
        <v>-</v>
      </c>
      <c r="T259" s="479" t="str">
        <f t="shared" si="267"/>
        <v>-</v>
      </c>
      <c r="U259" s="461"/>
    </row>
    <row r="260" spans="2:21" ht="21.95" customHeight="1">
      <c r="B260" s="925"/>
      <c r="C260" s="925"/>
      <c r="D260" s="456" t="s">
        <v>22</v>
      </c>
      <c r="E260" s="456" t="s">
        <v>23</v>
      </c>
      <c r="F260" s="463" t="s">
        <v>24</v>
      </c>
      <c r="G260" s="819"/>
      <c r="H260" s="819"/>
      <c r="I260" s="819"/>
      <c r="J260" s="819"/>
      <c r="K260" s="819"/>
      <c r="L260" s="819"/>
      <c r="M260" s="819"/>
      <c r="N260" s="819"/>
      <c r="O260" s="819"/>
      <c r="P260" s="819"/>
      <c r="Q260" s="819"/>
      <c r="R260" s="446"/>
      <c r="S260" s="479" t="str">
        <f t="shared" si="266"/>
        <v>-</v>
      </c>
      <c r="T260" s="479" t="str">
        <f t="shared" si="267"/>
        <v>-</v>
      </c>
      <c r="U260" s="461"/>
    </row>
    <row r="261" spans="2:21" ht="21.95" customHeight="1">
      <c r="B261" s="925"/>
      <c r="C261" s="926"/>
      <c r="D261" s="458" t="s">
        <v>25</v>
      </c>
      <c r="E261" s="459"/>
      <c r="F261" s="460"/>
      <c r="G261" s="819"/>
      <c r="H261" s="819"/>
      <c r="I261" s="819"/>
      <c r="J261" s="819"/>
      <c r="K261" s="819"/>
      <c r="L261" s="819"/>
      <c r="M261" s="819"/>
      <c r="N261" s="819"/>
      <c r="O261" s="819"/>
      <c r="P261" s="819"/>
      <c r="Q261" s="819"/>
      <c r="R261" s="446"/>
      <c r="S261" s="479" t="str">
        <f t="shared" si="266"/>
        <v>-</v>
      </c>
      <c r="T261" s="479" t="str">
        <f t="shared" si="267"/>
        <v>-</v>
      </c>
      <c r="U261" s="461"/>
    </row>
    <row r="262" spans="2:21" ht="21.95" customHeight="1">
      <c r="B262" s="926"/>
      <c r="C262" s="458" t="s">
        <v>26</v>
      </c>
      <c r="D262" s="459"/>
      <c r="E262" s="459"/>
      <c r="F262" s="460"/>
      <c r="G262" s="818" t="str">
        <f>IF(COUNT(G257:G261)&gt;0,SUM(G257:G261),"")</f>
        <v/>
      </c>
      <c r="H262" s="818" t="str">
        <f t="shared" ref="H262" si="278">IF(COUNT(H257:H261)&gt;0,SUM(H257:H261),"")</f>
        <v/>
      </c>
      <c r="I262" s="818" t="str">
        <f t="shared" ref="I262" si="279">IF(COUNT(I257:I261)&gt;0,SUM(I257:I261),"")</f>
        <v/>
      </c>
      <c r="J262" s="818" t="str">
        <f t="shared" ref="J262" si="280">IF(COUNT(J257:J261)&gt;0,SUM(J257:J261),"")</f>
        <v/>
      </c>
      <c r="K262" s="818" t="str">
        <f t="shared" ref="K262" si="281">IF(COUNT(K257:K261)&gt;0,SUM(K257:K261),"")</f>
        <v/>
      </c>
      <c r="L262" s="818" t="str">
        <f t="shared" ref="L262" si="282">IF(COUNT(L257:L261)&gt;0,SUM(L257:L261),"")</f>
        <v/>
      </c>
      <c r="M262" s="818" t="str">
        <f t="shared" ref="M262" si="283">IF(COUNT(M257:M261)&gt;0,SUM(M257:M261),"")</f>
        <v/>
      </c>
      <c r="N262" s="818" t="str">
        <f t="shared" ref="N262" si="284">IF(COUNT(N257:N261)&gt;0,SUM(N257:N261),"")</f>
        <v/>
      </c>
      <c r="O262" s="818" t="str">
        <f t="shared" ref="O262" si="285">IF(COUNT(O257:O261)&gt;0,SUM(O257:O261),"")</f>
        <v/>
      </c>
      <c r="P262" s="818" t="str">
        <f t="shared" ref="P262" si="286">IF(COUNT(P257:P261)&gt;0,SUM(P257:P261),"")</f>
        <v/>
      </c>
      <c r="Q262" s="818" t="str">
        <f t="shared" ref="Q262" si="287">IF(COUNT(Q257:Q261)&gt;0,SUM(Q257:Q261),"")</f>
        <v/>
      </c>
      <c r="R262" s="446"/>
      <c r="S262" s="479" t="str">
        <f t="shared" si="266"/>
        <v>-</v>
      </c>
      <c r="T262" s="479" t="str">
        <f t="shared" si="267"/>
        <v>-</v>
      </c>
      <c r="U262" s="461"/>
    </row>
    <row r="263" spans="2:21" ht="21.95" customHeight="1">
      <c r="B263" s="458" t="s">
        <v>27</v>
      </c>
      <c r="C263" s="459"/>
      <c r="D263" s="459"/>
      <c r="E263" s="459"/>
      <c r="F263" s="460"/>
      <c r="G263" s="819"/>
      <c r="H263" s="819"/>
      <c r="I263" s="819"/>
      <c r="J263" s="819"/>
      <c r="K263" s="819"/>
      <c r="L263" s="819"/>
      <c r="M263" s="819"/>
      <c r="N263" s="819"/>
      <c r="O263" s="819"/>
      <c r="P263" s="819"/>
      <c r="Q263" s="819"/>
      <c r="R263" s="446"/>
      <c r="S263" s="479" t="str">
        <f t="shared" si="266"/>
        <v>-</v>
      </c>
      <c r="T263" s="479" t="str">
        <f t="shared" si="267"/>
        <v>-</v>
      </c>
      <c r="U263" s="461"/>
    </row>
    <row r="264" spans="2:21" ht="21.95" customHeight="1">
      <c r="B264" s="464" t="s">
        <v>28</v>
      </c>
      <c r="C264" s="459"/>
      <c r="D264" s="459"/>
      <c r="E264" s="459"/>
      <c r="F264" s="460"/>
      <c r="G264" s="819"/>
      <c r="H264" s="819"/>
      <c r="I264" s="819"/>
      <c r="J264" s="819"/>
      <c r="K264" s="819"/>
      <c r="L264" s="819"/>
      <c r="M264" s="819"/>
      <c r="N264" s="819"/>
      <c r="O264" s="819"/>
      <c r="P264" s="819"/>
      <c r="Q264" s="819"/>
      <c r="R264" s="446"/>
      <c r="S264" s="479" t="str">
        <f t="shared" si="266"/>
        <v>-</v>
      </c>
      <c r="T264" s="479" t="str">
        <f t="shared" si="267"/>
        <v>-</v>
      </c>
      <c r="U264" s="461"/>
    </row>
    <row r="265" spans="2:21" ht="21.95" customHeight="1">
      <c r="B265" s="458" t="s">
        <v>29</v>
      </c>
      <c r="C265" s="459"/>
      <c r="D265" s="459"/>
      <c r="E265" s="459"/>
      <c r="F265" s="460"/>
      <c r="G265" s="818" t="str">
        <f t="shared" ref="G265:H265" si="288">IF(COUNT(G263)&gt;0,SUM(G262,-G263),"")</f>
        <v/>
      </c>
      <c r="H265" s="818" t="str">
        <f t="shared" si="288"/>
        <v/>
      </c>
      <c r="I265" s="818" t="str">
        <f>IF(COUNT(I263)&gt;0,SUM(I262,-I263),"")</f>
        <v/>
      </c>
      <c r="J265" s="818" t="str">
        <f t="shared" ref="J265:Q265" si="289">IF(COUNT(J263)&gt;0,SUM(J262,-J263),"")</f>
        <v/>
      </c>
      <c r="K265" s="818" t="str">
        <f t="shared" si="289"/>
        <v/>
      </c>
      <c r="L265" s="818" t="str">
        <f t="shared" si="289"/>
        <v/>
      </c>
      <c r="M265" s="818" t="str">
        <f t="shared" si="289"/>
        <v/>
      </c>
      <c r="N265" s="818" t="str">
        <f t="shared" si="289"/>
        <v/>
      </c>
      <c r="O265" s="818" t="str">
        <f t="shared" si="289"/>
        <v/>
      </c>
      <c r="P265" s="818" t="str">
        <f t="shared" si="289"/>
        <v/>
      </c>
      <c r="Q265" s="818" t="str">
        <f t="shared" si="289"/>
        <v/>
      </c>
      <c r="R265" s="446"/>
      <c r="S265" s="479" t="str">
        <f t="shared" si="266"/>
        <v>-</v>
      </c>
      <c r="T265" s="479" t="str">
        <f t="shared" si="267"/>
        <v>-</v>
      </c>
      <c r="U265" s="461"/>
    </row>
    <row r="266" spans="2:21" ht="21.95" customHeight="1">
      <c r="B266" s="930" t="s">
        <v>53</v>
      </c>
      <c r="C266" s="931"/>
      <c r="D266" s="931"/>
      <c r="E266" s="931"/>
      <c r="F266" s="932"/>
      <c r="G266" s="860" t="str">
        <f>IF(COUNT(G263)&gt;0,G265/G263,"-")</f>
        <v>-</v>
      </c>
      <c r="H266" s="860" t="str">
        <f t="shared" ref="H266" si="290">IF(COUNT(H263)&gt;0,H265/H263,"-")</f>
        <v>-</v>
      </c>
      <c r="I266" s="860" t="str">
        <f t="shared" ref="I266" si="291">IF(COUNT(I263)&gt;0,I265/I263,"-")</f>
        <v>-</v>
      </c>
      <c r="J266" s="860" t="str">
        <f t="shared" ref="J266" si="292">IF(COUNT(J263)&gt;0,J265/J263,"-")</f>
        <v>-</v>
      </c>
      <c r="K266" s="860" t="str">
        <f t="shared" ref="K266" si="293">IF(COUNT(K263)&gt;0,K265/K263,"-")</f>
        <v>-</v>
      </c>
      <c r="L266" s="860" t="str">
        <f t="shared" ref="L266" si="294">IF(COUNT(L263)&gt;0,L265/L263,"-")</f>
        <v>-</v>
      </c>
      <c r="M266" s="860" t="str">
        <f t="shared" ref="M266" si="295">IF(COUNT(M263)&gt;0,M265/M263,"-")</f>
        <v>-</v>
      </c>
      <c r="N266" s="860" t="str">
        <f t="shared" ref="N266" si="296">IF(COUNT(N263)&gt;0,N265/N263,"-")</f>
        <v>-</v>
      </c>
      <c r="O266" s="860" t="str">
        <f t="shared" ref="O266" si="297">IF(COUNT(O263)&gt;0,O265/O263,"-")</f>
        <v>-</v>
      </c>
      <c r="P266" s="860" t="str">
        <f t="shared" ref="P266" si="298">IF(COUNT(P263)&gt;0,P265/P263,"-")</f>
        <v>-</v>
      </c>
      <c r="Q266" s="860" t="str">
        <f t="shared" ref="Q266" si="299">IF(COUNT(Q263)&gt;0,Q265/Q263,"-")</f>
        <v>-</v>
      </c>
      <c r="R266" s="446"/>
      <c r="S266" s="465"/>
      <c r="T266" s="465"/>
      <c r="U266" s="461"/>
    </row>
    <row r="267" spans="2:21" ht="21.95" customHeight="1">
      <c r="B267" s="933"/>
      <c r="C267" s="934"/>
      <c r="D267" s="934"/>
      <c r="E267" s="934"/>
      <c r="F267" s="935"/>
      <c r="G267" s="861" t="str">
        <f>IF(COUNT(G263)&gt;0,SUM(G264:G265)/SUM(G263,-G264),"-")</f>
        <v>-</v>
      </c>
      <c r="H267" s="861" t="str">
        <f t="shared" ref="H267:Q267" si="300">IF(COUNT(H263)&gt;0,SUM(H264:H265)/SUM(H263,-H264),"-")</f>
        <v>-</v>
      </c>
      <c r="I267" s="861" t="str">
        <f t="shared" si="300"/>
        <v>-</v>
      </c>
      <c r="J267" s="861" t="str">
        <f t="shared" si="300"/>
        <v>-</v>
      </c>
      <c r="K267" s="861" t="str">
        <f t="shared" si="300"/>
        <v>-</v>
      </c>
      <c r="L267" s="861" t="str">
        <f t="shared" si="300"/>
        <v>-</v>
      </c>
      <c r="M267" s="861" t="str">
        <f t="shared" si="300"/>
        <v>-</v>
      </c>
      <c r="N267" s="861" t="str">
        <f t="shared" si="300"/>
        <v>-</v>
      </c>
      <c r="O267" s="861" t="str">
        <f t="shared" si="300"/>
        <v>-</v>
      </c>
      <c r="P267" s="861" t="str">
        <f t="shared" si="300"/>
        <v>-</v>
      </c>
      <c r="Q267" s="861" t="str">
        <f t="shared" si="300"/>
        <v>-</v>
      </c>
      <c r="R267" s="446"/>
      <c r="S267" s="466"/>
      <c r="T267" s="466"/>
      <c r="U267" s="461"/>
    </row>
    <row r="268" spans="2:21" ht="21.95" customHeight="1">
      <c r="B268" s="448"/>
      <c r="C268" s="449"/>
      <c r="D268" s="467"/>
      <c r="E268" s="468" t="s">
        <v>30</v>
      </c>
      <c r="F268" s="469"/>
      <c r="G268" s="817" t="str">
        <f>IF(COUNT(G269:G270)&gt;0,SUM(G269:G270),"")</f>
        <v/>
      </c>
      <c r="H268" s="817" t="str">
        <f>IF(COUNT(H269:H270)&gt;0,SUM(H269:H270),"")</f>
        <v/>
      </c>
      <c r="I268" s="476"/>
      <c r="J268" s="476"/>
      <c r="K268" s="476"/>
      <c r="L268" s="817" t="str">
        <f>IF(COUNT(L269:L270)&gt;0,SUM(L269:L270),"")</f>
        <v/>
      </c>
      <c r="M268" s="476"/>
      <c r="N268" s="476"/>
      <c r="O268" s="476"/>
      <c r="P268" s="476"/>
      <c r="Q268" s="817" t="str">
        <f>IF(COUNT(Q269:Q270)&gt;0,SUM(Q269:Q270),"")</f>
        <v/>
      </c>
      <c r="R268" s="446"/>
      <c r="S268" s="479" t="str">
        <f t="shared" ref="S268:S286" si="301">IF(ISERROR((L268/G268)^(1/5)-1),"-",ROUND((L268/G268)^(1/5)-1,3))</f>
        <v>-</v>
      </c>
      <c r="T268" s="479" t="str">
        <f t="shared" ref="T268:T286" si="302">IF(ISERROR((Q268/G268)^(1/10)-1),"-",ROUND((Q268/G268)^(1/10)-1,3))</f>
        <v>-</v>
      </c>
    </row>
    <row r="269" spans="2:21" ht="21.95" customHeight="1">
      <c r="B269" s="470"/>
      <c r="C269" s="471"/>
      <c r="D269" s="472"/>
      <c r="E269" s="470"/>
      <c r="F269" s="463" t="s">
        <v>31</v>
      </c>
      <c r="G269" s="820"/>
      <c r="H269" s="820"/>
      <c r="I269" s="477"/>
      <c r="J269" s="477"/>
      <c r="K269" s="477"/>
      <c r="L269" s="820"/>
      <c r="M269" s="477"/>
      <c r="N269" s="477"/>
      <c r="O269" s="477"/>
      <c r="P269" s="477"/>
      <c r="Q269" s="820"/>
      <c r="R269" s="446"/>
      <c r="S269" s="479" t="str">
        <f t="shared" si="301"/>
        <v>-</v>
      </c>
      <c r="T269" s="479" t="str">
        <f t="shared" si="302"/>
        <v>-</v>
      </c>
    </row>
    <row r="270" spans="2:21" ht="21.95" customHeight="1">
      <c r="B270" s="470"/>
      <c r="C270" s="471"/>
      <c r="D270" s="472"/>
      <c r="E270" s="453"/>
      <c r="F270" s="463" t="s">
        <v>32</v>
      </c>
      <c r="G270" s="820"/>
      <c r="H270" s="820"/>
      <c r="I270" s="477"/>
      <c r="J270" s="477"/>
      <c r="K270" s="477"/>
      <c r="L270" s="820"/>
      <c r="M270" s="477"/>
      <c r="N270" s="477"/>
      <c r="O270" s="477"/>
      <c r="P270" s="477"/>
      <c r="Q270" s="820"/>
      <c r="R270" s="446"/>
      <c r="S270" s="479" t="str">
        <f t="shared" si="301"/>
        <v>-</v>
      </c>
      <c r="T270" s="479" t="str">
        <f t="shared" si="302"/>
        <v>-</v>
      </c>
    </row>
    <row r="271" spans="2:21" ht="21.95" customHeight="1">
      <c r="B271" s="470"/>
      <c r="C271" s="471"/>
      <c r="D271" s="472"/>
      <c r="E271" s="468" t="s">
        <v>33</v>
      </c>
      <c r="F271" s="469"/>
      <c r="G271" s="817" t="str">
        <f>IF(COUNT(G272:G277)&gt;0,SUM(G272:G277),"")</f>
        <v/>
      </c>
      <c r="H271" s="817" t="str">
        <f>IF(COUNT(H272:H277)&gt;0,SUM(H272:H277),"")</f>
        <v/>
      </c>
      <c r="I271" s="476"/>
      <c r="J271" s="476"/>
      <c r="K271" s="476"/>
      <c r="L271" s="817" t="str">
        <f>IF(COUNT(L272:L277)&gt;0,SUM(L272:L277),"")</f>
        <v/>
      </c>
      <c r="M271" s="476"/>
      <c r="N271" s="476"/>
      <c r="O271" s="476"/>
      <c r="P271" s="476"/>
      <c r="Q271" s="817" t="str">
        <f>IF(COUNT(Q272:Q277)&gt;0,SUM(Q272:Q277),"")</f>
        <v/>
      </c>
      <c r="R271" s="446"/>
      <c r="S271" s="479" t="str">
        <f t="shared" si="301"/>
        <v>-</v>
      </c>
      <c r="T271" s="479" t="str">
        <f t="shared" si="302"/>
        <v>-</v>
      </c>
    </row>
    <row r="272" spans="2:21" ht="21.95" customHeight="1">
      <c r="B272" s="921" t="s">
        <v>34</v>
      </c>
      <c r="C272" s="922"/>
      <c r="D272" s="923"/>
      <c r="E272" s="470"/>
      <c r="F272" s="463" t="s">
        <v>35</v>
      </c>
      <c r="G272" s="820"/>
      <c r="H272" s="820"/>
      <c r="I272" s="477"/>
      <c r="J272" s="477"/>
      <c r="K272" s="477"/>
      <c r="L272" s="820"/>
      <c r="M272" s="477"/>
      <c r="N272" s="477"/>
      <c r="O272" s="477"/>
      <c r="P272" s="477"/>
      <c r="Q272" s="820"/>
      <c r="R272" s="446"/>
      <c r="S272" s="479" t="str">
        <f t="shared" si="301"/>
        <v>-</v>
      </c>
      <c r="T272" s="479" t="str">
        <f t="shared" si="302"/>
        <v>-</v>
      </c>
    </row>
    <row r="273" spans="2:21" ht="21.95" customHeight="1">
      <c r="B273" s="921" t="s">
        <v>36</v>
      </c>
      <c r="C273" s="922"/>
      <c r="D273" s="923"/>
      <c r="E273" s="470"/>
      <c r="F273" s="463" t="s">
        <v>37</v>
      </c>
      <c r="G273" s="820"/>
      <c r="H273" s="820"/>
      <c r="I273" s="477"/>
      <c r="J273" s="477"/>
      <c r="K273" s="477"/>
      <c r="L273" s="820"/>
      <c r="M273" s="477"/>
      <c r="N273" s="477"/>
      <c r="O273" s="477"/>
      <c r="P273" s="477"/>
      <c r="Q273" s="820"/>
      <c r="R273" s="446"/>
      <c r="S273" s="479" t="str">
        <f t="shared" si="301"/>
        <v>-</v>
      </c>
      <c r="T273" s="479" t="str">
        <f t="shared" si="302"/>
        <v>-</v>
      </c>
    </row>
    <row r="274" spans="2:21" ht="21.95" customHeight="1">
      <c r="B274" s="470"/>
      <c r="C274" s="471"/>
      <c r="D274" s="472"/>
      <c r="E274" s="470"/>
      <c r="F274" s="463" t="s">
        <v>38</v>
      </c>
      <c r="G274" s="820"/>
      <c r="H274" s="820"/>
      <c r="I274" s="477"/>
      <c r="J274" s="477"/>
      <c r="K274" s="477"/>
      <c r="L274" s="820"/>
      <c r="M274" s="477"/>
      <c r="N274" s="477"/>
      <c r="O274" s="477"/>
      <c r="P274" s="477"/>
      <c r="Q274" s="820"/>
      <c r="R274" s="446"/>
      <c r="S274" s="479" t="str">
        <f t="shared" si="301"/>
        <v>-</v>
      </c>
      <c r="T274" s="479" t="str">
        <f t="shared" si="302"/>
        <v>-</v>
      </c>
    </row>
    <row r="275" spans="2:21" ht="21.95" customHeight="1">
      <c r="B275" s="470"/>
      <c r="C275" s="471"/>
      <c r="D275" s="472"/>
      <c r="E275" s="470"/>
      <c r="F275" s="463" t="s">
        <v>39</v>
      </c>
      <c r="G275" s="820"/>
      <c r="H275" s="820"/>
      <c r="I275" s="477"/>
      <c r="J275" s="477"/>
      <c r="K275" s="477"/>
      <c r="L275" s="820"/>
      <c r="M275" s="477"/>
      <c r="N275" s="477"/>
      <c r="O275" s="477"/>
      <c r="P275" s="477"/>
      <c r="Q275" s="820"/>
      <c r="R275" s="446"/>
      <c r="S275" s="479" t="str">
        <f t="shared" si="301"/>
        <v>-</v>
      </c>
      <c r="T275" s="479" t="str">
        <f t="shared" si="302"/>
        <v>-</v>
      </c>
    </row>
    <row r="276" spans="2:21" ht="21.95" customHeight="1">
      <c r="B276" s="470"/>
      <c r="C276" s="471"/>
      <c r="D276" s="472"/>
      <c r="E276" s="470"/>
      <c r="F276" s="463" t="s">
        <v>40</v>
      </c>
      <c r="G276" s="820"/>
      <c r="H276" s="820"/>
      <c r="I276" s="477"/>
      <c r="J276" s="477"/>
      <c r="K276" s="477"/>
      <c r="L276" s="820"/>
      <c r="M276" s="477"/>
      <c r="N276" s="477"/>
      <c r="O276" s="477"/>
      <c r="P276" s="477"/>
      <c r="Q276" s="820"/>
      <c r="R276" s="446"/>
      <c r="S276" s="479" t="str">
        <f t="shared" si="301"/>
        <v>-</v>
      </c>
      <c r="T276" s="479" t="str">
        <f t="shared" si="302"/>
        <v>-</v>
      </c>
    </row>
    <row r="277" spans="2:21" ht="21.95" customHeight="1">
      <c r="B277" s="470"/>
      <c r="C277" s="471"/>
      <c r="D277" s="472"/>
      <c r="E277" s="470"/>
      <c r="F277" s="463" t="s">
        <v>41</v>
      </c>
      <c r="G277" s="820"/>
      <c r="H277" s="820"/>
      <c r="I277" s="477"/>
      <c r="J277" s="477"/>
      <c r="K277" s="477"/>
      <c r="L277" s="820"/>
      <c r="M277" s="477"/>
      <c r="N277" s="477"/>
      <c r="O277" s="477"/>
      <c r="P277" s="477"/>
      <c r="Q277" s="820"/>
      <c r="R277" s="446"/>
      <c r="S277" s="479" t="str">
        <f t="shared" si="301"/>
        <v>-</v>
      </c>
      <c r="T277" s="479" t="str">
        <f t="shared" si="302"/>
        <v>-</v>
      </c>
    </row>
    <row r="278" spans="2:21" ht="21.95" customHeight="1">
      <c r="B278" s="470"/>
      <c r="C278" s="471"/>
      <c r="D278" s="472"/>
      <c r="E278" s="458" t="s">
        <v>42</v>
      </c>
      <c r="F278" s="473"/>
      <c r="G278" s="820"/>
      <c r="H278" s="820"/>
      <c r="I278" s="477"/>
      <c r="J278" s="477"/>
      <c r="K278" s="477"/>
      <c r="L278" s="820"/>
      <c r="M278" s="477"/>
      <c r="N278" s="477"/>
      <c r="O278" s="477"/>
      <c r="P278" s="477"/>
      <c r="Q278" s="820"/>
      <c r="R278" s="446"/>
      <c r="S278" s="479" t="str">
        <f t="shared" si="301"/>
        <v>-</v>
      </c>
      <c r="T278" s="479" t="str">
        <f t="shared" si="302"/>
        <v>-</v>
      </c>
    </row>
    <row r="279" spans="2:21" ht="21.95" customHeight="1">
      <c r="B279" s="470"/>
      <c r="C279" s="471"/>
      <c r="D279" s="472"/>
      <c r="E279" s="468" t="s">
        <v>43</v>
      </c>
      <c r="F279" s="469"/>
      <c r="G279" s="817" t="str">
        <f>IF(COUNT(G280:G284)&gt;0,SUM(G280:G284),"")</f>
        <v/>
      </c>
      <c r="H279" s="817" t="str">
        <f>IF(COUNT(H280:H284)&gt;0,SUM(H280:H284),"")</f>
        <v/>
      </c>
      <c r="I279" s="476"/>
      <c r="J279" s="476"/>
      <c r="K279" s="476"/>
      <c r="L279" s="817" t="str">
        <f>IF(COUNT(L280:L284)&gt;0,SUM(L280:L284),"")</f>
        <v/>
      </c>
      <c r="M279" s="476"/>
      <c r="N279" s="476"/>
      <c r="O279" s="476"/>
      <c r="P279" s="476"/>
      <c r="Q279" s="817" t="str">
        <f>IF(COUNT(Q280:Q284)&gt;0,SUM(Q280:Q284),"")</f>
        <v/>
      </c>
      <c r="R279" s="446"/>
      <c r="S279" s="479" t="str">
        <f t="shared" si="301"/>
        <v>-</v>
      </c>
      <c r="T279" s="479" t="str">
        <f t="shared" si="302"/>
        <v>-</v>
      </c>
    </row>
    <row r="280" spans="2:21" ht="21.95" customHeight="1">
      <c r="B280" s="470"/>
      <c r="C280" s="471"/>
      <c r="D280" s="472"/>
      <c r="E280" s="470"/>
      <c r="F280" s="463" t="s">
        <v>44</v>
      </c>
      <c r="G280" s="820"/>
      <c r="H280" s="820"/>
      <c r="I280" s="477"/>
      <c r="J280" s="477"/>
      <c r="K280" s="477"/>
      <c r="L280" s="820"/>
      <c r="M280" s="477"/>
      <c r="N280" s="477"/>
      <c r="O280" s="477"/>
      <c r="P280" s="477"/>
      <c r="Q280" s="820"/>
      <c r="R280" s="446"/>
      <c r="S280" s="479" t="str">
        <f t="shared" si="301"/>
        <v>-</v>
      </c>
      <c r="T280" s="479" t="str">
        <f t="shared" si="302"/>
        <v>-</v>
      </c>
    </row>
    <row r="281" spans="2:21" ht="21.95" customHeight="1">
      <c r="B281" s="470"/>
      <c r="C281" s="471"/>
      <c r="D281" s="472"/>
      <c r="E281" s="470"/>
      <c r="F281" s="463" t="s">
        <v>45</v>
      </c>
      <c r="G281" s="820"/>
      <c r="H281" s="820"/>
      <c r="I281" s="477"/>
      <c r="J281" s="477"/>
      <c r="K281" s="477"/>
      <c r="L281" s="820"/>
      <c r="M281" s="477"/>
      <c r="N281" s="477"/>
      <c r="O281" s="477"/>
      <c r="P281" s="477"/>
      <c r="Q281" s="820"/>
      <c r="R281" s="446"/>
      <c r="S281" s="479" t="str">
        <f t="shared" si="301"/>
        <v>-</v>
      </c>
      <c r="T281" s="479" t="str">
        <f t="shared" si="302"/>
        <v>-</v>
      </c>
    </row>
    <row r="282" spans="2:21" ht="21.95" customHeight="1">
      <c r="B282" s="470"/>
      <c r="C282" s="471"/>
      <c r="D282" s="472"/>
      <c r="E282" s="470"/>
      <c r="F282" s="463" t="s">
        <v>46</v>
      </c>
      <c r="G282" s="820"/>
      <c r="H282" s="820"/>
      <c r="I282" s="477"/>
      <c r="J282" s="477"/>
      <c r="K282" s="477"/>
      <c r="L282" s="820"/>
      <c r="M282" s="477"/>
      <c r="N282" s="477"/>
      <c r="O282" s="477"/>
      <c r="P282" s="477"/>
      <c r="Q282" s="820"/>
      <c r="R282" s="446"/>
      <c r="S282" s="479" t="str">
        <f t="shared" si="301"/>
        <v>-</v>
      </c>
      <c r="T282" s="479" t="str">
        <f t="shared" si="302"/>
        <v>-</v>
      </c>
    </row>
    <row r="283" spans="2:21" ht="21.95" customHeight="1">
      <c r="B283" s="470"/>
      <c r="C283" s="471"/>
      <c r="D283" s="472"/>
      <c r="E283" s="470"/>
      <c r="F283" s="463" t="s">
        <v>47</v>
      </c>
      <c r="G283" s="820"/>
      <c r="H283" s="820"/>
      <c r="I283" s="477"/>
      <c r="J283" s="477"/>
      <c r="K283" s="477"/>
      <c r="L283" s="820"/>
      <c r="M283" s="477"/>
      <c r="N283" s="477"/>
      <c r="O283" s="477"/>
      <c r="P283" s="477"/>
      <c r="Q283" s="820"/>
      <c r="R283" s="446"/>
      <c r="S283" s="479" t="str">
        <f t="shared" si="301"/>
        <v>-</v>
      </c>
      <c r="T283" s="479" t="str">
        <f t="shared" si="302"/>
        <v>-</v>
      </c>
    </row>
    <row r="284" spans="2:21" ht="21.95" customHeight="1">
      <c r="B284" s="470"/>
      <c r="C284" s="471"/>
      <c r="D284" s="472"/>
      <c r="E284" s="470"/>
      <c r="F284" s="463" t="s">
        <v>48</v>
      </c>
      <c r="G284" s="820"/>
      <c r="H284" s="820"/>
      <c r="I284" s="477"/>
      <c r="J284" s="477"/>
      <c r="K284" s="477"/>
      <c r="L284" s="820"/>
      <c r="M284" s="477"/>
      <c r="N284" s="477"/>
      <c r="O284" s="477"/>
      <c r="P284" s="477"/>
      <c r="Q284" s="820"/>
      <c r="R284" s="446"/>
      <c r="S284" s="479" t="str">
        <f t="shared" si="301"/>
        <v>-</v>
      </c>
      <c r="T284" s="479" t="str">
        <f t="shared" si="302"/>
        <v>-</v>
      </c>
    </row>
    <row r="285" spans="2:21" ht="21.95" customHeight="1">
      <c r="B285" s="470"/>
      <c r="C285" s="471"/>
      <c r="D285" s="472"/>
      <c r="E285" s="458" t="s">
        <v>49</v>
      </c>
      <c r="F285" s="460"/>
      <c r="G285" s="820"/>
      <c r="H285" s="820"/>
      <c r="I285" s="477"/>
      <c r="J285" s="477"/>
      <c r="K285" s="477"/>
      <c r="L285" s="820"/>
      <c r="M285" s="477"/>
      <c r="N285" s="477"/>
      <c r="O285" s="477"/>
      <c r="P285" s="477"/>
      <c r="Q285" s="820"/>
      <c r="R285" s="446"/>
      <c r="S285" s="479" t="str">
        <f t="shared" si="301"/>
        <v>-</v>
      </c>
      <c r="T285" s="479" t="str">
        <f t="shared" si="302"/>
        <v>-</v>
      </c>
      <c r="U285" s="461"/>
    </row>
    <row r="286" spans="2:21" ht="21.95" customHeight="1">
      <c r="B286" s="453"/>
      <c r="C286" s="454"/>
      <c r="D286" s="455"/>
      <c r="E286" s="458" t="s">
        <v>50</v>
      </c>
      <c r="F286" s="460"/>
      <c r="G286" s="817" t="str">
        <f>IF(COUNT(G268,G271,G278,G279,G285)&gt;0,SUM(G268,G271,G278,G279,G285),"")</f>
        <v/>
      </c>
      <c r="H286" s="817" t="str">
        <f>IF(COUNT(H268,H271,H278,H279,H285)&gt;0,SUM(H268,H271,H278,H279,H285),"")</f>
        <v/>
      </c>
      <c r="I286" s="476"/>
      <c r="J286" s="476"/>
      <c r="K286" s="476"/>
      <c r="L286" s="817" t="str">
        <f>IF(COUNT(L268,L271,L278,L279,L285)&gt;0,SUM(L268,L271,L278,L279,L285),"")</f>
        <v/>
      </c>
      <c r="M286" s="476"/>
      <c r="N286" s="476"/>
      <c r="O286" s="476"/>
      <c r="P286" s="476"/>
      <c r="Q286" s="817" t="str">
        <f>IF(COUNT(Q268,Q271,Q278,Q279,Q285)&gt;0,SUM(Q268,Q271,Q278,Q279,Q285),"")</f>
        <v/>
      </c>
      <c r="R286" s="446"/>
      <c r="S286" s="479" t="str">
        <f t="shared" si="301"/>
        <v>-</v>
      </c>
      <c r="T286" s="479" t="str">
        <f t="shared" si="302"/>
        <v>-</v>
      </c>
    </row>
    <row r="288" spans="2:21" ht="21.95" customHeight="1">
      <c r="B288" s="439" t="s">
        <v>301</v>
      </c>
    </row>
    <row r="289" spans="2:21" ht="21.95" customHeight="1">
      <c r="B289" s="439" t="s">
        <v>0</v>
      </c>
    </row>
    <row r="290" spans="2:21" ht="21.95" customHeight="1">
      <c r="B290" s="442" t="s">
        <v>1</v>
      </c>
      <c r="C290" s="474"/>
      <c r="D290" s="474"/>
      <c r="E290" s="474"/>
      <c r="F290" s="474"/>
      <c r="G290" s="474"/>
      <c r="H290" s="474"/>
      <c r="I290" s="474"/>
      <c r="J290" s="474"/>
    </row>
    <row r="291" spans="2:21" ht="21.95" customHeight="1">
      <c r="B291" s="444" t="s">
        <v>83</v>
      </c>
      <c r="E291" s="445" t="s">
        <v>296</v>
      </c>
      <c r="Q291" s="446" t="s">
        <v>2</v>
      </c>
      <c r="S291" s="447" t="s">
        <v>287</v>
      </c>
      <c r="T291" s="447" t="s">
        <v>287</v>
      </c>
    </row>
    <row r="292" spans="2:21" ht="21.95" customHeight="1">
      <c r="B292" s="448"/>
      <c r="C292" s="449"/>
      <c r="D292" s="449"/>
      <c r="E292" s="449"/>
      <c r="F292" s="450" t="s">
        <v>3</v>
      </c>
      <c r="G292" s="451" t="s">
        <v>4</v>
      </c>
      <c r="H292" s="451" t="s">
        <v>54</v>
      </c>
      <c r="I292" s="451" t="s">
        <v>55</v>
      </c>
      <c r="J292" s="451" t="s">
        <v>56</v>
      </c>
      <c r="K292" s="451" t="s">
        <v>5</v>
      </c>
      <c r="L292" s="451" t="s">
        <v>6</v>
      </c>
      <c r="M292" s="451" t="s">
        <v>57</v>
      </c>
      <c r="N292" s="451" t="s">
        <v>58</v>
      </c>
      <c r="O292" s="451" t="s">
        <v>59</v>
      </c>
      <c r="P292" s="451" t="s">
        <v>60</v>
      </c>
      <c r="Q292" s="451" t="s">
        <v>61</v>
      </c>
      <c r="S292" s="452" t="s">
        <v>288</v>
      </c>
      <c r="T292" s="452" t="s">
        <v>288</v>
      </c>
    </row>
    <row r="293" spans="2:21" ht="21.95" customHeight="1">
      <c r="B293" s="453" t="s">
        <v>7</v>
      </c>
      <c r="C293" s="454"/>
      <c r="D293" s="454"/>
      <c r="E293" s="454"/>
      <c r="F293" s="455"/>
      <c r="G293" s="456" t="s">
        <v>8</v>
      </c>
      <c r="H293" s="456"/>
      <c r="I293" s="456"/>
      <c r="J293" s="456"/>
      <c r="K293" s="456"/>
      <c r="L293" s="456"/>
      <c r="M293" s="456"/>
      <c r="N293" s="456"/>
      <c r="O293" s="456"/>
      <c r="P293" s="456"/>
      <c r="Q293" s="456"/>
      <c r="S293" s="457" t="s">
        <v>290</v>
      </c>
      <c r="T293" s="457" t="s">
        <v>289</v>
      </c>
    </row>
    <row r="294" spans="2:21" ht="21.95" customHeight="1">
      <c r="B294" s="924" t="s">
        <v>9</v>
      </c>
      <c r="C294" s="927" t="s">
        <v>10</v>
      </c>
      <c r="D294" s="458" t="s">
        <v>11</v>
      </c>
      <c r="E294" s="459"/>
      <c r="F294" s="460"/>
      <c r="G294" s="819"/>
      <c r="H294" s="819"/>
      <c r="I294" s="819"/>
      <c r="J294" s="819"/>
      <c r="K294" s="819"/>
      <c r="L294" s="819"/>
      <c r="M294" s="819"/>
      <c r="N294" s="819"/>
      <c r="O294" s="819"/>
      <c r="P294" s="819"/>
      <c r="Q294" s="819"/>
      <c r="R294" s="446"/>
      <c r="S294" s="479" t="str">
        <f t="shared" ref="S294:S306" si="303">IF(ISERROR((L294/G294)^(1/5)-1),"-",ROUND((L294/G294)^(1/5)-1,3))</f>
        <v>-</v>
      </c>
      <c r="T294" s="479" t="str">
        <f t="shared" ref="T294:T306" si="304">IF(ISERROR((Q294/G294)^(1/10)-1),"-",ROUND((Q294/G294)^(1/10)-1,3))</f>
        <v>-</v>
      </c>
    </row>
    <row r="295" spans="2:21" ht="21.95" customHeight="1">
      <c r="B295" s="925"/>
      <c r="C295" s="928"/>
      <c r="D295" s="458" t="s">
        <v>12</v>
      </c>
      <c r="E295" s="459"/>
      <c r="F295" s="460"/>
      <c r="G295" s="819"/>
      <c r="H295" s="819"/>
      <c r="I295" s="819"/>
      <c r="J295" s="819"/>
      <c r="K295" s="819"/>
      <c r="L295" s="819"/>
      <c r="M295" s="819"/>
      <c r="N295" s="819"/>
      <c r="O295" s="819"/>
      <c r="P295" s="819"/>
      <c r="Q295" s="819"/>
      <c r="R295" s="446"/>
      <c r="S295" s="479" t="str">
        <f t="shared" si="303"/>
        <v>-</v>
      </c>
      <c r="T295" s="479" t="str">
        <f t="shared" si="304"/>
        <v>-</v>
      </c>
    </row>
    <row r="296" spans="2:21" ht="21.95" customHeight="1">
      <c r="B296" s="925"/>
      <c r="C296" s="928"/>
      <c r="D296" s="458" t="s">
        <v>13</v>
      </c>
      <c r="E296" s="459"/>
      <c r="F296" s="460"/>
      <c r="G296" s="819"/>
      <c r="H296" s="819"/>
      <c r="I296" s="819"/>
      <c r="J296" s="819"/>
      <c r="K296" s="819"/>
      <c r="L296" s="819"/>
      <c r="M296" s="819"/>
      <c r="N296" s="819"/>
      <c r="O296" s="819"/>
      <c r="P296" s="819"/>
      <c r="Q296" s="819"/>
      <c r="R296" s="446"/>
      <c r="S296" s="479" t="str">
        <f t="shared" si="303"/>
        <v>-</v>
      </c>
      <c r="T296" s="479" t="str">
        <f t="shared" si="304"/>
        <v>-</v>
      </c>
    </row>
    <row r="297" spans="2:21" ht="21.95" customHeight="1">
      <c r="B297" s="925"/>
      <c r="C297" s="928"/>
      <c r="D297" s="458" t="s">
        <v>14</v>
      </c>
      <c r="E297" s="459"/>
      <c r="F297" s="460"/>
      <c r="G297" s="819"/>
      <c r="H297" s="819"/>
      <c r="I297" s="819"/>
      <c r="J297" s="819"/>
      <c r="K297" s="819"/>
      <c r="L297" s="819"/>
      <c r="M297" s="819"/>
      <c r="N297" s="819"/>
      <c r="O297" s="819"/>
      <c r="P297" s="819"/>
      <c r="Q297" s="819"/>
      <c r="R297" s="446"/>
      <c r="S297" s="479" t="str">
        <f t="shared" si="303"/>
        <v>-</v>
      </c>
      <c r="T297" s="479" t="str">
        <f t="shared" si="304"/>
        <v>-</v>
      </c>
    </row>
    <row r="298" spans="2:21" ht="21.95" customHeight="1">
      <c r="B298" s="925"/>
      <c r="C298" s="929"/>
      <c r="D298" s="458" t="s">
        <v>15</v>
      </c>
      <c r="E298" s="459"/>
      <c r="F298" s="460"/>
      <c r="G298" s="818" t="str">
        <f>IF(COUNT(G294:G297)&gt;0,SUM(G294:G297),"")</f>
        <v/>
      </c>
      <c r="H298" s="818" t="str">
        <f t="shared" ref="H298" si="305">IF(COUNT(H294:H297)&gt;0,SUM(H294:H297),"")</f>
        <v/>
      </c>
      <c r="I298" s="818" t="str">
        <f t="shared" ref="I298" si="306">IF(COUNT(I294:I297)&gt;0,SUM(I294:I297),"")</f>
        <v/>
      </c>
      <c r="J298" s="818" t="str">
        <f t="shared" ref="J298" si="307">IF(COUNT(J294:J297)&gt;0,SUM(J294:J297),"")</f>
        <v/>
      </c>
      <c r="K298" s="818" t="str">
        <f t="shared" ref="K298" si="308">IF(COUNT(K294:K297)&gt;0,SUM(K294:K297),"")</f>
        <v/>
      </c>
      <c r="L298" s="818" t="str">
        <f t="shared" ref="L298" si="309">IF(COUNT(L294:L297)&gt;0,SUM(L294:L297),"")</f>
        <v/>
      </c>
      <c r="M298" s="818" t="str">
        <f t="shared" ref="M298" si="310">IF(COUNT(M294:M297)&gt;0,SUM(M294:M297),"")</f>
        <v/>
      </c>
      <c r="N298" s="818" t="str">
        <f t="shared" ref="N298" si="311">IF(COUNT(N294:N297)&gt;0,SUM(N294:N297),"")</f>
        <v/>
      </c>
      <c r="O298" s="818" t="str">
        <f t="shared" ref="O298" si="312">IF(COUNT(O294:O297)&gt;0,SUM(O294:O297),"")</f>
        <v/>
      </c>
      <c r="P298" s="818" t="str">
        <f t="shared" ref="P298" si="313">IF(COUNT(P294:P297)&gt;0,SUM(P294:P297),"")</f>
        <v/>
      </c>
      <c r="Q298" s="818" t="str">
        <f t="shared" ref="Q298" si="314">IF(COUNT(Q294:Q297)&gt;0,SUM(Q294:Q297),"")</f>
        <v/>
      </c>
      <c r="R298" s="446"/>
      <c r="S298" s="479" t="str">
        <f t="shared" si="303"/>
        <v>-</v>
      </c>
      <c r="T298" s="479" t="str">
        <f t="shared" si="304"/>
        <v>-</v>
      </c>
    </row>
    <row r="299" spans="2:21" ht="21.95" customHeight="1">
      <c r="B299" s="925"/>
      <c r="C299" s="924" t="s">
        <v>16</v>
      </c>
      <c r="D299" s="451" t="s">
        <v>17</v>
      </c>
      <c r="E299" s="458" t="s">
        <v>18</v>
      </c>
      <c r="F299" s="460"/>
      <c r="G299" s="819"/>
      <c r="H299" s="819"/>
      <c r="I299" s="819"/>
      <c r="J299" s="819"/>
      <c r="K299" s="819"/>
      <c r="L299" s="819"/>
      <c r="M299" s="819"/>
      <c r="N299" s="819"/>
      <c r="O299" s="819"/>
      <c r="P299" s="819"/>
      <c r="Q299" s="819"/>
      <c r="R299" s="446"/>
      <c r="S299" s="479" t="str">
        <f t="shared" si="303"/>
        <v>-</v>
      </c>
      <c r="T299" s="479" t="str">
        <f t="shared" si="304"/>
        <v>-</v>
      </c>
      <c r="U299" s="461"/>
    </row>
    <row r="300" spans="2:21" ht="21.95" customHeight="1">
      <c r="B300" s="925"/>
      <c r="C300" s="925"/>
      <c r="D300" s="462" t="s">
        <v>19</v>
      </c>
      <c r="E300" s="451" t="s">
        <v>20</v>
      </c>
      <c r="F300" s="463" t="s">
        <v>21</v>
      </c>
      <c r="G300" s="819"/>
      <c r="H300" s="819"/>
      <c r="I300" s="819"/>
      <c r="J300" s="819"/>
      <c r="K300" s="819"/>
      <c r="L300" s="819"/>
      <c r="M300" s="819"/>
      <c r="N300" s="819"/>
      <c r="O300" s="819"/>
      <c r="P300" s="819"/>
      <c r="Q300" s="819"/>
      <c r="R300" s="446"/>
      <c r="S300" s="479" t="str">
        <f t="shared" si="303"/>
        <v>-</v>
      </c>
      <c r="T300" s="479" t="str">
        <f t="shared" si="304"/>
        <v>-</v>
      </c>
      <c r="U300" s="461"/>
    </row>
    <row r="301" spans="2:21" ht="21.95" customHeight="1">
      <c r="B301" s="925"/>
      <c r="C301" s="925"/>
      <c r="D301" s="456" t="s">
        <v>22</v>
      </c>
      <c r="E301" s="456" t="s">
        <v>23</v>
      </c>
      <c r="F301" s="463" t="s">
        <v>24</v>
      </c>
      <c r="G301" s="819"/>
      <c r="H301" s="819"/>
      <c r="I301" s="819"/>
      <c r="J301" s="819"/>
      <c r="K301" s="819"/>
      <c r="L301" s="819"/>
      <c r="M301" s="819"/>
      <c r="N301" s="819"/>
      <c r="O301" s="819"/>
      <c r="P301" s="819"/>
      <c r="Q301" s="819"/>
      <c r="R301" s="446"/>
      <c r="S301" s="479" t="str">
        <f t="shared" si="303"/>
        <v>-</v>
      </c>
      <c r="T301" s="479" t="str">
        <f t="shared" si="304"/>
        <v>-</v>
      </c>
      <c r="U301" s="461"/>
    </row>
    <row r="302" spans="2:21" ht="21.95" customHeight="1">
      <c r="B302" s="925"/>
      <c r="C302" s="926"/>
      <c r="D302" s="458" t="s">
        <v>25</v>
      </c>
      <c r="E302" s="459"/>
      <c r="F302" s="460"/>
      <c r="G302" s="819"/>
      <c r="H302" s="819"/>
      <c r="I302" s="819"/>
      <c r="J302" s="819"/>
      <c r="K302" s="819"/>
      <c r="L302" s="819"/>
      <c r="M302" s="819"/>
      <c r="N302" s="819"/>
      <c r="O302" s="819"/>
      <c r="P302" s="819"/>
      <c r="Q302" s="819"/>
      <c r="R302" s="446"/>
      <c r="S302" s="479" t="str">
        <f t="shared" si="303"/>
        <v>-</v>
      </c>
      <c r="T302" s="479" t="str">
        <f t="shared" si="304"/>
        <v>-</v>
      </c>
      <c r="U302" s="461"/>
    </row>
    <row r="303" spans="2:21" ht="21.95" customHeight="1">
      <c r="B303" s="926"/>
      <c r="C303" s="458" t="s">
        <v>26</v>
      </c>
      <c r="D303" s="459"/>
      <c r="E303" s="459"/>
      <c r="F303" s="460"/>
      <c r="G303" s="818" t="str">
        <f>IF(COUNT(G298:G302)&gt;0,SUM(G298:G302),"")</f>
        <v/>
      </c>
      <c r="H303" s="818" t="str">
        <f t="shared" ref="H303" si="315">IF(COUNT(H298:H302)&gt;0,SUM(H298:H302),"")</f>
        <v/>
      </c>
      <c r="I303" s="818" t="str">
        <f t="shared" ref="I303" si="316">IF(COUNT(I298:I302)&gt;0,SUM(I298:I302),"")</f>
        <v/>
      </c>
      <c r="J303" s="818" t="str">
        <f t="shared" ref="J303" si="317">IF(COUNT(J298:J302)&gt;0,SUM(J298:J302),"")</f>
        <v/>
      </c>
      <c r="K303" s="818" t="str">
        <f t="shared" ref="K303" si="318">IF(COUNT(K298:K302)&gt;0,SUM(K298:K302),"")</f>
        <v/>
      </c>
      <c r="L303" s="818" t="str">
        <f t="shared" ref="L303" si="319">IF(COUNT(L298:L302)&gt;0,SUM(L298:L302),"")</f>
        <v/>
      </c>
      <c r="M303" s="818" t="str">
        <f t="shared" ref="M303" si="320">IF(COUNT(M298:M302)&gt;0,SUM(M298:M302),"")</f>
        <v/>
      </c>
      <c r="N303" s="818" t="str">
        <f t="shared" ref="N303" si="321">IF(COUNT(N298:N302)&gt;0,SUM(N298:N302),"")</f>
        <v/>
      </c>
      <c r="O303" s="818" t="str">
        <f t="shared" ref="O303" si="322">IF(COUNT(O298:O302)&gt;0,SUM(O298:O302),"")</f>
        <v/>
      </c>
      <c r="P303" s="818" t="str">
        <f t="shared" ref="P303" si="323">IF(COUNT(P298:P302)&gt;0,SUM(P298:P302),"")</f>
        <v/>
      </c>
      <c r="Q303" s="818" t="str">
        <f t="shared" ref="Q303" si="324">IF(COUNT(Q298:Q302)&gt;0,SUM(Q298:Q302),"")</f>
        <v/>
      </c>
      <c r="R303" s="446"/>
      <c r="S303" s="479" t="str">
        <f t="shared" si="303"/>
        <v>-</v>
      </c>
      <c r="T303" s="479" t="str">
        <f t="shared" si="304"/>
        <v>-</v>
      </c>
      <c r="U303" s="461"/>
    </row>
    <row r="304" spans="2:21" ht="21.95" customHeight="1">
      <c r="B304" s="458" t="s">
        <v>27</v>
      </c>
      <c r="C304" s="459"/>
      <c r="D304" s="459"/>
      <c r="E304" s="459"/>
      <c r="F304" s="460"/>
      <c r="G304" s="819"/>
      <c r="H304" s="819"/>
      <c r="I304" s="819"/>
      <c r="J304" s="819"/>
      <c r="K304" s="819"/>
      <c r="L304" s="819"/>
      <c r="M304" s="819"/>
      <c r="N304" s="819"/>
      <c r="O304" s="819"/>
      <c r="P304" s="819"/>
      <c r="Q304" s="819"/>
      <c r="R304" s="446"/>
      <c r="S304" s="479" t="str">
        <f t="shared" si="303"/>
        <v>-</v>
      </c>
      <c r="T304" s="479" t="str">
        <f t="shared" si="304"/>
        <v>-</v>
      </c>
      <c r="U304" s="461"/>
    </row>
    <row r="305" spans="2:21" ht="21.95" customHeight="1">
      <c r="B305" s="464" t="s">
        <v>28</v>
      </c>
      <c r="C305" s="459"/>
      <c r="D305" s="459"/>
      <c r="E305" s="459"/>
      <c r="F305" s="460"/>
      <c r="G305" s="819"/>
      <c r="H305" s="819"/>
      <c r="I305" s="819"/>
      <c r="J305" s="819"/>
      <c r="K305" s="819"/>
      <c r="L305" s="819"/>
      <c r="M305" s="819"/>
      <c r="N305" s="819"/>
      <c r="O305" s="819"/>
      <c r="P305" s="819"/>
      <c r="Q305" s="819"/>
      <c r="R305" s="446"/>
      <c r="S305" s="479" t="str">
        <f t="shared" si="303"/>
        <v>-</v>
      </c>
      <c r="T305" s="479" t="str">
        <f t="shared" si="304"/>
        <v>-</v>
      </c>
      <c r="U305" s="461"/>
    </row>
    <row r="306" spans="2:21" ht="21.95" customHeight="1">
      <c r="B306" s="458" t="s">
        <v>29</v>
      </c>
      <c r="C306" s="459"/>
      <c r="D306" s="459"/>
      <c r="E306" s="459"/>
      <c r="F306" s="460"/>
      <c r="G306" s="818" t="str">
        <f t="shared" ref="G306:H306" si="325">IF(COUNT(G304)&gt;0,SUM(G303,-G304),"")</f>
        <v/>
      </c>
      <c r="H306" s="818" t="str">
        <f t="shared" si="325"/>
        <v/>
      </c>
      <c r="I306" s="818" t="str">
        <f>IF(COUNT(I304)&gt;0,SUM(I303,-I304),"")</f>
        <v/>
      </c>
      <c r="J306" s="818" t="str">
        <f t="shared" ref="J306:Q306" si="326">IF(COUNT(J304)&gt;0,SUM(J303,-J304),"")</f>
        <v/>
      </c>
      <c r="K306" s="818" t="str">
        <f t="shared" si="326"/>
        <v/>
      </c>
      <c r="L306" s="818" t="str">
        <f t="shared" si="326"/>
        <v/>
      </c>
      <c r="M306" s="818" t="str">
        <f t="shared" si="326"/>
        <v/>
      </c>
      <c r="N306" s="818" t="str">
        <f t="shared" si="326"/>
        <v/>
      </c>
      <c r="O306" s="818" t="str">
        <f t="shared" si="326"/>
        <v/>
      </c>
      <c r="P306" s="818" t="str">
        <f t="shared" si="326"/>
        <v/>
      </c>
      <c r="Q306" s="818" t="str">
        <f t="shared" si="326"/>
        <v/>
      </c>
      <c r="R306" s="446"/>
      <c r="S306" s="479" t="str">
        <f t="shared" si="303"/>
        <v>-</v>
      </c>
      <c r="T306" s="479" t="str">
        <f t="shared" si="304"/>
        <v>-</v>
      </c>
      <c r="U306" s="461"/>
    </row>
    <row r="307" spans="2:21" ht="21.95" customHeight="1">
      <c r="B307" s="930" t="s">
        <v>53</v>
      </c>
      <c r="C307" s="931"/>
      <c r="D307" s="931"/>
      <c r="E307" s="931"/>
      <c r="F307" s="932"/>
      <c r="G307" s="860" t="str">
        <f>IF(COUNT(G304)&gt;0,G306/G304,"-")</f>
        <v>-</v>
      </c>
      <c r="H307" s="860" t="str">
        <f t="shared" ref="H307" si="327">IF(COUNT(H304)&gt;0,H306/H304,"-")</f>
        <v>-</v>
      </c>
      <c r="I307" s="860" t="str">
        <f t="shared" ref="I307" si="328">IF(COUNT(I304)&gt;0,I306/I304,"-")</f>
        <v>-</v>
      </c>
      <c r="J307" s="860" t="str">
        <f t="shared" ref="J307" si="329">IF(COUNT(J304)&gt;0,J306/J304,"-")</f>
        <v>-</v>
      </c>
      <c r="K307" s="860" t="str">
        <f t="shared" ref="K307" si="330">IF(COUNT(K304)&gt;0,K306/K304,"-")</f>
        <v>-</v>
      </c>
      <c r="L307" s="860" t="str">
        <f t="shared" ref="L307" si="331">IF(COUNT(L304)&gt;0,L306/L304,"-")</f>
        <v>-</v>
      </c>
      <c r="M307" s="860" t="str">
        <f t="shared" ref="M307" si="332">IF(COUNT(M304)&gt;0,M306/M304,"-")</f>
        <v>-</v>
      </c>
      <c r="N307" s="860" t="str">
        <f t="shared" ref="N307" si="333">IF(COUNT(N304)&gt;0,N306/N304,"-")</f>
        <v>-</v>
      </c>
      <c r="O307" s="860" t="str">
        <f t="shared" ref="O307" si="334">IF(COUNT(O304)&gt;0,O306/O304,"-")</f>
        <v>-</v>
      </c>
      <c r="P307" s="860" t="str">
        <f t="shared" ref="P307" si="335">IF(COUNT(P304)&gt;0,P306/P304,"-")</f>
        <v>-</v>
      </c>
      <c r="Q307" s="860" t="str">
        <f t="shared" ref="Q307" si="336">IF(COUNT(Q304)&gt;0,Q306/Q304,"-")</f>
        <v>-</v>
      </c>
      <c r="R307" s="446"/>
      <c r="S307" s="465"/>
      <c r="T307" s="465"/>
      <c r="U307" s="461"/>
    </row>
    <row r="308" spans="2:21" ht="21.95" customHeight="1">
      <c r="B308" s="933"/>
      <c r="C308" s="934"/>
      <c r="D308" s="934"/>
      <c r="E308" s="934"/>
      <c r="F308" s="935"/>
      <c r="G308" s="861" t="str">
        <f>IF(COUNT(G304)&gt;0,SUM(G305:G306)/SUM(G304,-G305),"-")</f>
        <v>-</v>
      </c>
      <c r="H308" s="861" t="str">
        <f t="shared" ref="H308:Q308" si="337">IF(COUNT(H304)&gt;0,SUM(H305:H306)/SUM(H304,-H305),"-")</f>
        <v>-</v>
      </c>
      <c r="I308" s="861" t="str">
        <f t="shared" si="337"/>
        <v>-</v>
      </c>
      <c r="J308" s="861" t="str">
        <f t="shared" si="337"/>
        <v>-</v>
      </c>
      <c r="K308" s="861" t="str">
        <f t="shared" si="337"/>
        <v>-</v>
      </c>
      <c r="L308" s="861" t="str">
        <f t="shared" si="337"/>
        <v>-</v>
      </c>
      <c r="M308" s="861" t="str">
        <f t="shared" si="337"/>
        <v>-</v>
      </c>
      <c r="N308" s="861" t="str">
        <f t="shared" si="337"/>
        <v>-</v>
      </c>
      <c r="O308" s="861" t="str">
        <f t="shared" si="337"/>
        <v>-</v>
      </c>
      <c r="P308" s="861" t="str">
        <f t="shared" si="337"/>
        <v>-</v>
      </c>
      <c r="Q308" s="861" t="str">
        <f t="shared" si="337"/>
        <v>-</v>
      </c>
      <c r="R308" s="446"/>
      <c r="S308" s="466"/>
      <c r="T308" s="466"/>
      <c r="U308" s="461"/>
    </row>
    <row r="309" spans="2:21" ht="21.95" customHeight="1">
      <c r="B309" s="448"/>
      <c r="C309" s="449"/>
      <c r="D309" s="467"/>
      <c r="E309" s="468" t="s">
        <v>30</v>
      </c>
      <c r="F309" s="469"/>
      <c r="G309" s="817" t="str">
        <f>IF(COUNT(G310:G311)&gt;0,SUM(G310:G311),"")</f>
        <v/>
      </c>
      <c r="H309" s="817" t="str">
        <f>IF(COUNT(H310:H311)&gt;0,SUM(H310:H311),"")</f>
        <v/>
      </c>
      <c r="I309" s="476"/>
      <c r="J309" s="476"/>
      <c r="K309" s="476"/>
      <c r="L309" s="817" t="str">
        <f>IF(COUNT(L310:L311)&gt;0,SUM(L310:L311),"")</f>
        <v/>
      </c>
      <c r="M309" s="476"/>
      <c r="N309" s="476"/>
      <c r="O309" s="476"/>
      <c r="P309" s="476"/>
      <c r="Q309" s="817" t="str">
        <f>IF(COUNT(Q310:Q311)&gt;0,SUM(Q310:Q311),"")</f>
        <v/>
      </c>
      <c r="R309" s="446"/>
      <c r="S309" s="479" t="str">
        <f t="shared" ref="S309:S327" si="338">IF(ISERROR((L309/G309)^(1/5)-1),"-",ROUND((L309/G309)^(1/5)-1,3))</f>
        <v>-</v>
      </c>
      <c r="T309" s="479" t="str">
        <f t="shared" ref="T309:T327" si="339">IF(ISERROR((Q309/G309)^(1/10)-1),"-",ROUND((Q309/G309)^(1/10)-1,3))</f>
        <v>-</v>
      </c>
    </row>
    <row r="310" spans="2:21" ht="21.95" customHeight="1">
      <c r="B310" s="470"/>
      <c r="C310" s="471"/>
      <c r="D310" s="472"/>
      <c r="E310" s="470"/>
      <c r="F310" s="463" t="s">
        <v>31</v>
      </c>
      <c r="G310" s="820"/>
      <c r="H310" s="820"/>
      <c r="I310" s="477"/>
      <c r="J310" s="477"/>
      <c r="K310" s="477"/>
      <c r="L310" s="820"/>
      <c r="M310" s="477"/>
      <c r="N310" s="477"/>
      <c r="O310" s="477"/>
      <c r="P310" s="477"/>
      <c r="Q310" s="820"/>
      <c r="R310" s="446"/>
      <c r="S310" s="479" t="str">
        <f t="shared" si="338"/>
        <v>-</v>
      </c>
      <c r="T310" s="479" t="str">
        <f t="shared" si="339"/>
        <v>-</v>
      </c>
    </row>
    <row r="311" spans="2:21" ht="21.95" customHeight="1">
      <c r="B311" s="470"/>
      <c r="C311" s="471"/>
      <c r="D311" s="472"/>
      <c r="E311" s="453"/>
      <c r="F311" s="463" t="s">
        <v>32</v>
      </c>
      <c r="G311" s="820"/>
      <c r="H311" s="820"/>
      <c r="I311" s="477"/>
      <c r="J311" s="477"/>
      <c r="K311" s="477"/>
      <c r="L311" s="820"/>
      <c r="M311" s="477"/>
      <c r="N311" s="477"/>
      <c r="O311" s="477"/>
      <c r="P311" s="477"/>
      <c r="Q311" s="820"/>
      <c r="R311" s="446"/>
      <c r="S311" s="479" t="str">
        <f t="shared" si="338"/>
        <v>-</v>
      </c>
      <c r="T311" s="479" t="str">
        <f t="shared" si="339"/>
        <v>-</v>
      </c>
    </row>
    <row r="312" spans="2:21" ht="21.95" customHeight="1">
      <c r="B312" s="470"/>
      <c r="C312" s="471"/>
      <c r="D312" s="472"/>
      <c r="E312" s="468" t="s">
        <v>33</v>
      </c>
      <c r="F312" s="469"/>
      <c r="G312" s="817" t="str">
        <f>IF(COUNT(G313:G318)&gt;0,SUM(G313:G318),"")</f>
        <v/>
      </c>
      <c r="H312" s="817" t="str">
        <f>IF(COUNT(H313:H318)&gt;0,SUM(H313:H318),"")</f>
        <v/>
      </c>
      <c r="I312" s="476"/>
      <c r="J312" s="476"/>
      <c r="K312" s="476"/>
      <c r="L312" s="817" t="str">
        <f>IF(COUNT(L313:L318)&gt;0,SUM(L313:L318),"")</f>
        <v/>
      </c>
      <c r="M312" s="476"/>
      <c r="N312" s="476"/>
      <c r="O312" s="476"/>
      <c r="P312" s="476"/>
      <c r="Q312" s="817" t="str">
        <f>IF(COUNT(Q313:Q318)&gt;0,SUM(Q313:Q318),"")</f>
        <v/>
      </c>
      <c r="R312" s="446"/>
      <c r="S312" s="479" t="str">
        <f t="shared" si="338"/>
        <v>-</v>
      </c>
      <c r="T312" s="479" t="str">
        <f t="shared" si="339"/>
        <v>-</v>
      </c>
    </row>
    <row r="313" spans="2:21" ht="21.95" customHeight="1">
      <c r="B313" s="921" t="s">
        <v>34</v>
      </c>
      <c r="C313" s="922"/>
      <c r="D313" s="923"/>
      <c r="E313" s="470"/>
      <c r="F313" s="463" t="s">
        <v>35</v>
      </c>
      <c r="G313" s="820"/>
      <c r="H313" s="820"/>
      <c r="I313" s="477"/>
      <c r="J313" s="477"/>
      <c r="K313" s="477"/>
      <c r="L313" s="820"/>
      <c r="M313" s="477"/>
      <c r="N313" s="477"/>
      <c r="O313" s="477"/>
      <c r="P313" s="477"/>
      <c r="Q313" s="820"/>
      <c r="R313" s="446"/>
      <c r="S313" s="479" t="str">
        <f t="shared" si="338"/>
        <v>-</v>
      </c>
      <c r="T313" s="479" t="str">
        <f t="shared" si="339"/>
        <v>-</v>
      </c>
    </row>
    <row r="314" spans="2:21" ht="21.95" customHeight="1">
      <c r="B314" s="921" t="s">
        <v>36</v>
      </c>
      <c r="C314" s="922"/>
      <c r="D314" s="923"/>
      <c r="E314" s="470"/>
      <c r="F314" s="463" t="s">
        <v>37</v>
      </c>
      <c r="G314" s="820"/>
      <c r="H314" s="820"/>
      <c r="I314" s="477"/>
      <c r="J314" s="477"/>
      <c r="K314" s="477"/>
      <c r="L314" s="820"/>
      <c r="M314" s="477"/>
      <c r="N314" s="477"/>
      <c r="O314" s="477"/>
      <c r="P314" s="477"/>
      <c r="Q314" s="820"/>
      <c r="R314" s="446"/>
      <c r="S314" s="479" t="str">
        <f t="shared" si="338"/>
        <v>-</v>
      </c>
      <c r="T314" s="479" t="str">
        <f t="shared" si="339"/>
        <v>-</v>
      </c>
    </row>
    <row r="315" spans="2:21" ht="21.95" customHeight="1">
      <c r="B315" s="470"/>
      <c r="C315" s="471"/>
      <c r="D315" s="472"/>
      <c r="E315" s="470"/>
      <c r="F315" s="463" t="s">
        <v>38</v>
      </c>
      <c r="G315" s="820"/>
      <c r="H315" s="820"/>
      <c r="I315" s="477"/>
      <c r="J315" s="477"/>
      <c r="K315" s="477"/>
      <c r="L315" s="820"/>
      <c r="M315" s="477"/>
      <c r="N315" s="477"/>
      <c r="O315" s="477"/>
      <c r="P315" s="477"/>
      <c r="Q315" s="820"/>
      <c r="R315" s="446"/>
      <c r="S315" s="479" t="str">
        <f t="shared" si="338"/>
        <v>-</v>
      </c>
      <c r="T315" s="479" t="str">
        <f t="shared" si="339"/>
        <v>-</v>
      </c>
    </row>
    <row r="316" spans="2:21" ht="21.95" customHeight="1">
      <c r="B316" s="470"/>
      <c r="C316" s="471"/>
      <c r="D316" s="472"/>
      <c r="E316" s="470"/>
      <c r="F316" s="463" t="s">
        <v>39</v>
      </c>
      <c r="G316" s="820"/>
      <c r="H316" s="820"/>
      <c r="I316" s="477"/>
      <c r="J316" s="477"/>
      <c r="K316" s="477"/>
      <c r="L316" s="820"/>
      <c r="M316" s="477"/>
      <c r="N316" s="477"/>
      <c r="O316" s="477"/>
      <c r="P316" s="477"/>
      <c r="Q316" s="820"/>
      <c r="R316" s="446"/>
      <c r="S316" s="479" t="str">
        <f t="shared" si="338"/>
        <v>-</v>
      </c>
      <c r="T316" s="479" t="str">
        <f t="shared" si="339"/>
        <v>-</v>
      </c>
    </row>
    <row r="317" spans="2:21" ht="21.95" customHeight="1">
      <c r="B317" s="470"/>
      <c r="C317" s="471"/>
      <c r="D317" s="472"/>
      <c r="E317" s="470"/>
      <c r="F317" s="463" t="s">
        <v>40</v>
      </c>
      <c r="G317" s="820"/>
      <c r="H317" s="820"/>
      <c r="I317" s="477"/>
      <c r="J317" s="477"/>
      <c r="K317" s="477"/>
      <c r="L317" s="820"/>
      <c r="M317" s="477"/>
      <c r="N317" s="477"/>
      <c r="O317" s="477"/>
      <c r="P317" s="477"/>
      <c r="Q317" s="820"/>
      <c r="R317" s="446"/>
      <c r="S317" s="479" t="str">
        <f t="shared" si="338"/>
        <v>-</v>
      </c>
      <c r="T317" s="479" t="str">
        <f t="shared" si="339"/>
        <v>-</v>
      </c>
    </row>
    <row r="318" spans="2:21" ht="21.95" customHeight="1">
      <c r="B318" s="470"/>
      <c r="C318" s="471"/>
      <c r="D318" s="472"/>
      <c r="E318" s="470"/>
      <c r="F318" s="463" t="s">
        <v>41</v>
      </c>
      <c r="G318" s="820"/>
      <c r="H318" s="820"/>
      <c r="I318" s="477"/>
      <c r="J318" s="477"/>
      <c r="K318" s="477"/>
      <c r="L318" s="820"/>
      <c r="M318" s="477"/>
      <c r="N318" s="477"/>
      <c r="O318" s="477"/>
      <c r="P318" s="477"/>
      <c r="Q318" s="820"/>
      <c r="R318" s="446"/>
      <c r="S318" s="479" t="str">
        <f t="shared" si="338"/>
        <v>-</v>
      </c>
      <c r="T318" s="479" t="str">
        <f t="shared" si="339"/>
        <v>-</v>
      </c>
    </row>
    <row r="319" spans="2:21" ht="21.95" customHeight="1">
      <c r="B319" s="470"/>
      <c r="C319" s="471"/>
      <c r="D319" s="472"/>
      <c r="E319" s="458" t="s">
        <v>42</v>
      </c>
      <c r="F319" s="473"/>
      <c r="G319" s="820"/>
      <c r="H319" s="820"/>
      <c r="I319" s="477"/>
      <c r="J319" s="477"/>
      <c r="K319" s="477"/>
      <c r="L319" s="820"/>
      <c r="M319" s="477"/>
      <c r="N319" s="477"/>
      <c r="O319" s="477"/>
      <c r="P319" s="477"/>
      <c r="Q319" s="820"/>
      <c r="R319" s="446"/>
      <c r="S319" s="479" t="str">
        <f t="shared" si="338"/>
        <v>-</v>
      </c>
      <c r="T319" s="479" t="str">
        <f t="shared" si="339"/>
        <v>-</v>
      </c>
    </row>
    <row r="320" spans="2:21" ht="21.95" customHeight="1">
      <c r="B320" s="470"/>
      <c r="C320" s="471"/>
      <c r="D320" s="472"/>
      <c r="E320" s="468" t="s">
        <v>43</v>
      </c>
      <c r="F320" s="469"/>
      <c r="G320" s="817" t="str">
        <f>IF(COUNT(G321:G325)&gt;0,SUM(G321:G325),"")</f>
        <v/>
      </c>
      <c r="H320" s="817" t="str">
        <f>IF(COUNT(H321:H325)&gt;0,SUM(H321:H325),"")</f>
        <v/>
      </c>
      <c r="I320" s="476"/>
      <c r="J320" s="476"/>
      <c r="K320" s="476"/>
      <c r="L320" s="817" t="str">
        <f>IF(COUNT(L321:L325)&gt;0,SUM(L321:L325),"")</f>
        <v/>
      </c>
      <c r="M320" s="476"/>
      <c r="N320" s="476"/>
      <c r="O320" s="476"/>
      <c r="P320" s="476"/>
      <c r="Q320" s="817" t="str">
        <f>IF(COUNT(Q321:Q325)&gt;0,SUM(Q321:Q325),"")</f>
        <v/>
      </c>
      <c r="R320" s="446"/>
      <c r="S320" s="479" t="str">
        <f t="shared" si="338"/>
        <v>-</v>
      </c>
      <c r="T320" s="479" t="str">
        <f t="shared" si="339"/>
        <v>-</v>
      </c>
    </row>
    <row r="321" spans="2:21" ht="21.95" customHeight="1">
      <c r="B321" s="470"/>
      <c r="C321" s="471"/>
      <c r="D321" s="472"/>
      <c r="E321" s="470"/>
      <c r="F321" s="463" t="s">
        <v>44</v>
      </c>
      <c r="G321" s="820"/>
      <c r="H321" s="820"/>
      <c r="I321" s="477"/>
      <c r="J321" s="477"/>
      <c r="K321" s="477"/>
      <c r="L321" s="820"/>
      <c r="M321" s="477"/>
      <c r="N321" s="477"/>
      <c r="O321" s="477"/>
      <c r="P321" s="477"/>
      <c r="Q321" s="820"/>
      <c r="R321" s="446"/>
      <c r="S321" s="479" t="str">
        <f t="shared" si="338"/>
        <v>-</v>
      </c>
      <c r="T321" s="479" t="str">
        <f t="shared" si="339"/>
        <v>-</v>
      </c>
    </row>
    <row r="322" spans="2:21" ht="21.95" customHeight="1">
      <c r="B322" s="470"/>
      <c r="C322" s="471"/>
      <c r="D322" s="472"/>
      <c r="E322" s="470"/>
      <c r="F322" s="463" t="s">
        <v>45</v>
      </c>
      <c r="G322" s="820"/>
      <c r="H322" s="820"/>
      <c r="I322" s="477"/>
      <c r="J322" s="477"/>
      <c r="K322" s="477"/>
      <c r="L322" s="820"/>
      <c r="M322" s="477"/>
      <c r="N322" s="477"/>
      <c r="O322" s="477"/>
      <c r="P322" s="477"/>
      <c r="Q322" s="820"/>
      <c r="R322" s="446"/>
      <c r="S322" s="479" t="str">
        <f t="shared" si="338"/>
        <v>-</v>
      </c>
      <c r="T322" s="479" t="str">
        <f t="shared" si="339"/>
        <v>-</v>
      </c>
    </row>
    <row r="323" spans="2:21" ht="21.95" customHeight="1">
      <c r="B323" s="470"/>
      <c r="C323" s="471"/>
      <c r="D323" s="472"/>
      <c r="E323" s="470"/>
      <c r="F323" s="463" t="s">
        <v>46</v>
      </c>
      <c r="G323" s="820"/>
      <c r="H323" s="820"/>
      <c r="I323" s="477"/>
      <c r="J323" s="477"/>
      <c r="K323" s="477"/>
      <c r="L323" s="820"/>
      <c r="M323" s="477"/>
      <c r="N323" s="477"/>
      <c r="O323" s="477"/>
      <c r="P323" s="477"/>
      <c r="Q323" s="820"/>
      <c r="R323" s="446"/>
      <c r="S323" s="479" t="str">
        <f t="shared" si="338"/>
        <v>-</v>
      </c>
      <c r="T323" s="479" t="str">
        <f t="shared" si="339"/>
        <v>-</v>
      </c>
    </row>
    <row r="324" spans="2:21" ht="21.95" customHeight="1">
      <c r="B324" s="470"/>
      <c r="C324" s="471"/>
      <c r="D324" s="472"/>
      <c r="E324" s="470"/>
      <c r="F324" s="463" t="s">
        <v>47</v>
      </c>
      <c r="G324" s="820"/>
      <c r="H324" s="820"/>
      <c r="I324" s="477"/>
      <c r="J324" s="477"/>
      <c r="K324" s="477"/>
      <c r="L324" s="820"/>
      <c r="M324" s="477"/>
      <c r="N324" s="477"/>
      <c r="O324" s="477"/>
      <c r="P324" s="477"/>
      <c r="Q324" s="820"/>
      <c r="R324" s="446"/>
      <c r="S324" s="479" t="str">
        <f t="shared" si="338"/>
        <v>-</v>
      </c>
      <c r="T324" s="479" t="str">
        <f t="shared" si="339"/>
        <v>-</v>
      </c>
    </row>
    <row r="325" spans="2:21" ht="21.95" customHeight="1">
      <c r="B325" s="470"/>
      <c r="C325" s="471"/>
      <c r="D325" s="472"/>
      <c r="E325" s="470"/>
      <c r="F325" s="463" t="s">
        <v>48</v>
      </c>
      <c r="G325" s="820"/>
      <c r="H325" s="820"/>
      <c r="I325" s="477"/>
      <c r="J325" s="477"/>
      <c r="K325" s="477"/>
      <c r="L325" s="820"/>
      <c r="M325" s="477"/>
      <c r="N325" s="477"/>
      <c r="O325" s="477"/>
      <c r="P325" s="477"/>
      <c r="Q325" s="820"/>
      <c r="R325" s="446"/>
      <c r="S325" s="479" t="str">
        <f t="shared" si="338"/>
        <v>-</v>
      </c>
      <c r="T325" s="479" t="str">
        <f t="shared" si="339"/>
        <v>-</v>
      </c>
    </row>
    <row r="326" spans="2:21" ht="21.95" customHeight="1">
      <c r="B326" s="470"/>
      <c r="C326" s="471"/>
      <c r="D326" s="472"/>
      <c r="E326" s="458" t="s">
        <v>49</v>
      </c>
      <c r="F326" s="460"/>
      <c r="G326" s="820"/>
      <c r="H326" s="820"/>
      <c r="I326" s="477"/>
      <c r="J326" s="477"/>
      <c r="K326" s="477"/>
      <c r="L326" s="820"/>
      <c r="M326" s="477"/>
      <c r="N326" s="477"/>
      <c r="O326" s="477"/>
      <c r="P326" s="477"/>
      <c r="Q326" s="820"/>
      <c r="R326" s="446"/>
      <c r="S326" s="479" t="str">
        <f t="shared" si="338"/>
        <v>-</v>
      </c>
      <c r="T326" s="479" t="str">
        <f t="shared" si="339"/>
        <v>-</v>
      </c>
      <c r="U326" s="461"/>
    </row>
    <row r="327" spans="2:21" ht="21.95" customHeight="1">
      <c r="B327" s="453"/>
      <c r="C327" s="454"/>
      <c r="D327" s="455"/>
      <c r="E327" s="458" t="s">
        <v>50</v>
      </c>
      <c r="F327" s="460"/>
      <c r="G327" s="817" t="str">
        <f>IF(COUNT(G309,G312,G319,G320,G326)&gt;0,SUM(G309,G312,G319,G320,G326),"")</f>
        <v/>
      </c>
      <c r="H327" s="817" t="str">
        <f>IF(COUNT(H309,H312,H319,H320,H326)&gt;0,SUM(H309,H312,H319,H320,H326),"")</f>
        <v/>
      </c>
      <c r="I327" s="476"/>
      <c r="J327" s="476"/>
      <c r="K327" s="476"/>
      <c r="L327" s="817" t="str">
        <f>IF(COUNT(L309,L312,L319,L320,L326)&gt;0,SUM(L309,L312,L319,L320,L326),"")</f>
        <v/>
      </c>
      <c r="M327" s="476"/>
      <c r="N327" s="476"/>
      <c r="O327" s="476"/>
      <c r="P327" s="476"/>
      <c r="Q327" s="817" t="str">
        <f>IF(COUNT(Q309,Q312,Q319,Q320,Q326)&gt;0,SUM(Q309,Q312,Q319,Q320,Q326),"")</f>
        <v/>
      </c>
      <c r="R327" s="446"/>
      <c r="S327" s="479" t="str">
        <f t="shared" si="338"/>
        <v>-</v>
      </c>
      <c r="T327" s="479" t="str">
        <f t="shared" si="339"/>
        <v>-</v>
      </c>
    </row>
    <row r="329" spans="2:21" ht="21.95" customHeight="1">
      <c r="B329" s="439" t="s">
        <v>301</v>
      </c>
    </row>
    <row r="330" spans="2:21" ht="21.95" customHeight="1">
      <c r="B330" s="439" t="s">
        <v>0</v>
      </c>
    </row>
    <row r="331" spans="2:21" ht="21.95" customHeight="1">
      <c r="B331" s="442" t="s">
        <v>1</v>
      </c>
      <c r="C331" s="474"/>
      <c r="D331" s="474"/>
      <c r="E331" s="474"/>
      <c r="F331" s="474"/>
      <c r="G331" s="474"/>
      <c r="H331" s="474"/>
      <c r="I331" s="474"/>
      <c r="J331" s="474"/>
    </row>
    <row r="332" spans="2:21" ht="21.95" customHeight="1">
      <c r="B332" s="444" t="s">
        <v>83</v>
      </c>
      <c r="E332" s="445" t="s">
        <v>297</v>
      </c>
      <c r="Q332" s="446" t="s">
        <v>2</v>
      </c>
      <c r="S332" s="447" t="s">
        <v>287</v>
      </c>
      <c r="T332" s="447" t="s">
        <v>287</v>
      </c>
    </row>
    <row r="333" spans="2:21" ht="21.95" customHeight="1">
      <c r="B333" s="448"/>
      <c r="C333" s="449"/>
      <c r="D333" s="449"/>
      <c r="E333" s="449"/>
      <c r="F333" s="450" t="s">
        <v>3</v>
      </c>
      <c r="G333" s="451" t="s">
        <v>4</v>
      </c>
      <c r="H333" s="451" t="s">
        <v>54</v>
      </c>
      <c r="I333" s="451" t="s">
        <v>55</v>
      </c>
      <c r="J333" s="451" t="s">
        <v>56</v>
      </c>
      <c r="K333" s="451" t="s">
        <v>5</v>
      </c>
      <c r="L333" s="451" t="s">
        <v>6</v>
      </c>
      <c r="M333" s="451" t="s">
        <v>57</v>
      </c>
      <c r="N333" s="451" t="s">
        <v>58</v>
      </c>
      <c r="O333" s="451" t="s">
        <v>59</v>
      </c>
      <c r="P333" s="451" t="s">
        <v>60</v>
      </c>
      <c r="Q333" s="451" t="s">
        <v>61</v>
      </c>
      <c r="S333" s="452" t="s">
        <v>288</v>
      </c>
      <c r="T333" s="452" t="s">
        <v>288</v>
      </c>
    </row>
    <row r="334" spans="2:21" ht="21.95" customHeight="1">
      <c r="B334" s="453" t="s">
        <v>7</v>
      </c>
      <c r="C334" s="454"/>
      <c r="D334" s="454"/>
      <c r="E334" s="454"/>
      <c r="F334" s="455"/>
      <c r="G334" s="456" t="s">
        <v>8</v>
      </c>
      <c r="H334" s="456"/>
      <c r="I334" s="456"/>
      <c r="J334" s="456"/>
      <c r="K334" s="456"/>
      <c r="L334" s="456"/>
      <c r="M334" s="456"/>
      <c r="N334" s="456"/>
      <c r="O334" s="456"/>
      <c r="P334" s="456"/>
      <c r="Q334" s="456"/>
      <c r="S334" s="457" t="s">
        <v>290</v>
      </c>
      <c r="T334" s="457" t="s">
        <v>289</v>
      </c>
    </row>
    <row r="335" spans="2:21" ht="21.95" customHeight="1">
      <c r="B335" s="924" t="s">
        <v>9</v>
      </c>
      <c r="C335" s="927" t="s">
        <v>10</v>
      </c>
      <c r="D335" s="458" t="s">
        <v>11</v>
      </c>
      <c r="E335" s="459"/>
      <c r="F335" s="460"/>
      <c r="G335" s="819"/>
      <c r="H335" s="819"/>
      <c r="I335" s="819"/>
      <c r="J335" s="819"/>
      <c r="K335" s="819"/>
      <c r="L335" s="819"/>
      <c r="M335" s="819"/>
      <c r="N335" s="819"/>
      <c r="O335" s="819"/>
      <c r="P335" s="819"/>
      <c r="Q335" s="819"/>
      <c r="R335" s="446"/>
      <c r="S335" s="479" t="str">
        <f t="shared" ref="S335:S347" si="340">IF(ISERROR((L335/G335)^(1/5)-1),"-",ROUND((L335/G335)^(1/5)-1,3))</f>
        <v>-</v>
      </c>
      <c r="T335" s="479" t="str">
        <f t="shared" ref="T335:T347" si="341">IF(ISERROR((Q335/G335)^(1/10)-1),"-",ROUND((Q335/G335)^(1/10)-1,3))</f>
        <v>-</v>
      </c>
    </row>
    <row r="336" spans="2:21" ht="21.95" customHeight="1">
      <c r="B336" s="925"/>
      <c r="C336" s="928"/>
      <c r="D336" s="458" t="s">
        <v>12</v>
      </c>
      <c r="E336" s="459"/>
      <c r="F336" s="460"/>
      <c r="G336" s="819"/>
      <c r="H336" s="819"/>
      <c r="I336" s="819"/>
      <c r="J336" s="819"/>
      <c r="K336" s="819"/>
      <c r="L336" s="819"/>
      <c r="M336" s="819"/>
      <c r="N336" s="819"/>
      <c r="O336" s="819"/>
      <c r="P336" s="819"/>
      <c r="Q336" s="819"/>
      <c r="R336" s="446"/>
      <c r="S336" s="479" t="str">
        <f t="shared" si="340"/>
        <v>-</v>
      </c>
      <c r="T336" s="479" t="str">
        <f t="shared" si="341"/>
        <v>-</v>
      </c>
    </row>
    <row r="337" spans="2:21" ht="21.95" customHeight="1">
      <c r="B337" s="925"/>
      <c r="C337" s="928"/>
      <c r="D337" s="458" t="s">
        <v>13</v>
      </c>
      <c r="E337" s="459"/>
      <c r="F337" s="460"/>
      <c r="G337" s="819"/>
      <c r="H337" s="819"/>
      <c r="I337" s="819"/>
      <c r="J337" s="819"/>
      <c r="K337" s="819"/>
      <c r="L337" s="819"/>
      <c r="M337" s="819"/>
      <c r="N337" s="819"/>
      <c r="O337" s="819"/>
      <c r="P337" s="819"/>
      <c r="Q337" s="819"/>
      <c r="R337" s="446"/>
      <c r="S337" s="479" t="str">
        <f t="shared" si="340"/>
        <v>-</v>
      </c>
      <c r="T337" s="479" t="str">
        <f t="shared" si="341"/>
        <v>-</v>
      </c>
    </row>
    <row r="338" spans="2:21" ht="21.95" customHeight="1">
      <c r="B338" s="925"/>
      <c r="C338" s="928"/>
      <c r="D338" s="458" t="s">
        <v>14</v>
      </c>
      <c r="E338" s="459"/>
      <c r="F338" s="460"/>
      <c r="G338" s="819"/>
      <c r="H338" s="819"/>
      <c r="I338" s="819"/>
      <c r="J338" s="819"/>
      <c r="K338" s="819"/>
      <c r="L338" s="819"/>
      <c r="M338" s="819"/>
      <c r="N338" s="819"/>
      <c r="O338" s="819"/>
      <c r="P338" s="819"/>
      <c r="Q338" s="819"/>
      <c r="R338" s="446"/>
      <c r="S338" s="479" t="str">
        <f t="shared" si="340"/>
        <v>-</v>
      </c>
      <c r="T338" s="479" t="str">
        <f t="shared" si="341"/>
        <v>-</v>
      </c>
    </row>
    <row r="339" spans="2:21" ht="21.95" customHeight="1">
      <c r="B339" s="925"/>
      <c r="C339" s="929"/>
      <c r="D339" s="458" t="s">
        <v>15</v>
      </c>
      <c r="E339" s="459"/>
      <c r="F339" s="460"/>
      <c r="G339" s="818" t="str">
        <f>IF(COUNT(G335:G338)&gt;0,SUM(G335:G338),"")</f>
        <v/>
      </c>
      <c r="H339" s="818" t="str">
        <f t="shared" ref="H339" si="342">IF(COUNT(H335:H338)&gt;0,SUM(H335:H338),"")</f>
        <v/>
      </c>
      <c r="I339" s="818" t="str">
        <f t="shared" ref="I339" si="343">IF(COUNT(I335:I338)&gt;0,SUM(I335:I338),"")</f>
        <v/>
      </c>
      <c r="J339" s="818" t="str">
        <f t="shared" ref="J339" si="344">IF(COUNT(J335:J338)&gt;0,SUM(J335:J338),"")</f>
        <v/>
      </c>
      <c r="K339" s="818" t="str">
        <f t="shared" ref="K339" si="345">IF(COUNT(K335:K338)&gt;0,SUM(K335:K338),"")</f>
        <v/>
      </c>
      <c r="L339" s="818" t="str">
        <f t="shared" ref="L339" si="346">IF(COUNT(L335:L338)&gt;0,SUM(L335:L338),"")</f>
        <v/>
      </c>
      <c r="M339" s="818" t="str">
        <f t="shared" ref="M339" si="347">IF(COUNT(M335:M338)&gt;0,SUM(M335:M338),"")</f>
        <v/>
      </c>
      <c r="N339" s="818" t="str">
        <f t="shared" ref="N339" si="348">IF(COUNT(N335:N338)&gt;0,SUM(N335:N338),"")</f>
        <v/>
      </c>
      <c r="O339" s="818" t="str">
        <f t="shared" ref="O339" si="349">IF(COUNT(O335:O338)&gt;0,SUM(O335:O338),"")</f>
        <v/>
      </c>
      <c r="P339" s="818" t="str">
        <f t="shared" ref="P339" si="350">IF(COUNT(P335:P338)&gt;0,SUM(P335:P338),"")</f>
        <v/>
      </c>
      <c r="Q339" s="818" t="str">
        <f t="shared" ref="Q339" si="351">IF(COUNT(Q335:Q338)&gt;0,SUM(Q335:Q338),"")</f>
        <v/>
      </c>
      <c r="R339" s="446"/>
      <c r="S339" s="479" t="str">
        <f t="shared" si="340"/>
        <v>-</v>
      </c>
      <c r="T339" s="479" t="str">
        <f t="shared" si="341"/>
        <v>-</v>
      </c>
    </row>
    <row r="340" spans="2:21" ht="21.95" customHeight="1">
      <c r="B340" s="925"/>
      <c r="C340" s="924" t="s">
        <v>16</v>
      </c>
      <c r="D340" s="451" t="s">
        <v>17</v>
      </c>
      <c r="E340" s="458" t="s">
        <v>18</v>
      </c>
      <c r="F340" s="460"/>
      <c r="G340" s="819"/>
      <c r="H340" s="819"/>
      <c r="I340" s="819"/>
      <c r="J340" s="819"/>
      <c r="K340" s="819"/>
      <c r="L340" s="819"/>
      <c r="M340" s="819"/>
      <c r="N340" s="819"/>
      <c r="O340" s="819"/>
      <c r="P340" s="819"/>
      <c r="Q340" s="819"/>
      <c r="R340" s="446"/>
      <c r="S340" s="479" t="str">
        <f t="shared" si="340"/>
        <v>-</v>
      </c>
      <c r="T340" s="479" t="str">
        <f t="shared" si="341"/>
        <v>-</v>
      </c>
      <c r="U340" s="461"/>
    </row>
    <row r="341" spans="2:21" ht="21.95" customHeight="1">
      <c r="B341" s="925"/>
      <c r="C341" s="925"/>
      <c r="D341" s="462" t="s">
        <v>19</v>
      </c>
      <c r="E341" s="451" t="s">
        <v>20</v>
      </c>
      <c r="F341" s="463" t="s">
        <v>21</v>
      </c>
      <c r="G341" s="819"/>
      <c r="H341" s="819"/>
      <c r="I341" s="819"/>
      <c r="J341" s="819"/>
      <c r="K341" s="819"/>
      <c r="L341" s="819"/>
      <c r="M341" s="819"/>
      <c r="N341" s="819"/>
      <c r="O341" s="819"/>
      <c r="P341" s="819"/>
      <c r="Q341" s="819"/>
      <c r="R341" s="446"/>
      <c r="S341" s="479" t="str">
        <f t="shared" si="340"/>
        <v>-</v>
      </c>
      <c r="T341" s="479" t="str">
        <f t="shared" si="341"/>
        <v>-</v>
      </c>
      <c r="U341" s="461"/>
    </row>
    <row r="342" spans="2:21" ht="21.95" customHeight="1">
      <c r="B342" s="925"/>
      <c r="C342" s="925"/>
      <c r="D342" s="456" t="s">
        <v>22</v>
      </c>
      <c r="E342" s="456" t="s">
        <v>23</v>
      </c>
      <c r="F342" s="463" t="s">
        <v>24</v>
      </c>
      <c r="G342" s="819"/>
      <c r="H342" s="819"/>
      <c r="I342" s="819"/>
      <c r="J342" s="819"/>
      <c r="K342" s="819"/>
      <c r="L342" s="819"/>
      <c r="M342" s="819"/>
      <c r="N342" s="819"/>
      <c r="O342" s="819"/>
      <c r="P342" s="819"/>
      <c r="Q342" s="819"/>
      <c r="R342" s="446"/>
      <c r="S342" s="479" t="str">
        <f t="shared" si="340"/>
        <v>-</v>
      </c>
      <c r="T342" s="479" t="str">
        <f t="shared" si="341"/>
        <v>-</v>
      </c>
      <c r="U342" s="461"/>
    </row>
    <row r="343" spans="2:21" ht="21.95" customHeight="1">
      <c r="B343" s="925"/>
      <c r="C343" s="926"/>
      <c r="D343" s="458" t="s">
        <v>25</v>
      </c>
      <c r="E343" s="459"/>
      <c r="F343" s="460"/>
      <c r="G343" s="819"/>
      <c r="H343" s="819"/>
      <c r="I343" s="819"/>
      <c r="J343" s="819"/>
      <c r="K343" s="819"/>
      <c r="L343" s="819"/>
      <c r="M343" s="819"/>
      <c r="N343" s="819"/>
      <c r="O343" s="819"/>
      <c r="P343" s="819"/>
      <c r="Q343" s="819"/>
      <c r="R343" s="446"/>
      <c r="S343" s="479" t="str">
        <f t="shared" si="340"/>
        <v>-</v>
      </c>
      <c r="T343" s="479" t="str">
        <f t="shared" si="341"/>
        <v>-</v>
      </c>
      <c r="U343" s="461"/>
    </row>
    <row r="344" spans="2:21" ht="21.95" customHeight="1">
      <c r="B344" s="926"/>
      <c r="C344" s="458" t="s">
        <v>26</v>
      </c>
      <c r="D344" s="459"/>
      <c r="E344" s="459"/>
      <c r="F344" s="460"/>
      <c r="G344" s="818" t="str">
        <f>IF(COUNT(G339:G343)&gt;0,SUM(G339:G343),"")</f>
        <v/>
      </c>
      <c r="H344" s="818" t="str">
        <f t="shared" ref="H344" si="352">IF(COUNT(H339:H343)&gt;0,SUM(H339:H343),"")</f>
        <v/>
      </c>
      <c r="I344" s="818" t="str">
        <f t="shared" ref="I344" si="353">IF(COUNT(I339:I343)&gt;0,SUM(I339:I343),"")</f>
        <v/>
      </c>
      <c r="J344" s="818" t="str">
        <f t="shared" ref="J344" si="354">IF(COUNT(J339:J343)&gt;0,SUM(J339:J343),"")</f>
        <v/>
      </c>
      <c r="K344" s="818" t="str">
        <f t="shared" ref="K344" si="355">IF(COUNT(K339:K343)&gt;0,SUM(K339:K343),"")</f>
        <v/>
      </c>
      <c r="L344" s="818" t="str">
        <f t="shared" ref="L344" si="356">IF(COUNT(L339:L343)&gt;0,SUM(L339:L343),"")</f>
        <v/>
      </c>
      <c r="M344" s="818" t="str">
        <f t="shared" ref="M344" si="357">IF(COUNT(M339:M343)&gt;0,SUM(M339:M343),"")</f>
        <v/>
      </c>
      <c r="N344" s="818" t="str">
        <f t="shared" ref="N344" si="358">IF(COUNT(N339:N343)&gt;0,SUM(N339:N343),"")</f>
        <v/>
      </c>
      <c r="O344" s="818" t="str">
        <f t="shared" ref="O344" si="359">IF(COUNT(O339:O343)&gt;0,SUM(O339:O343),"")</f>
        <v/>
      </c>
      <c r="P344" s="818" t="str">
        <f t="shared" ref="P344" si="360">IF(COUNT(P339:P343)&gt;0,SUM(P339:P343),"")</f>
        <v/>
      </c>
      <c r="Q344" s="818" t="str">
        <f t="shared" ref="Q344" si="361">IF(COUNT(Q339:Q343)&gt;0,SUM(Q339:Q343),"")</f>
        <v/>
      </c>
      <c r="R344" s="446"/>
      <c r="S344" s="479" t="str">
        <f t="shared" si="340"/>
        <v>-</v>
      </c>
      <c r="T344" s="479" t="str">
        <f t="shared" si="341"/>
        <v>-</v>
      </c>
      <c r="U344" s="461"/>
    </row>
    <row r="345" spans="2:21" ht="21.95" customHeight="1">
      <c r="B345" s="458" t="s">
        <v>27</v>
      </c>
      <c r="C345" s="459"/>
      <c r="D345" s="459"/>
      <c r="E345" s="459"/>
      <c r="F345" s="460"/>
      <c r="G345" s="819"/>
      <c r="H345" s="819"/>
      <c r="I345" s="819"/>
      <c r="J345" s="819"/>
      <c r="K345" s="819"/>
      <c r="L345" s="819"/>
      <c r="M345" s="819"/>
      <c r="N345" s="819"/>
      <c r="O345" s="819"/>
      <c r="P345" s="819"/>
      <c r="Q345" s="819"/>
      <c r="R345" s="446"/>
      <c r="S345" s="479" t="str">
        <f t="shared" si="340"/>
        <v>-</v>
      </c>
      <c r="T345" s="479" t="str">
        <f t="shared" si="341"/>
        <v>-</v>
      </c>
      <c r="U345" s="461"/>
    </row>
    <row r="346" spans="2:21" ht="21.95" customHeight="1">
      <c r="B346" s="464" t="s">
        <v>28</v>
      </c>
      <c r="C346" s="459"/>
      <c r="D346" s="459"/>
      <c r="E346" s="459"/>
      <c r="F346" s="460"/>
      <c r="G346" s="819"/>
      <c r="H346" s="819"/>
      <c r="I346" s="819"/>
      <c r="J346" s="819"/>
      <c r="K346" s="819"/>
      <c r="L346" s="819"/>
      <c r="M346" s="819"/>
      <c r="N346" s="819"/>
      <c r="O346" s="819"/>
      <c r="P346" s="819"/>
      <c r="Q346" s="819"/>
      <c r="R346" s="446"/>
      <c r="S346" s="479" t="str">
        <f t="shared" si="340"/>
        <v>-</v>
      </c>
      <c r="T346" s="479" t="str">
        <f t="shared" si="341"/>
        <v>-</v>
      </c>
      <c r="U346" s="461"/>
    </row>
    <row r="347" spans="2:21" ht="21.95" customHeight="1">
      <c r="B347" s="458" t="s">
        <v>29</v>
      </c>
      <c r="C347" s="459"/>
      <c r="D347" s="459"/>
      <c r="E347" s="459"/>
      <c r="F347" s="460"/>
      <c r="G347" s="818" t="str">
        <f t="shared" ref="G347:H347" si="362">IF(COUNT(G345)&gt;0,SUM(G344,-G345),"")</f>
        <v/>
      </c>
      <c r="H347" s="818" t="str">
        <f t="shared" si="362"/>
        <v/>
      </c>
      <c r="I347" s="818" t="str">
        <f>IF(COUNT(I345)&gt;0,SUM(I344,-I345),"")</f>
        <v/>
      </c>
      <c r="J347" s="818" t="str">
        <f t="shared" ref="J347:Q347" si="363">IF(COUNT(J345)&gt;0,SUM(J344,-J345),"")</f>
        <v/>
      </c>
      <c r="K347" s="818" t="str">
        <f t="shared" si="363"/>
        <v/>
      </c>
      <c r="L347" s="818" t="str">
        <f t="shared" si="363"/>
        <v/>
      </c>
      <c r="M347" s="818" t="str">
        <f t="shared" si="363"/>
        <v/>
      </c>
      <c r="N347" s="818" t="str">
        <f t="shared" si="363"/>
        <v/>
      </c>
      <c r="O347" s="818" t="str">
        <f t="shared" si="363"/>
        <v/>
      </c>
      <c r="P347" s="818" t="str">
        <f t="shared" si="363"/>
        <v/>
      </c>
      <c r="Q347" s="818" t="str">
        <f t="shared" si="363"/>
        <v/>
      </c>
      <c r="R347" s="446"/>
      <c r="S347" s="479" t="str">
        <f t="shared" si="340"/>
        <v>-</v>
      </c>
      <c r="T347" s="479" t="str">
        <f t="shared" si="341"/>
        <v>-</v>
      </c>
      <c r="U347" s="461"/>
    </row>
    <row r="348" spans="2:21" ht="21.95" customHeight="1">
      <c r="B348" s="930" t="s">
        <v>53</v>
      </c>
      <c r="C348" s="931"/>
      <c r="D348" s="931"/>
      <c r="E348" s="931"/>
      <c r="F348" s="932"/>
      <c r="G348" s="860" t="str">
        <f>IF(COUNT(G345)&gt;0,G347/G345,"-")</f>
        <v>-</v>
      </c>
      <c r="H348" s="860" t="str">
        <f t="shared" ref="H348" si="364">IF(COUNT(H345)&gt;0,H347/H345,"-")</f>
        <v>-</v>
      </c>
      <c r="I348" s="860" t="str">
        <f t="shared" ref="I348" si="365">IF(COUNT(I345)&gt;0,I347/I345,"-")</f>
        <v>-</v>
      </c>
      <c r="J348" s="860" t="str">
        <f t="shared" ref="J348" si="366">IF(COUNT(J345)&gt;0,J347/J345,"-")</f>
        <v>-</v>
      </c>
      <c r="K348" s="860" t="str">
        <f t="shared" ref="K348" si="367">IF(COUNT(K345)&gt;0,K347/K345,"-")</f>
        <v>-</v>
      </c>
      <c r="L348" s="860" t="str">
        <f t="shared" ref="L348" si="368">IF(COUNT(L345)&gt;0,L347/L345,"-")</f>
        <v>-</v>
      </c>
      <c r="M348" s="860" t="str">
        <f t="shared" ref="M348" si="369">IF(COUNT(M345)&gt;0,M347/M345,"-")</f>
        <v>-</v>
      </c>
      <c r="N348" s="860" t="str">
        <f t="shared" ref="N348" si="370">IF(COUNT(N345)&gt;0,N347/N345,"-")</f>
        <v>-</v>
      </c>
      <c r="O348" s="860" t="str">
        <f t="shared" ref="O348" si="371">IF(COUNT(O345)&gt;0,O347/O345,"-")</f>
        <v>-</v>
      </c>
      <c r="P348" s="860" t="str">
        <f t="shared" ref="P348" si="372">IF(COUNT(P345)&gt;0,P347/P345,"-")</f>
        <v>-</v>
      </c>
      <c r="Q348" s="860" t="str">
        <f t="shared" ref="Q348" si="373">IF(COUNT(Q345)&gt;0,Q347/Q345,"-")</f>
        <v>-</v>
      </c>
      <c r="R348" s="446"/>
      <c r="S348" s="465"/>
      <c r="T348" s="465"/>
      <c r="U348" s="461"/>
    </row>
    <row r="349" spans="2:21" ht="21.95" customHeight="1">
      <c r="B349" s="933"/>
      <c r="C349" s="934"/>
      <c r="D349" s="934"/>
      <c r="E349" s="934"/>
      <c r="F349" s="935"/>
      <c r="G349" s="861" t="str">
        <f>IF(COUNT(G345)&gt;0,SUM(G346:G347)/SUM(G345,-G346),"-")</f>
        <v>-</v>
      </c>
      <c r="H349" s="861" t="str">
        <f t="shared" ref="H349:Q349" si="374">IF(COUNT(H345)&gt;0,SUM(H346:H347)/SUM(H345,-H346),"-")</f>
        <v>-</v>
      </c>
      <c r="I349" s="861" t="str">
        <f t="shared" si="374"/>
        <v>-</v>
      </c>
      <c r="J349" s="861" t="str">
        <f t="shared" si="374"/>
        <v>-</v>
      </c>
      <c r="K349" s="861" t="str">
        <f t="shared" si="374"/>
        <v>-</v>
      </c>
      <c r="L349" s="861" t="str">
        <f t="shared" si="374"/>
        <v>-</v>
      </c>
      <c r="M349" s="861" t="str">
        <f t="shared" si="374"/>
        <v>-</v>
      </c>
      <c r="N349" s="861" t="str">
        <f t="shared" si="374"/>
        <v>-</v>
      </c>
      <c r="O349" s="861" t="str">
        <f t="shared" si="374"/>
        <v>-</v>
      </c>
      <c r="P349" s="861" t="str">
        <f t="shared" si="374"/>
        <v>-</v>
      </c>
      <c r="Q349" s="861" t="str">
        <f t="shared" si="374"/>
        <v>-</v>
      </c>
      <c r="R349" s="446"/>
      <c r="S349" s="466"/>
      <c r="T349" s="466"/>
      <c r="U349" s="461"/>
    </row>
    <row r="350" spans="2:21" ht="21.95" customHeight="1">
      <c r="B350" s="448"/>
      <c r="C350" s="449"/>
      <c r="D350" s="467"/>
      <c r="E350" s="468" t="s">
        <v>30</v>
      </c>
      <c r="F350" s="469"/>
      <c r="G350" s="817" t="str">
        <f>IF(COUNT(G351:G352)&gt;0,SUM(G351:G352),"")</f>
        <v/>
      </c>
      <c r="H350" s="817" t="str">
        <f>IF(COUNT(H351:H352)&gt;0,SUM(H351:H352),"")</f>
        <v/>
      </c>
      <c r="I350" s="476"/>
      <c r="J350" s="476"/>
      <c r="K350" s="476"/>
      <c r="L350" s="817" t="str">
        <f>IF(COUNT(L351:L352)&gt;0,SUM(L351:L352),"")</f>
        <v/>
      </c>
      <c r="M350" s="476"/>
      <c r="N350" s="476"/>
      <c r="O350" s="476"/>
      <c r="P350" s="476"/>
      <c r="Q350" s="817" t="str">
        <f>IF(COUNT(Q351:Q352)&gt;0,SUM(Q351:Q352),"")</f>
        <v/>
      </c>
      <c r="R350" s="446"/>
      <c r="S350" s="479" t="str">
        <f t="shared" ref="S350:S368" si="375">IF(ISERROR((L350/G350)^(1/5)-1),"-",ROUND((L350/G350)^(1/5)-1,3))</f>
        <v>-</v>
      </c>
      <c r="T350" s="479" t="str">
        <f t="shared" ref="T350:T368" si="376">IF(ISERROR((Q350/G350)^(1/10)-1),"-",ROUND((Q350/G350)^(1/10)-1,3))</f>
        <v>-</v>
      </c>
    </row>
    <row r="351" spans="2:21" ht="21.95" customHeight="1">
      <c r="B351" s="470"/>
      <c r="C351" s="471"/>
      <c r="D351" s="472"/>
      <c r="E351" s="470"/>
      <c r="F351" s="463" t="s">
        <v>31</v>
      </c>
      <c r="G351" s="820"/>
      <c r="H351" s="820"/>
      <c r="I351" s="477"/>
      <c r="J351" s="477"/>
      <c r="K351" s="477"/>
      <c r="L351" s="820"/>
      <c r="M351" s="477"/>
      <c r="N351" s="477"/>
      <c r="O351" s="477"/>
      <c r="P351" s="477"/>
      <c r="Q351" s="820"/>
      <c r="R351" s="446"/>
      <c r="S351" s="479" t="str">
        <f t="shared" si="375"/>
        <v>-</v>
      </c>
      <c r="T351" s="479" t="str">
        <f t="shared" si="376"/>
        <v>-</v>
      </c>
    </row>
    <row r="352" spans="2:21" ht="21.95" customHeight="1">
      <c r="B352" s="470"/>
      <c r="C352" s="471"/>
      <c r="D352" s="472"/>
      <c r="E352" s="453"/>
      <c r="F352" s="463" t="s">
        <v>32</v>
      </c>
      <c r="G352" s="820"/>
      <c r="H352" s="820"/>
      <c r="I352" s="477"/>
      <c r="J352" s="477"/>
      <c r="K352" s="477"/>
      <c r="L352" s="820"/>
      <c r="M352" s="477"/>
      <c r="N352" s="477"/>
      <c r="O352" s="477"/>
      <c r="P352" s="477"/>
      <c r="Q352" s="820"/>
      <c r="R352" s="446"/>
      <c r="S352" s="479" t="str">
        <f t="shared" si="375"/>
        <v>-</v>
      </c>
      <c r="T352" s="479" t="str">
        <f t="shared" si="376"/>
        <v>-</v>
      </c>
    </row>
    <row r="353" spans="2:21" ht="21.95" customHeight="1">
      <c r="B353" s="470"/>
      <c r="C353" s="471"/>
      <c r="D353" s="472"/>
      <c r="E353" s="468" t="s">
        <v>33</v>
      </c>
      <c r="F353" s="469"/>
      <c r="G353" s="817" t="str">
        <f>IF(COUNT(G354:G359)&gt;0,SUM(G354:G359),"")</f>
        <v/>
      </c>
      <c r="H353" s="817" t="str">
        <f>IF(COUNT(H354:H359)&gt;0,SUM(H354:H359),"")</f>
        <v/>
      </c>
      <c r="I353" s="476"/>
      <c r="J353" s="476"/>
      <c r="K353" s="476"/>
      <c r="L353" s="817" t="str">
        <f>IF(COUNT(L354:L359)&gt;0,SUM(L354:L359),"")</f>
        <v/>
      </c>
      <c r="M353" s="476"/>
      <c r="N353" s="476"/>
      <c r="O353" s="476"/>
      <c r="P353" s="476"/>
      <c r="Q353" s="817" t="str">
        <f>IF(COUNT(Q354:Q359)&gt;0,SUM(Q354:Q359),"")</f>
        <v/>
      </c>
      <c r="R353" s="446"/>
      <c r="S353" s="479" t="str">
        <f t="shared" si="375"/>
        <v>-</v>
      </c>
      <c r="T353" s="479" t="str">
        <f t="shared" si="376"/>
        <v>-</v>
      </c>
    </row>
    <row r="354" spans="2:21" ht="21.95" customHeight="1">
      <c r="B354" s="921" t="s">
        <v>34</v>
      </c>
      <c r="C354" s="922"/>
      <c r="D354" s="923"/>
      <c r="E354" s="470"/>
      <c r="F354" s="463" t="s">
        <v>35</v>
      </c>
      <c r="G354" s="820"/>
      <c r="H354" s="820"/>
      <c r="I354" s="477"/>
      <c r="J354" s="477"/>
      <c r="K354" s="477"/>
      <c r="L354" s="820"/>
      <c r="M354" s="477"/>
      <c r="N354" s="477"/>
      <c r="O354" s="477"/>
      <c r="P354" s="477"/>
      <c r="Q354" s="820"/>
      <c r="R354" s="446"/>
      <c r="S354" s="479" t="str">
        <f t="shared" si="375"/>
        <v>-</v>
      </c>
      <c r="T354" s="479" t="str">
        <f t="shared" si="376"/>
        <v>-</v>
      </c>
    </row>
    <row r="355" spans="2:21" ht="21.95" customHeight="1">
      <c r="B355" s="921" t="s">
        <v>36</v>
      </c>
      <c r="C355" s="922"/>
      <c r="D355" s="923"/>
      <c r="E355" s="470"/>
      <c r="F355" s="463" t="s">
        <v>37</v>
      </c>
      <c r="G355" s="820"/>
      <c r="H355" s="820"/>
      <c r="I355" s="477"/>
      <c r="J355" s="477"/>
      <c r="K355" s="477"/>
      <c r="L355" s="820"/>
      <c r="M355" s="477"/>
      <c r="N355" s="477"/>
      <c r="O355" s="477"/>
      <c r="P355" s="477"/>
      <c r="Q355" s="820"/>
      <c r="R355" s="446"/>
      <c r="S355" s="479" t="str">
        <f t="shared" si="375"/>
        <v>-</v>
      </c>
      <c r="T355" s="479" t="str">
        <f t="shared" si="376"/>
        <v>-</v>
      </c>
    </row>
    <row r="356" spans="2:21" ht="21.95" customHeight="1">
      <c r="B356" s="470"/>
      <c r="C356" s="471"/>
      <c r="D356" s="472"/>
      <c r="E356" s="470"/>
      <c r="F356" s="463" t="s">
        <v>38</v>
      </c>
      <c r="G356" s="820"/>
      <c r="H356" s="820"/>
      <c r="I356" s="477"/>
      <c r="J356" s="477"/>
      <c r="K356" s="477"/>
      <c r="L356" s="820"/>
      <c r="M356" s="477"/>
      <c r="N356" s="477"/>
      <c r="O356" s="477"/>
      <c r="P356" s="477"/>
      <c r="Q356" s="820"/>
      <c r="R356" s="446"/>
      <c r="S356" s="479" t="str">
        <f t="shared" si="375"/>
        <v>-</v>
      </c>
      <c r="T356" s="479" t="str">
        <f t="shared" si="376"/>
        <v>-</v>
      </c>
    </row>
    <row r="357" spans="2:21" ht="21.95" customHeight="1">
      <c r="B357" s="470"/>
      <c r="C357" s="471"/>
      <c r="D357" s="472"/>
      <c r="E357" s="470"/>
      <c r="F357" s="463" t="s">
        <v>39</v>
      </c>
      <c r="G357" s="820"/>
      <c r="H357" s="820"/>
      <c r="I357" s="477"/>
      <c r="J357" s="477"/>
      <c r="K357" s="477"/>
      <c r="L357" s="820"/>
      <c r="M357" s="477"/>
      <c r="N357" s="477"/>
      <c r="O357" s="477"/>
      <c r="P357" s="477"/>
      <c r="Q357" s="820"/>
      <c r="R357" s="446"/>
      <c r="S357" s="479" t="str">
        <f t="shared" si="375"/>
        <v>-</v>
      </c>
      <c r="T357" s="479" t="str">
        <f t="shared" si="376"/>
        <v>-</v>
      </c>
    </row>
    <row r="358" spans="2:21" ht="21.95" customHeight="1">
      <c r="B358" s="470"/>
      <c r="C358" s="471"/>
      <c r="D358" s="472"/>
      <c r="E358" s="470"/>
      <c r="F358" s="463" t="s">
        <v>40</v>
      </c>
      <c r="G358" s="820"/>
      <c r="H358" s="820"/>
      <c r="I358" s="477"/>
      <c r="J358" s="477"/>
      <c r="K358" s="477"/>
      <c r="L358" s="820"/>
      <c r="M358" s="477"/>
      <c r="N358" s="477"/>
      <c r="O358" s="477"/>
      <c r="P358" s="477"/>
      <c r="Q358" s="820"/>
      <c r="R358" s="446"/>
      <c r="S358" s="479" t="str">
        <f t="shared" si="375"/>
        <v>-</v>
      </c>
      <c r="T358" s="479" t="str">
        <f t="shared" si="376"/>
        <v>-</v>
      </c>
    </row>
    <row r="359" spans="2:21" ht="21.95" customHeight="1">
      <c r="B359" s="470"/>
      <c r="C359" s="471"/>
      <c r="D359" s="472"/>
      <c r="E359" s="470"/>
      <c r="F359" s="463" t="s">
        <v>41</v>
      </c>
      <c r="G359" s="820"/>
      <c r="H359" s="820"/>
      <c r="I359" s="477"/>
      <c r="J359" s="477"/>
      <c r="K359" s="477"/>
      <c r="L359" s="820"/>
      <c r="M359" s="477"/>
      <c r="N359" s="477"/>
      <c r="O359" s="477"/>
      <c r="P359" s="477"/>
      <c r="Q359" s="820"/>
      <c r="R359" s="446"/>
      <c r="S359" s="479" t="str">
        <f t="shared" si="375"/>
        <v>-</v>
      </c>
      <c r="T359" s="479" t="str">
        <f t="shared" si="376"/>
        <v>-</v>
      </c>
    </row>
    <row r="360" spans="2:21" ht="21.95" customHeight="1">
      <c r="B360" s="470"/>
      <c r="C360" s="471"/>
      <c r="D360" s="472"/>
      <c r="E360" s="458" t="s">
        <v>42</v>
      </c>
      <c r="F360" s="473"/>
      <c r="G360" s="820"/>
      <c r="H360" s="820"/>
      <c r="I360" s="477"/>
      <c r="J360" s="477"/>
      <c r="K360" s="477"/>
      <c r="L360" s="820"/>
      <c r="M360" s="477"/>
      <c r="N360" s="477"/>
      <c r="O360" s="477"/>
      <c r="P360" s="477"/>
      <c r="Q360" s="820"/>
      <c r="R360" s="446"/>
      <c r="S360" s="479" t="str">
        <f t="shared" si="375"/>
        <v>-</v>
      </c>
      <c r="T360" s="479" t="str">
        <f t="shared" si="376"/>
        <v>-</v>
      </c>
    </row>
    <row r="361" spans="2:21" ht="21.95" customHeight="1">
      <c r="B361" s="470"/>
      <c r="C361" s="471"/>
      <c r="D361" s="472"/>
      <c r="E361" s="468" t="s">
        <v>43</v>
      </c>
      <c r="F361" s="469"/>
      <c r="G361" s="817" t="str">
        <f>IF(COUNT(G362:G366)&gt;0,SUM(G362:G366),"")</f>
        <v/>
      </c>
      <c r="H361" s="817" t="str">
        <f>IF(COUNT(H362:H366)&gt;0,SUM(H362:H366),"")</f>
        <v/>
      </c>
      <c r="I361" s="476"/>
      <c r="J361" s="476"/>
      <c r="K361" s="476"/>
      <c r="L361" s="817" t="str">
        <f>IF(COUNT(L362:L366)&gt;0,SUM(L362:L366),"")</f>
        <v/>
      </c>
      <c r="M361" s="476"/>
      <c r="N361" s="476"/>
      <c r="O361" s="476"/>
      <c r="P361" s="476"/>
      <c r="Q361" s="817" t="str">
        <f>IF(COUNT(Q362:Q366)&gt;0,SUM(Q362:Q366),"")</f>
        <v/>
      </c>
      <c r="R361" s="446"/>
      <c r="S361" s="479" t="str">
        <f t="shared" si="375"/>
        <v>-</v>
      </c>
      <c r="T361" s="479" t="str">
        <f t="shared" si="376"/>
        <v>-</v>
      </c>
    </row>
    <row r="362" spans="2:21" ht="21.95" customHeight="1">
      <c r="B362" s="470"/>
      <c r="C362" s="471"/>
      <c r="D362" s="472"/>
      <c r="E362" s="470"/>
      <c r="F362" s="463" t="s">
        <v>44</v>
      </c>
      <c r="G362" s="820"/>
      <c r="H362" s="820"/>
      <c r="I362" s="477"/>
      <c r="J362" s="477"/>
      <c r="K362" s="477"/>
      <c r="L362" s="820"/>
      <c r="M362" s="477"/>
      <c r="N362" s="477"/>
      <c r="O362" s="477"/>
      <c r="P362" s="477"/>
      <c r="Q362" s="820"/>
      <c r="R362" s="446"/>
      <c r="S362" s="479" t="str">
        <f t="shared" si="375"/>
        <v>-</v>
      </c>
      <c r="T362" s="479" t="str">
        <f t="shared" si="376"/>
        <v>-</v>
      </c>
    </row>
    <row r="363" spans="2:21" ht="21.95" customHeight="1">
      <c r="B363" s="470"/>
      <c r="C363" s="471"/>
      <c r="D363" s="472"/>
      <c r="E363" s="470"/>
      <c r="F363" s="463" t="s">
        <v>45</v>
      </c>
      <c r="G363" s="820"/>
      <c r="H363" s="820"/>
      <c r="I363" s="477"/>
      <c r="J363" s="477"/>
      <c r="K363" s="477"/>
      <c r="L363" s="820"/>
      <c r="M363" s="477"/>
      <c r="N363" s="477"/>
      <c r="O363" s="477"/>
      <c r="P363" s="477"/>
      <c r="Q363" s="820"/>
      <c r="R363" s="446"/>
      <c r="S363" s="479" t="str">
        <f t="shared" si="375"/>
        <v>-</v>
      </c>
      <c r="T363" s="479" t="str">
        <f t="shared" si="376"/>
        <v>-</v>
      </c>
    </row>
    <row r="364" spans="2:21" ht="21.95" customHeight="1">
      <c r="B364" s="470"/>
      <c r="C364" s="471"/>
      <c r="D364" s="472"/>
      <c r="E364" s="470"/>
      <c r="F364" s="463" t="s">
        <v>46</v>
      </c>
      <c r="G364" s="820"/>
      <c r="H364" s="820"/>
      <c r="I364" s="477"/>
      <c r="J364" s="477"/>
      <c r="K364" s="477"/>
      <c r="L364" s="820"/>
      <c r="M364" s="477"/>
      <c r="N364" s="477"/>
      <c r="O364" s="477"/>
      <c r="P364" s="477"/>
      <c r="Q364" s="820"/>
      <c r="R364" s="446"/>
      <c r="S364" s="479" t="str">
        <f t="shared" si="375"/>
        <v>-</v>
      </c>
      <c r="T364" s="479" t="str">
        <f t="shared" si="376"/>
        <v>-</v>
      </c>
    </row>
    <row r="365" spans="2:21" ht="21.95" customHeight="1">
      <c r="B365" s="470"/>
      <c r="C365" s="471"/>
      <c r="D365" s="472"/>
      <c r="E365" s="470"/>
      <c r="F365" s="463" t="s">
        <v>47</v>
      </c>
      <c r="G365" s="820"/>
      <c r="H365" s="820"/>
      <c r="I365" s="477"/>
      <c r="J365" s="477"/>
      <c r="K365" s="477"/>
      <c r="L365" s="820"/>
      <c r="M365" s="477"/>
      <c r="N365" s="477"/>
      <c r="O365" s="477"/>
      <c r="P365" s="477"/>
      <c r="Q365" s="820"/>
      <c r="R365" s="446"/>
      <c r="S365" s="479" t="str">
        <f t="shared" si="375"/>
        <v>-</v>
      </c>
      <c r="T365" s="479" t="str">
        <f t="shared" si="376"/>
        <v>-</v>
      </c>
    </row>
    <row r="366" spans="2:21" ht="21.95" customHeight="1">
      <c r="B366" s="470"/>
      <c r="C366" s="471"/>
      <c r="D366" s="472"/>
      <c r="E366" s="470"/>
      <c r="F366" s="463" t="s">
        <v>48</v>
      </c>
      <c r="G366" s="820"/>
      <c r="H366" s="820"/>
      <c r="I366" s="477"/>
      <c r="J366" s="477"/>
      <c r="K366" s="477"/>
      <c r="L366" s="820"/>
      <c r="M366" s="477"/>
      <c r="N366" s="477"/>
      <c r="O366" s="477"/>
      <c r="P366" s="477"/>
      <c r="Q366" s="820"/>
      <c r="R366" s="446"/>
      <c r="S366" s="479" t="str">
        <f t="shared" si="375"/>
        <v>-</v>
      </c>
      <c r="T366" s="479" t="str">
        <f t="shared" si="376"/>
        <v>-</v>
      </c>
    </row>
    <row r="367" spans="2:21" ht="21.95" customHeight="1">
      <c r="B367" s="470"/>
      <c r="C367" s="471"/>
      <c r="D367" s="472"/>
      <c r="E367" s="458" t="s">
        <v>49</v>
      </c>
      <c r="F367" s="460"/>
      <c r="G367" s="820"/>
      <c r="H367" s="820"/>
      <c r="I367" s="477"/>
      <c r="J367" s="477"/>
      <c r="K367" s="477"/>
      <c r="L367" s="820"/>
      <c r="M367" s="477"/>
      <c r="N367" s="477"/>
      <c r="O367" s="477"/>
      <c r="P367" s="477"/>
      <c r="Q367" s="820"/>
      <c r="R367" s="446"/>
      <c r="S367" s="479" t="str">
        <f t="shared" si="375"/>
        <v>-</v>
      </c>
      <c r="T367" s="479" t="str">
        <f t="shared" si="376"/>
        <v>-</v>
      </c>
      <c r="U367" s="461"/>
    </row>
    <row r="368" spans="2:21" ht="21.95" customHeight="1">
      <c r="B368" s="453"/>
      <c r="C368" s="454"/>
      <c r="D368" s="455"/>
      <c r="E368" s="458" t="s">
        <v>50</v>
      </c>
      <c r="F368" s="460"/>
      <c r="G368" s="817" t="str">
        <f>IF(COUNT(G350,G353,G360,G361,G367)&gt;0,SUM(G350,G353,G360,G361,G367),"")</f>
        <v/>
      </c>
      <c r="H368" s="817" t="str">
        <f>IF(COUNT(H350,H353,H360,H361,H367)&gt;0,SUM(H350,H353,H360,H361,H367),"")</f>
        <v/>
      </c>
      <c r="I368" s="476"/>
      <c r="J368" s="476"/>
      <c r="K368" s="476"/>
      <c r="L368" s="817" t="str">
        <f>IF(COUNT(L350,L353,L360,L361,L367)&gt;0,SUM(L350,L353,L360,L361,L367),"")</f>
        <v/>
      </c>
      <c r="M368" s="476"/>
      <c r="N368" s="476"/>
      <c r="O368" s="476"/>
      <c r="P368" s="476"/>
      <c r="Q368" s="817" t="str">
        <f>IF(COUNT(Q350,Q353,Q360,Q361,Q367)&gt;0,SUM(Q350,Q353,Q360,Q361,Q367),"")</f>
        <v/>
      </c>
      <c r="R368" s="446"/>
      <c r="S368" s="479" t="str">
        <f t="shared" si="375"/>
        <v>-</v>
      </c>
      <c r="T368" s="479" t="str">
        <f t="shared" si="376"/>
        <v>-</v>
      </c>
    </row>
    <row r="370" spans="2:21" ht="21.95" customHeight="1">
      <c r="B370" s="439" t="s">
        <v>301</v>
      </c>
    </row>
    <row r="371" spans="2:21" ht="21.95" customHeight="1">
      <c r="B371" s="439" t="s">
        <v>0</v>
      </c>
    </row>
    <row r="372" spans="2:21" ht="21.95" customHeight="1">
      <c r="B372" s="442" t="s">
        <v>1</v>
      </c>
      <c r="C372" s="474"/>
      <c r="D372" s="474"/>
      <c r="E372" s="474"/>
      <c r="F372" s="474"/>
      <c r="G372" s="474"/>
      <c r="H372" s="474"/>
      <c r="I372" s="474"/>
      <c r="J372" s="474"/>
    </row>
    <row r="373" spans="2:21" ht="21.95" customHeight="1">
      <c r="B373" s="444" t="s">
        <v>83</v>
      </c>
      <c r="E373" s="445" t="s">
        <v>298</v>
      </c>
      <c r="Q373" s="446" t="s">
        <v>2</v>
      </c>
      <c r="S373" s="447" t="s">
        <v>287</v>
      </c>
      <c r="T373" s="447" t="s">
        <v>287</v>
      </c>
    </row>
    <row r="374" spans="2:21" ht="21.95" customHeight="1">
      <c r="B374" s="448"/>
      <c r="C374" s="449"/>
      <c r="D374" s="449"/>
      <c r="E374" s="449"/>
      <c r="F374" s="450" t="s">
        <v>3</v>
      </c>
      <c r="G374" s="451" t="s">
        <v>4</v>
      </c>
      <c r="H374" s="451" t="s">
        <v>54</v>
      </c>
      <c r="I374" s="451" t="s">
        <v>55</v>
      </c>
      <c r="J374" s="451" t="s">
        <v>56</v>
      </c>
      <c r="K374" s="451" t="s">
        <v>5</v>
      </c>
      <c r="L374" s="451" t="s">
        <v>6</v>
      </c>
      <c r="M374" s="451" t="s">
        <v>57</v>
      </c>
      <c r="N374" s="451" t="s">
        <v>58</v>
      </c>
      <c r="O374" s="451" t="s">
        <v>59</v>
      </c>
      <c r="P374" s="451" t="s">
        <v>60</v>
      </c>
      <c r="Q374" s="451" t="s">
        <v>61</v>
      </c>
      <c r="S374" s="452" t="s">
        <v>288</v>
      </c>
      <c r="T374" s="452" t="s">
        <v>288</v>
      </c>
    </row>
    <row r="375" spans="2:21" ht="21.95" customHeight="1">
      <c r="B375" s="453" t="s">
        <v>7</v>
      </c>
      <c r="C375" s="454"/>
      <c r="D375" s="454"/>
      <c r="E375" s="454"/>
      <c r="F375" s="455"/>
      <c r="G375" s="456" t="s">
        <v>8</v>
      </c>
      <c r="H375" s="456"/>
      <c r="I375" s="456"/>
      <c r="J375" s="456"/>
      <c r="K375" s="456"/>
      <c r="L375" s="456"/>
      <c r="M375" s="456"/>
      <c r="N375" s="456"/>
      <c r="O375" s="456"/>
      <c r="P375" s="456"/>
      <c r="Q375" s="456"/>
      <c r="S375" s="457" t="s">
        <v>290</v>
      </c>
      <c r="T375" s="457" t="s">
        <v>289</v>
      </c>
    </row>
    <row r="376" spans="2:21" ht="21.95" customHeight="1">
      <c r="B376" s="924" t="s">
        <v>9</v>
      </c>
      <c r="C376" s="927" t="s">
        <v>10</v>
      </c>
      <c r="D376" s="458" t="s">
        <v>11</v>
      </c>
      <c r="E376" s="459"/>
      <c r="F376" s="460"/>
      <c r="G376" s="819"/>
      <c r="H376" s="819"/>
      <c r="I376" s="819"/>
      <c r="J376" s="819"/>
      <c r="K376" s="819"/>
      <c r="L376" s="819"/>
      <c r="M376" s="819"/>
      <c r="N376" s="819"/>
      <c r="O376" s="819"/>
      <c r="P376" s="819"/>
      <c r="Q376" s="819"/>
      <c r="R376" s="446"/>
      <c r="S376" s="479" t="str">
        <f t="shared" ref="S376:S388" si="377">IF(ISERROR((L376/G376)^(1/5)-1),"-",ROUND((L376/G376)^(1/5)-1,3))</f>
        <v>-</v>
      </c>
      <c r="T376" s="479" t="str">
        <f t="shared" ref="T376:T388" si="378">IF(ISERROR((Q376/G376)^(1/10)-1),"-",ROUND((Q376/G376)^(1/10)-1,3))</f>
        <v>-</v>
      </c>
    </row>
    <row r="377" spans="2:21" ht="21.95" customHeight="1">
      <c r="B377" s="925"/>
      <c r="C377" s="928"/>
      <c r="D377" s="458" t="s">
        <v>12</v>
      </c>
      <c r="E377" s="459"/>
      <c r="F377" s="460"/>
      <c r="G377" s="819"/>
      <c r="H377" s="819"/>
      <c r="I377" s="819"/>
      <c r="J377" s="819"/>
      <c r="K377" s="819"/>
      <c r="L377" s="819"/>
      <c r="M377" s="819"/>
      <c r="N377" s="819"/>
      <c r="O377" s="819"/>
      <c r="P377" s="819"/>
      <c r="Q377" s="819"/>
      <c r="R377" s="446"/>
      <c r="S377" s="479" t="str">
        <f t="shared" si="377"/>
        <v>-</v>
      </c>
      <c r="T377" s="479" t="str">
        <f t="shared" si="378"/>
        <v>-</v>
      </c>
    </row>
    <row r="378" spans="2:21" ht="21.95" customHeight="1">
      <c r="B378" s="925"/>
      <c r="C378" s="928"/>
      <c r="D378" s="458" t="s">
        <v>13</v>
      </c>
      <c r="E378" s="459"/>
      <c r="F378" s="460"/>
      <c r="G378" s="819"/>
      <c r="H378" s="819"/>
      <c r="I378" s="819"/>
      <c r="J378" s="819"/>
      <c r="K378" s="819"/>
      <c r="L378" s="819"/>
      <c r="M378" s="819"/>
      <c r="N378" s="819"/>
      <c r="O378" s="819"/>
      <c r="P378" s="819"/>
      <c r="Q378" s="819"/>
      <c r="R378" s="446"/>
      <c r="S378" s="479" t="str">
        <f t="shared" si="377"/>
        <v>-</v>
      </c>
      <c r="T378" s="479" t="str">
        <f t="shared" si="378"/>
        <v>-</v>
      </c>
    </row>
    <row r="379" spans="2:21" ht="21.95" customHeight="1">
      <c r="B379" s="925"/>
      <c r="C379" s="928"/>
      <c r="D379" s="458" t="s">
        <v>14</v>
      </c>
      <c r="E379" s="459"/>
      <c r="F379" s="460"/>
      <c r="G379" s="819"/>
      <c r="H379" s="819"/>
      <c r="I379" s="819"/>
      <c r="J379" s="819"/>
      <c r="K379" s="819"/>
      <c r="L379" s="819"/>
      <c r="M379" s="819"/>
      <c r="N379" s="819"/>
      <c r="O379" s="819"/>
      <c r="P379" s="819"/>
      <c r="Q379" s="819"/>
      <c r="R379" s="446"/>
      <c r="S379" s="479" t="str">
        <f t="shared" si="377"/>
        <v>-</v>
      </c>
      <c r="T379" s="479" t="str">
        <f t="shared" si="378"/>
        <v>-</v>
      </c>
    </row>
    <row r="380" spans="2:21" ht="21.95" customHeight="1">
      <c r="B380" s="925"/>
      <c r="C380" s="929"/>
      <c r="D380" s="458" t="s">
        <v>15</v>
      </c>
      <c r="E380" s="459"/>
      <c r="F380" s="460"/>
      <c r="G380" s="818" t="str">
        <f>IF(COUNT(G376:G379)&gt;0,SUM(G376:G379),"")</f>
        <v/>
      </c>
      <c r="H380" s="818" t="str">
        <f t="shared" ref="H380" si="379">IF(COUNT(H376:H379)&gt;0,SUM(H376:H379),"")</f>
        <v/>
      </c>
      <c r="I380" s="818" t="str">
        <f t="shared" ref="I380" si="380">IF(COUNT(I376:I379)&gt;0,SUM(I376:I379),"")</f>
        <v/>
      </c>
      <c r="J380" s="818" t="str">
        <f t="shared" ref="J380" si="381">IF(COUNT(J376:J379)&gt;0,SUM(J376:J379),"")</f>
        <v/>
      </c>
      <c r="K380" s="818" t="str">
        <f t="shared" ref="K380" si="382">IF(COUNT(K376:K379)&gt;0,SUM(K376:K379),"")</f>
        <v/>
      </c>
      <c r="L380" s="818" t="str">
        <f t="shared" ref="L380" si="383">IF(COUNT(L376:L379)&gt;0,SUM(L376:L379),"")</f>
        <v/>
      </c>
      <c r="M380" s="818" t="str">
        <f t="shared" ref="M380" si="384">IF(COUNT(M376:M379)&gt;0,SUM(M376:M379),"")</f>
        <v/>
      </c>
      <c r="N380" s="818" t="str">
        <f t="shared" ref="N380" si="385">IF(COUNT(N376:N379)&gt;0,SUM(N376:N379),"")</f>
        <v/>
      </c>
      <c r="O380" s="818" t="str">
        <f t="shared" ref="O380" si="386">IF(COUNT(O376:O379)&gt;0,SUM(O376:O379),"")</f>
        <v/>
      </c>
      <c r="P380" s="818" t="str">
        <f t="shared" ref="P380" si="387">IF(COUNT(P376:P379)&gt;0,SUM(P376:P379),"")</f>
        <v/>
      </c>
      <c r="Q380" s="818" t="str">
        <f t="shared" ref="Q380" si="388">IF(COUNT(Q376:Q379)&gt;0,SUM(Q376:Q379),"")</f>
        <v/>
      </c>
      <c r="R380" s="446"/>
      <c r="S380" s="479" t="str">
        <f t="shared" si="377"/>
        <v>-</v>
      </c>
      <c r="T380" s="479" t="str">
        <f t="shared" si="378"/>
        <v>-</v>
      </c>
    </row>
    <row r="381" spans="2:21" ht="21.95" customHeight="1">
      <c r="B381" s="925"/>
      <c r="C381" s="924" t="s">
        <v>16</v>
      </c>
      <c r="D381" s="451" t="s">
        <v>17</v>
      </c>
      <c r="E381" s="458" t="s">
        <v>18</v>
      </c>
      <c r="F381" s="460"/>
      <c r="G381" s="819"/>
      <c r="H381" s="819"/>
      <c r="I381" s="819"/>
      <c r="J381" s="819"/>
      <c r="K381" s="819"/>
      <c r="L381" s="819"/>
      <c r="M381" s="819"/>
      <c r="N381" s="819"/>
      <c r="O381" s="819"/>
      <c r="P381" s="819"/>
      <c r="Q381" s="819"/>
      <c r="R381" s="446"/>
      <c r="S381" s="479" t="str">
        <f t="shared" si="377"/>
        <v>-</v>
      </c>
      <c r="T381" s="479" t="str">
        <f t="shared" si="378"/>
        <v>-</v>
      </c>
      <c r="U381" s="461"/>
    </row>
    <row r="382" spans="2:21" ht="21.95" customHeight="1">
      <c r="B382" s="925"/>
      <c r="C382" s="925"/>
      <c r="D382" s="462" t="s">
        <v>19</v>
      </c>
      <c r="E382" s="451" t="s">
        <v>20</v>
      </c>
      <c r="F382" s="463" t="s">
        <v>21</v>
      </c>
      <c r="G382" s="819"/>
      <c r="H382" s="819"/>
      <c r="I382" s="819"/>
      <c r="J382" s="819"/>
      <c r="K382" s="819"/>
      <c r="L382" s="819"/>
      <c r="M382" s="819"/>
      <c r="N382" s="819"/>
      <c r="O382" s="819"/>
      <c r="P382" s="819"/>
      <c r="Q382" s="819"/>
      <c r="R382" s="446"/>
      <c r="S382" s="479" t="str">
        <f t="shared" si="377"/>
        <v>-</v>
      </c>
      <c r="T382" s="479" t="str">
        <f t="shared" si="378"/>
        <v>-</v>
      </c>
      <c r="U382" s="461"/>
    </row>
    <row r="383" spans="2:21" ht="21.95" customHeight="1">
      <c r="B383" s="925"/>
      <c r="C383" s="925"/>
      <c r="D383" s="456" t="s">
        <v>22</v>
      </c>
      <c r="E383" s="456" t="s">
        <v>23</v>
      </c>
      <c r="F383" s="463" t="s">
        <v>24</v>
      </c>
      <c r="G383" s="819"/>
      <c r="H383" s="819"/>
      <c r="I383" s="819"/>
      <c r="J383" s="819"/>
      <c r="K383" s="819"/>
      <c r="L383" s="819"/>
      <c r="M383" s="819"/>
      <c r="N383" s="819"/>
      <c r="O383" s="819"/>
      <c r="P383" s="819"/>
      <c r="Q383" s="819"/>
      <c r="R383" s="446"/>
      <c r="S383" s="479" t="str">
        <f t="shared" si="377"/>
        <v>-</v>
      </c>
      <c r="T383" s="479" t="str">
        <f t="shared" si="378"/>
        <v>-</v>
      </c>
      <c r="U383" s="461"/>
    </row>
    <row r="384" spans="2:21" ht="21.95" customHeight="1">
      <c r="B384" s="925"/>
      <c r="C384" s="926"/>
      <c r="D384" s="458" t="s">
        <v>25</v>
      </c>
      <c r="E384" s="459"/>
      <c r="F384" s="460"/>
      <c r="G384" s="819"/>
      <c r="H384" s="819"/>
      <c r="I384" s="819"/>
      <c r="J384" s="819"/>
      <c r="K384" s="819"/>
      <c r="L384" s="819"/>
      <c r="M384" s="819"/>
      <c r="N384" s="819"/>
      <c r="O384" s="819"/>
      <c r="P384" s="819"/>
      <c r="Q384" s="819"/>
      <c r="R384" s="446"/>
      <c r="S384" s="479" t="str">
        <f t="shared" si="377"/>
        <v>-</v>
      </c>
      <c r="T384" s="479" t="str">
        <f t="shared" si="378"/>
        <v>-</v>
      </c>
      <c r="U384" s="461"/>
    </row>
    <row r="385" spans="2:21" ht="21.95" customHeight="1">
      <c r="B385" s="926"/>
      <c r="C385" s="458" t="s">
        <v>26</v>
      </c>
      <c r="D385" s="459"/>
      <c r="E385" s="459"/>
      <c r="F385" s="460"/>
      <c r="G385" s="818" t="str">
        <f>IF(COUNT(G380:G384)&gt;0,SUM(G380:G384),"")</f>
        <v/>
      </c>
      <c r="H385" s="818" t="str">
        <f t="shared" ref="H385" si="389">IF(COUNT(H380:H384)&gt;0,SUM(H380:H384),"")</f>
        <v/>
      </c>
      <c r="I385" s="818" t="str">
        <f t="shared" ref="I385" si="390">IF(COUNT(I380:I384)&gt;0,SUM(I380:I384),"")</f>
        <v/>
      </c>
      <c r="J385" s="818" t="str">
        <f t="shared" ref="J385" si="391">IF(COUNT(J380:J384)&gt;0,SUM(J380:J384),"")</f>
        <v/>
      </c>
      <c r="K385" s="818" t="str">
        <f t="shared" ref="K385" si="392">IF(COUNT(K380:K384)&gt;0,SUM(K380:K384),"")</f>
        <v/>
      </c>
      <c r="L385" s="818" t="str">
        <f t="shared" ref="L385" si="393">IF(COUNT(L380:L384)&gt;0,SUM(L380:L384),"")</f>
        <v/>
      </c>
      <c r="M385" s="818" t="str">
        <f t="shared" ref="M385" si="394">IF(COUNT(M380:M384)&gt;0,SUM(M380:M384),"")</f>
        <v/>
      </c>
      <c r="N385" s="818" t="str">
        <f t="shared" ref="N385" si="395">IF(COUNT(N380:N384)&gt;0,SUM(N380:N384),"")</f>
        <v/>
      </c>
      <c r="O385" s="818" t="str">
        <f t="shared" ref="O385" si="396">IF(COUNT(O380:O384)&gt;0,SUM(O380:O384),"")</f>
        <v/>
      </c>
      <c r="P385" s="818" t="str">
        <f t="shared" ref="P385" si="397">IF(COUNT(P380:P384)&gt;0,SUM(P380:P384),"")</f>
        <v/>
      </c>
      <c r="Q385" s="818" t="str">
        <f t="shared" ref="Q385" si="398">IF(COUNT(Q380:Q384)&gt;0,SUM(Q380:Q384),"")</f>
        <v/>
      </c>
      <c r="R385" s="446"/>
      <c r="S385" s="479" t="str">
        <f t="shared" si="377"/>
        <v>-</v>
      </c>
      <c r="T385" s="479" t="str">
        <f t="shared" si="378"/>
        <v>-</v>
      </c>
      <c r="U385" s="461"/>
    </row>
    <row r="386" spans="2:21" ht="21.95" customHeight="1">
      <c r="B386" s="458" t="s">
        <v>27</v>
      </c>
      <c r="C386" s="459"/>
      <c r="D386" s="459"/>
      <c r="E386" s="459"/>
      <c r="F386" s="460"/>
      <c r="G386" s="819"/>
      <c r="H386" s="819"/>
      <c r="I386" s="819"/>
      <c r="J386" s="819"/>
      <c r="K386" s="819"/>
      <c r="L386" s="819"/>
      <c r="M386" s="819"/>
      <c r="N386" s="819"/>
      <c r="O386" s="819"/>
      <c r="P386" s="819"/>
      <c r="Q386" s="819"/>
      <c r="R386" s="446"/>
      <c r="S386" s="479" t="str">
        <f t="shared" si="377"/>
        <v>-</v>
      </c>
      <c r="T386" s="479" t="str">
        <f t="shared" si="378"/>
        <v>-</v>
      </c>
      <c r="U386" s="461"/>
    </row>
    <row r="387" spans="2:21" ht="21.95" customHeight="1">
      <c r="B387" s="464" t="s">
        <v>28</v>
      </c>
      <c r="C387" s="459"/>
      <c r="D387" s="459"/>
      <c r="E387" s="459"/>
      <c r="F387" s="460"/>
      <c r="G387" s="819"/>
      <c r="H387" s="819"/>
      <c r="I387" s="819"/>
      <c r="J387" s="819"/>
      <c r="K387" s="819"/>
      <c r="L387" s="819"/>
      <c r="M387" s="819"/>
      <c r="N387" s="819"/>
      <c r="O387" s="819"/>
      <c r="P387" s="819"/>
      <c r="Q387" s="819"/>
      <c r="R387" s="446"/>
      <c r="S387" s="479" t="str">
        <f t="shared" si="377"/>
        <v>-</v>
      </c>
      <c r="T387" s="479" t="str">
        <f t="shared" si="378"/>
        <v>-</v>
      </c>
      <c r="U387" s="461"/>
    </row>
    <row r="388" spans="2:21" ht="21.95" customHeight="1">
      <c r="B388" s="458" t="s">
        <v>29</v>
      </c>
      <c r="C388" s="459"/>
      <c r="D388" s="459"/>
      <c r="E388" s="459"/>
      <c r="F388" s="460"/>
      <c r="G388" s="818" t="str">
        <f t="shared" ref="G388:H388" si="399">IF(COUNT(G386)&gt;0,SUM(G385,-G386),"")</f>
        <v/>
      </c>
      <c r="H388" s="818" t="str">
        <f t="shared" si="399"/>
        <v/>
      </c>
      <c r="I388" s="818" t="str">
        <f>IF(COUNT(I386)&gt;0,SUM(I385,-I386),"")</f>
        <v/>
      </c>
      <c r="J388" s="818" t="str">
        <f t="shared" ref="J388:Q388" si="400">IF(COUNT(J386)&gt;0,SUM(J385,-J386),"")</f>
        <v/>
      </c>
      <c r="K388" s="818" t="str">
        <f t="shared" si="400"/>
        <v/>
      </c>
      <c r="L388" s="818" t="str">
        <f t="shared" si="400"/>
        <v/>
      </c>
      <c r="M388" s="818" t="str">
        <f t="shared" si="400"/>
        <v/>
      </c>
      <c r="N388" s="818" t="str">
        <f t="shared" si="400"/>
        <v/>
      </c>
      <c r="O388" s="818" t="str">
        <f t="shared" si="400"/>
        <v/>
      </c>
      <c r="P388" s="818" t="str">
        <f t="shared" si="400"/>
        <v/>
      </c>
      <c r="Q388" s="818" t="str">
        <f t="shared" si="400"/>
        <v/>
      </c>
      <c r="R388" s="446"/>
      <c r="S388" s="479" t="str">
        <f t="shared" si="377"/>
        <v>-</v>
      </c>
      <c r="T388" s="479" t="str">
        <f t="shared" si="378"/>
        <v>-</v>
      </c>
      <c r="U388" s="461"/>
    </row>
    <row r="389" spans="2:21" ht="21.95" customHeight="1">
      <c r="B389" s="930" t="s">
        <v>53</v>
      </c>
      <c r="C389" s="931"/>
      <c r="D389" s="931"/>
      <c r="E389" s="931"/>
      <c r="F389" s="932"/>
      <c r="G389" s="860" t="str">
        <f>IF(COUNT(G386)&gt;0,G388/G386,"-")</f>
        <v>-</v>
      </c>
      <c r="H389" s="860" t="str">
        <f t="shared" ref="H389" si="401">IF(COUNT(H386)&gt;0,H388/H386,"-")</f>
        <v>-</v>
      </c>
      <c r="I389" s="860" t="str">
        <f t="shared" ref="I389" si="402">IF(COUNT(I386)&gt;0,I388/I386,"-")</f>
        <v>-</v>
      </c>
      <c r="J389" s="860" t="str">
        <f t="shared" ref="J389" si="403">IF(COUNT(J386)&gt;0,J388/J386,"-")</f>
        <v>-</v>
      </c>
      <c r="K389" s="860" t="str">
        <f t="shared" ref="K389" si="404">IF(COUNT(K386)&gt;0,K388/K386,"-")</f>
        <v>-</v>
      </c>
      <c r="L389" s="860" t="str">
        <f t="shared" ref="L389" si="405">IF(COUNT(L386)&gt;0,L388/L386,"-")</f>
        <v>-</v>
      </c>
      <c r="M389" s="860" t="str">
        <f t="shared" ref="M389" si="406">IF(COUNT(M386)&gt;0,M388/M386,"-")</f>
        <v>-</v>
      </c>
      <c r="N389" s="860" t="str">
        <f t="shared" ref="N389" si="407">IF(COUNT(N386)&gt;0,N388/N386,"-")</f>
        <v>-</v>
      </c>
      <c r="O389" s="860" t="str">
        <f t="shared" ref="O389" si="408">IF(COUNT(O386)&gt;0,O388/O386,"-")</f>
        <v>-</v>
      </c>
      <c r="P389" s="860" t="str">
        <f t="shared" ref="P389" si="409">IF(COUNT(P386)&gt;0,P388/P386,"-")</f>
        <v>-</v>
      </c>
      <c r="Q389" s="860" t="str">
        <f t="shared" ref="Q389" si="410">IF(COUNT(Q386)&gt;0,Q388/Q386,"-")</f>
        <v>-</v>
      </c>
      <c r="R389" s="446"/>
      <c r="S389" s="465"/>
      <c r="T389" s="465"/>
      <c r="U389" s="461"/>
    </row>
    <row r="390" spans="2:21" ht="21.95" customHeight="1">
      <c r="B390" s="933"/>
      <c r="C390" s="934"/>
      <c r="D390" s="934"/>
      <c r="E390" s="934"/>
      <c r="F390" s="935"/>
      <c r="G390" s="861" t="str">
        <f>IF(COUNT(G386)&gt;0,SUM(G387:G388)/SUM(G386,-G387),"-")</f>
        <v>-</v>
      </c>
      <c r="H390" s="861" t="str">
        <f t="shared" ref="H390:Q390" si="411">IF(COUNT(H386)&gt;0,SUM(H387:H388)/SUM(H386,-H387),"-")</f>
        <v>-</v>
      </c>
      <c r="I390" s="861" t="str">
        <f t="shared" si="411"/>
        <v>-</v>
      </c>
      <c r="J390" s="861" t="str">
        <f t="shared" si="411"/>
        <v>-</v>
      </c>
      <c r="K390" s="861" t="str">
        <f t="shared" si="411"/>
        <v>-</v>
      </c>
      <c r="L390" s="861" t="str">
        <f t="shared" si="411"/>
        <v>-</v>
      </c>
      <c r="M390" s="861" t="str">
        <f t="shared" si="411"/>
        <v>-</v>
      </c>
      <c r="N390" s="861" t="str">
        <f t="shared" si="411"/>
        <v>-</v>
      </c>
      <c r="O390" s="861" t="str">
        <f t="shared" si="411"/>
        <v>-</v>
      </c>
      <c r="P390" s="861" t="str">
        <f t="shared" si="411"/>
        <v>-</v>
      </c>
      <c r="Q390" s="861" t="str">
        <f t="shared" si="411"/>
        <v>-</v>
      </c>
      <c r="R390" s="446"/>
      <c r="S390" s="466"/>
      <c r="T390" s="466"/>
      <c r="U390" s="461"/>
    </row>
    <row r="391" spans="2:21" ht="21.95" customHeight="1">
      <c r="B391" s="448"/>
      <c r="C391" s="449"/>
      <c r="D391" s="467"/>
      <c r="E391" s="468" t="s">
        <v>30</v>
      </c>
      <c r="F391" s="469"/>
      <c r="G391" s="817" t="str">
        <f>IF(COUNT(G392:G393)&gt;0,SUM(G392:G393),"")</f>
        <v/>
      </c>
      <c r="H391" s="817" t="str">
        <f>IF(COUNT(H392:H393)&gt;0,SUM(H392:H393),"")</f>
        <v/>
      </c>
      <c r="I391" s="476"/>
      <c r="J391" s="476"/>
      <c r="K391" s="476"/>
      <c r="L391" s="817" t="str">
        <f>IF(COUNT(L392:L393)&gt;0,SUM(L392:L393),"")</f>
        <v/>
      </c>
      <c r="M391" s="476"/>
      <c r="N391" s="476"/>
      <c r="O391" s="476"/>
      <c r="P391" s="476"/>
      <c r="Q391" s="817" t="str">
        <f>IF(COUNT(Q392:Q393)&gt;0,SUM(Q392:Q393),"")</f>
        <v/>
      </c>
      <c r="R391" s="446"/>
      <c r="S391" s="479" t="str">
        <f t="shared" ref="S391:S409" si="412">IF(ISERROR((L391/G391)^(1/5)-1),"-",ROUND((L391/G391)^(1/5)-1,3))</f>
        <v>-</v>
      </c>
      <c r="T391" s="479" t="str">
        <f t="shared" ref="T391:T409" si="413">IF(ISERROR((Q391/G391)^(1/10)-1),"-",ROUND((Q391/G391)^(1/10)-1,3))</f>
        <v>-</v>
      </c>
    </row>
    <row r="392" spans="2:21" ht="21.95" customHeight="1">
      <c r="B392" s="470"/>
      <c r="C392" s="471"/>
      <c r="D392" s="472"/>
      <c r="E392" s="470"/>
      <c r="F392" s="463" t="s">
        <v>31</v>
      </c>
      <c r="G392" s="820"/>
      <c r="H392" s="820"/>
      <c r="I392" s="477"/>
      <c r="J392" s="477"/>
      <c r="K392" s="477"/>
      <c r="L392" s="820"/>
      <c r="M392" s="477"/>
      <c r="N392" s="477"/>
      <c r="O392" s="477"/>
      <c r="P392" s="477"/>
      <c r="Q392" s="820"/>
      <c r="R392" s="446"/>
      <c r="S392" s="479" t="str">
        <f t="shared" si="412"/>
        <v>-</v>
      </c>
      <c r="T392" s="479" t="str">
        <f t="shared" si="413"/>
        <v>-</v>
      </c>
    </row>
    <row r="393" spans="2:21" ht="21.95" customHeight="1">
      <c r="B393" s="470"/>
      <c r="C393" s="471"/>
      <c r="D393" s="472"/>
      <c r="E393" s="453"/>
      <c r="F393" s="463" t="s">
        <v>32</v>
      </c>
      <c r="G393" s="820"/>
      <c r="H393" s="820"/>
      <c r="I393" s="477"/>
      <c r="J393" s="477"/>
      <c r="K393" s="477"/>
      <c r="L393" s="820"/>
      <c r="M393" s="477"/>
      <c r="N393" s="477"/>
      <c r="O393" s="477"/>
      <c r="P393" s="477"/>
      <c r="Q393" s="820"/>
      <c r="R393" s="446"/>
      <c r="S393" s="479" t="str">
        <f t="shared" si="412"/>
        <v>-</v>
      </c>
      <c r="T393" s="479" t="str">
        <f t="shared" si="413"/>
        <v>-</v>
      </c>
    </row>
    <row r="394" spans="2:21" ht="21.95" customHeight="1">
      <c r="B394" s="470"/>
      <c r="C394" s="471"/>
      <c r="D394" s="472"/>
      <c r="E394" s="468" t="s">
        <v>33</v>
      </c>
      <c r="F394" s="469"/>
      <c r="G394" s="817" t="str">
        <f>IF(COUNT(G395:G400)&gt;0,SUM(G395:G400),"")</f>
        <v/>
      </c>
      <c r="H394" s="817" t="str">
        <f>IF(COUNT(H395:H400)&gt;0,SUM(H395:H400),"")</f>
        <v/>
      </c>
      <c r="I394" s="476"/>
      <c r="J394" s="476"/>
      <c r="K394" s="476"/>
      <c r="L394" s="817" t="str">
        <f>IF(COUNT(L395:L400)&gt;0,SUM(L395:L400),"")</f>
        <v/>
      </c>
      <c r="M394" s="476"/>
      <c r="N394" s="476"/>
      <c r="O394" s="476"/>
      <c r="P394" s="476"/>
      <c r="Q394" s="817" t="str">
        <f>IF(COUNT(Q395:Q400)&gt;0,SUM(Q395:Q400),"")</f>
        <v/>
      </c>
      <c r="R394" s="446"/>
      <c r="S394" s="479" t="str">
        <f t="shared" si="412"/>
        <v>-</v>
      </c>
      <c r="T394" s="479" t="str">
        <f t="shared" si="413"/>
        <v>-</v>
      </c>
    </row>
    <row r="395" spans="2:21" ht="21.95" customHeight="1">
      <c r="B395" s="921" t="s">
        <v>34</v>
      </c>
      <c r="C395" s="922"/>
      <c r="D395" s="923"/>
      <c r="E395" s="470"/>
      <c r="F395" s="463" t="s">
        <v>35</v>
      </c>
      <c r="G395" s="820"/>
      <c r="H395" s="820"/>
      <c r="I395" s="477"/>
      <c r="J395" s="477"/>
      <c r="K395" s="477"/>
      <c r="L395" s="820"/>
      <c r="M395" s="477"/>
      <c r="N395" s="477"/>
      <c r="O395" s="477"/>
      <c r="P395" s="477"/>
      <c r="Q395" s="820"/>
      <c r="R395" s="446"/>
      <c r="S395" s="479" t="str">
        <f t="shared" si="412"/>
        <v>-</v>
      </c>
      <c r="T395" s="479" t="str">
        <f t="shared" si="413"/>
        <v>-</v>
      </c>
    </row>
    <row r="396" spans="2:21" ht="21.95" customHeight="1">
      <c r="B396" s="921" t="s">
        <v>36</v>
      </c>
      <c r="C396" s="922"/>
      <c r="D396" s="923"/>
      <c r="E396" s="470"/>
      <c r="F396" s="463" t="s">
        <v>37</v>
      </c>
      <c r="G396" s="820"/>
      <c r="H396" s="820"/>
      <c r="I396" s="477"/>
      <c r="J396" s="477"/>
      <c r="K396" s="477"/>
      <c r="L396" s="820"/>
      <c r="M396" s="477"/>
      <c r="N396" s="477"/>
      <c r="O396" s="477"/>
      <c r="P396" s="477"/>
      <c r="Q396" s="820"/>
      <c r="R396" s="446"/>
      <c r="S396" s="479" t="str">
        <f t="shared" si="412"/>
        <v>-</v>
      </c>
      <c r="T396" s="479" t="str">
        <f t="shared" si="413"/>
        <v>-</v>
      </c>
    </row>
    <row r="397" spans="2:21" ht="21.95" customHeight="1">
      <c r="B397" s="470"/>
      <c r="C397" s="471"/>
      <c r="D397" s="472"/>
      <c r="E397" s="470"/>
      <c r="F397" s="463" t="s">
        <v>38</v>
      </c>
      <c r="G397" s="820"/>
      <c r="H397" s="820"/>
      <c r="I397" s="477"/>
      <c r="J397" s="477"/>
      <c r="K397" s="477"/>
      <c r="L397" s="820"/>
      <c r="M397" s="477"/>
      <c r="N397" s="477"/>
      <c r="O397" s="477"/>
      <c r="P397" s="477"/>
      <c r="Q397" s="820"/>
      <c r="R397" s="446"/>
      <c r="S397" s="479" t="str">
        <f t="shared" si="412"/>
        <v>-</v>
      </c>
      <c r="T397" s="479" t="str">
        <f t="shared" si="413"/>
        <v>-</v>
      </c>
    </row>
    <row r="398" spans="2:21" ht="21.95" customHeight="1">
      <c r="B398" s="470"/>
      <c r="C398" s="471"/>
      <c r="D398" s="472"/>
      <c r="E398" s="470"/>
      <c r="F398" s="463" t="s">
        <v>39</v>
      </c>
      <c r="G398" s="820"/>
      <c r="H398" s="820"/>
      <c r="I398" s="477"/>
      <c r="J398" s="477"/>
      <c r="K398" s="477"/>
      <c r="L398" s="820"/>
      <c r="M398" s="477"/>
      <c r="N398" s="477"/>
      <c r="O398" s="477"/>
      <c r="P398" s="477"/>
      <c r="Q398" s="820"/>
      <c r="R398" s="446"/>
      <c r="S398" s="479" t="str">
        <f t="shared" si="412"/>
        <v>-</v>
      </c>
      <c r="T398" s="479" t="str">
        <f t="shared" si="413"/>
        <v>-</v>
      </c>
    </row>
    <row r="399" spans="2:21" ht="21.95" customHeight="1">
      <c r="B399" s="470"/>
      <c r="C399" s="471"/>
      <c r="D399" s="472"/>
      <c r="E399" s="470"/>
      <c r="F399" s="463" t="s">
        <v>40</v>
      </c>
      <c r="G399" s="820"/>
      <c r="H399" s="820"/>
      <c r="I399" s="477"/>
      <c r="J399" s="477"/>
      <c r="K399" s="477"/>
      <c r="L399" s="820"/>
      <c r="M399" s="477"/>
      <c r="N399" s="477"/>
      <c r="O399" s="477"/>
      <c r="P399" s="477"/>
      <c r="Q399" s="820"/>
      <c r="R399" s="446"/>
      <c r="S399" s="479" t="str">
        <f t="shared" si="412"/>
        <v>-</v>
      </c>
      <c r="T399" s="479" t="str">
        <f t="shared" si="413"/>
        <v>-</v>
      </c>
    </row>
    <row r="400" spans="2:21" ht="21.95" customHeight="1">
      <c r="B400" s="470"/>
      <c r="C400" s="471"/>
      <c r="D400" s="472"/>
      <c r="E400" s="470"/>
      <c r="F400" s="463" t="s">
        <v>41</v>
      </c>
      <c r="G400" s="820"/>
      <c r="H400" s="820"/>
      <c r="I400" s="477"/>
      <c r="J400" s="477"/>
      <c r="K400" s="477"/>
      <c r="L400" s="820"/>
      <c r="M400" s="477"/>
      <c r="N400" s="477"/>
      <c r="O400" s="477"/>
      <c r="P400" s="477"/>
      <c r="Q400" s="820"/>
      <c r="R400" s="446"/>
      <c r="S400" s="479" t="str">
        <f t="shared" si="412"/>
        <v>-</v>
      </c>
      <c r="T400" s="479" t="str">
        <f t="shared" si="413"/>
        <v>-</v>
      </c>
    </row>
    <row r="401" spans="2:21" ht="21.95" customHeight="1">
      <c r="B401" s="470"/>
      <c r="C401" s="471"/>
      <c r="D401" s="472"/>
      <c r="E401" s="458" t="s">
        <v>42</v>
      </c>
      <c r="F401" s="473"/>
      <c r="G401" s="820"/>
      <c r="H401" s="820"/>
      <c r="I401" s="477"/>
      <c r="J401" s="477"/>
      <c r="K401" s="477"/>
      <c r="L401" s="820"/>
      <c r="M401" s="477"/>
      <c r="N401" s="477"/>
      <c r="O401" s="477"/>
      <c r="P401" s="477"/>
      <c r="Q401" s="820"/>
      <c r="R401" s="446"/>
      <c r="S401" s="479" t="str">
        <f t="shared" si="412"/>
        <v>-</v>
      </c>
      <c r="T401" s="479" t="str">
        <f t="shared" si="413"/>
        <v>-</v>
      </c>
    </row>
    <row r="402" spans="2:21" ht="21.95" customHeight="1">
      <c r="B402" s="470"/>
      <c r="C402" s="471"/>
      <c r="D402" s="472"/>
      <c r="E402" s="468" t="s">
        <v>43</v>
      </c>
      <c r="F402" s="469"/>
      <c r="G402" s="817" t="str">
        <f>IF(COUNT(G403:G407)&gt;0,SUM(G403:G407),"")</f>
        <v/>
      </c>
      <c r="H402" s="817" t="str">
        <f>IF(COUNT(H403:H407)&gt;0,SUM(H403:H407),"")</f>
        <v/>
      </c>
      <c r="I402" s="476"/>
      <c r="J402" s="476"/>
      <c r="K402" s="476"/>
      <c r="L402" s="817" t="str">
        <f>IF(COUNT(L403:L407)&gt;0,SUM(L403:L407),"")</f>
        <v/>
      </c>
      <c r="M402" s="476"/>
      <c r="N402" s="476"/>
      <c r="O402" s="476"/>
      <c r="P402" s="476"/>
      <c r="Q402" s="817" t="str">
        <f>IF(COUNT(Q403:Q407)&gt;0,SUM(Q403:Q407),"")</f>
        <v/>
      </c>
      <c r="R402" s="446"/>
      <c r="S402" s="479" t="str">
        <f t="shared" si="412"/>
        <v>-</v>
      </c>
      <c r="T402" s="479" t="str">
        <f t="shared" si="413"/>
        <v>-</v>
      </c>
    </row>
    <row r="403" spans="2:21" ht="21.95" customHeight="1">
      <c r="B403" s="470"/>
      <c r="C403" s="471"/>
      <c r="D403" s="472"/>
      <c r="E403" s="470"/>
      <c r="F403" s="463" t="s">
        <v>44</v>
      </c>
      <c r="G403" s="820"/>
      <c r="H403" s="820"/>
      <c r="I403" s="477"/>
      <c r="J403" s="477"/>
      <c r="K403" s="477"/>
      <c r="L403" s="820"/>
      <c r="M403" s="477"/>
      <c r="N403" s="477"/>
      <c r="O403" s="477"/>
      <c r="P403" s="477"/>
      <c r="Q403" s="820"/>
      <c r="R403" s="446"/>
      <c r="S403" s="479" t="str">
        <f t="shared" si="412"/>
        <v>-</v>
      </c>
      <c r="T403" s="479" t="str">
        <f t="shared" si="413"/>
        <v>-</v>
      </c>
    </row>
    <row r="404" spans="2:21" ht="21.95" customHeight="1">
      <c r="B404" s="470"/>
      <c r="C404" s="471"/>
      <c r="D404" s="472"/>
      <c r="E404" s="470"/>
      <c r="F404" s="463" t="s">
        <v>45</v>
      </c>
      <c r="G404" s="820"/>
      <c r="H404" s="820"/>
      <c r="I404" s="477"/>
      <c r="J404" s="477"/>
      <c r="K404" s="477"/>
      <c r="L404" s="820"/>
      <c r="M404" s="477"/>
      <c r="N404" s="477"/>
      <c r="O404" s="477"/>
      <c r="P404" s="477"/>
      <c r="Q404" s="820"/>
      <c r="R404" s="446"/>
      <c r="S404" s="479" t="str">
        <f t="shared" si="412"/>
        <v>-</v>
      </c>
      <c r="T404" s="479" t="str">
        <f t="shared" si="413"/>
        <v>-</v>
      </c>
    </row>
    <row r="405" spans="2:21" ht="21.95" customHeight="1">
      <c r="B405" s="470"/>
      <c r="C405" s="471"/>
      <c r="D405" s="472"/>
      <c r="E405" s="470"/>
      <c r="F405" s="463" t="s">
        <v>46</v>
      </c>
      <c r="G405" s="820"/>
      <c r="H405" s="820"/>
      <c r="I405" s="477"/>
      <c r="J405" s="477"/>
      <c r="K405" s="477"/>
      <c r="L405" s="820"/>
      <c r="M405" s="477"/>
      <c r="N405" s="477"/>
      <c r="O405" s="477"/>
      <c r="P405" s="477"/>
      <c r="Q405" s="820"/>
      <c r="R405" s="446"/>
      <c r="S405" s="479" t="str">
        <f t="shared" si="412"/>
        <v>-</v>
      </c>
      <c r="T405" s="479" t="str">
        <f t="shared" si="413"/>
        <v>-</v>
      </c>
    </row>
    <row r="406" spans="2:21" ht="21.95" customHeight="1">
      <c r="B406" s="470"/>
      <c r="C406" s="471"/>
      <c r="D406" s="472"/>
      <c r="E406" s="470"/>
      <c r="F406" s="463" t="s">
        <v>47</v>
      </c>
      <c r="G406" s="820"/>
      <c r="H406" s="820"/>
      <c r="I406" s="477"/>
      <c r="J406" s="477"/>
      <c r="K406" s="477"/>
      <c r="L406" s="820"/>
      <c r="M406" s="477"/>
      <c r="N406" s="477"/>
      <c r="O406" s="477"/>
      <c r="P406" s="477"/>
      <c r="Q406" s="820"/>
      <c r="R406" s="446"/>
      <c r="S406" s="479" t="str">
        <f t="shared" si="412"/>
        <v>-</v>
      </c>
      <c r="T406" s="479" t="str">
        <f t="shared" si="413"/>
        <v>-</v>
      </c>
    </row>
    <row r="407" spans="2:21" ht="21.95" customHeight="1">
      <c r="B407" s="470"/>
      <c r="C407" s="471"/>
      <c r="D407" s="472"/>
      <c r="E407" s="470"/>
      <c r="F407" s="463" t="s">
        <v>48</v>
      </c>
      <c r="G407" s="820"/>
      <c r="H407" s="820"/>
      <c r="I407" s="477"/>
      <c r="J407" s="477"/>
      <c r="K407" s="477"/>
      <c r="L407" s="820"/>
      <c r="M407" s="477"/>
      <c r="N407" s="477"/>
      <c r="O407" s="477"/>
      <c r="P407" s="477"/>
      <c r="Q407" s="820"/>
      <c r="R407" s="446"/>
      <c r="S407" s="479" t="str">
        <f t="shared" si="412"/>
        <v>-</v>
      </c>
      <c r="T407" s="479" t="str">
        <f t="shared" si="413"/>
        <v>-</v>
      </c>
    </row>
    <row r="408" spans="2:21" ht="21.95" customHeight="1">
      <c r="B408" s="470"/>
      <c r="C408" s="471"/>
      <c r="D408" s="472"/>
      <c r="E408" s="458" t="s">
        <v>49</v>
      </c>
      <c r="F408" s="460"/>
      <c r="G408" s="820"/>
      <c r="H408" s="820"/>
      <c r="I408" s="477"/>
      <c r="J408" s="477"/>
      <c r="K408" s="477"/>
      <c r="L408" s="820"/>
      <c r="M408" s="477"/>
      <c r="N408" s="477"/>
      <c r="O408" s="477"/>
      <c r="P408" s="477"/>
      <c r="Q408" s="820"/>
      <c r="R408" s="446"/>
      <c r="S408" s="479" t="str">
        <f t="shared" si="412"/>
        <v>-</v>
      </c>
      <c r="T408" s="479" t="str">
        <f t="shared" si="413"/>
        <v>-</v>
      </c>
      <c r="U408" s="461"/>
    </row>
    <row r="409" spans="2:21" ht="21.95" customHeight="1">
      <c r="B409" s="453"/>
      <c r="C409" s="454"/>
      <c r="D409" s="455"/>
      <c r="E409" s="458" t="s">
        <v>50</v>
      </c>
      <c r="F409" s="460"/>
      <c r="G409" s="817" t="str">
        <f>IF(COUNT(G391,G394,G401,G402,G408)&gt;0,SUM(G391,G394,G401,G402,G408),"")</f>
        <v/>
      </c>
      <c r="H409" s="817" t="str">
        <f>IF(COUNT(H391,H394,H401,H402,H408)&gt;0,SUM(H391,H394,H401,H402,H408),"")</f>
        <v/>
      </c>
      <c r="I409" s="476"/>
      <c r="J409" s="476"/>
      <c r="K409" s="476"/>
      <c r="L409" s="817" t="str">
        <f>IF(COUNT(L391,L394,L401,L402,L408)&gt;0,SUM(L391,L394,L401,L402,L408),"")</f>
        <v/>
      </c>
      <c r="M409" s="476"/>
      <c r="N409" s="476"/>
      <c r="O409" s="476"/>
      <c r="P409" s="476"/>
      <c r="Q409" s="817" t="str">
        <f>IF(COUNT(Q391,Q394,Q401,Q402,Q408)&gt;0,SUM(Q391,Q394,Q401,Q402,Q408),"")</f>
        <v/>
      </c>
      <c r="R409" s="446"/>
      <c r="S409" s="479" t="str">
        <f t="shared" si="412"/>
        <v>-</v>
      </c>
      <c r="T409" s="479" t="str">
        <f t="shared" si="413"/>
        <v>-</v>
      </c>
    </row>
    <row r="411" spans="2:21" ht="21.95" customHeight="1">
      <c r="B411" s="439" t="s">
        <v>301</v>
      </c>
    </row>
    <row r="412" spans="2:21" ht="21.95" customHeight="1">
      <c r="B412" s="439" t="s">
        <v>0</v>
      </c>
    </row>
    <row r="413" spans="2:21" ht="21.95" customHeight="1">
      <c r="B413" s="442" t="s">
        <v>1</v>
      </c>
      <c r="C413" s="474"/>
      <c r="D413" s="474"/>
      <c r="E413" s="474"/>
      <c r="F413" s="474"/>
      <c r="G413" s="474"/>
      <c r="H413" s="474"/>
      <c r="I413" s="474"/>
      <c r="J413" s="474"/>
    </row>
    <row r="414" spans="2:21" ht="21.95" customHeight="1">
      <c r="B414" s="444" t="s">
        <v>83</v>
      </c>
      <c r="E414" s="445" t="s">
        <v>299</v>
      </c>
      <c r="Q414" s="446" t="s">
        <v>2</v>
      </c>
      <c r="S414" s="447" t="s">
        <v>287</v>
      </c>
      <c r="T414" s="447" t="s">
        <v>287</v>
      </c>
    </row>
    <row r="415" spans="2:21" ht="21.95" customHeight="1">
      <c r="B415" s="448"/>
      <c r="C415" s="449"/>
      <c r="D415" s="449"/>
      <c r="E415" s="449"/>
      <c r="F415" s="450" t="s">
        <v>3</v>
      </c>
      <c r="G415" s="451" t="s">
        <v>4</v>
      </c>
      <c r="H415" s="451" t="s">
        <v>54</v>
      </c>
      <c r="I415" s="451" t="s">
        <v>55</v>
      </c>
      <c r="J415" s="451" t="s">
        <v>56</v>
      </c>
      <c r="K415" s="451" t="s">
        <v>5</v>
      </c>
      <c r="L415" s="451" t="s">
        <v>6</v>
      </c>
      <c r="M415" s="451" t="s">
        <v>57</v>
      </c>
      <c r="N415" s="451" t="s">
        <v>58</v>
      </c>
      <c r="O415" s="451" t="s">
        <v>59</v>
      </c>
      <c r="P415" s="451" t="s">
        <v>60</v>
      </c>
      <c r="Q415" s="451" t="s">
        <v>61</v>
      </c>
      <c r="S415" s="452" t="s">
        <v>288</v>
      </c>
      <c r="T415" s="452" t="s">
        <v>288</v>
      </c>
    </row>
    <row r="416" spans="2:21" ht="21.95" customHeight="1">
      <c r="B416" s="453" t="s">
        <v>7</v>
      </c>
      <c r="C416" s="454"/>
      <c r="D416" s="454"/>
      <c r="E416" s="454"/>
      <c r="F416" s="455"/>
      <c r="G416" s="456" t="s">
        <v>8</v>
      </c>
      <c r="H416" s="456"/>
      <c r="I416" s="456"/>
      <c r="J416" s="456"/>
      <c r="K416" s="456"/>
      <c r="L416" s="456"/>
      <c r="M416" s="456"/>
      <c r="N416" s="456"/>
      <c r="O416" s="456"/>
      <c r="P416" s="456"/>
      <c r="Q416" s="456"/>
      <c r="S416" s="457" t="s">
        <v>290</v>
      </c>
      <c r="T416" s="457" t="s">
        <v>289</v>
      </c>
    </row>
    <row r="417" spans="2:21" ht="21.95" customHeight="1">
      <c r="B417" s="924" t="s">
        <v>9</v>
      </c>
      <c r="C417" s="927" t="s">
        <v>10</v>
      </c>
      <c r="D417" s="458" t="s">
        <v>11</v>
      </c>
      <c r="E417" s="459"/>
      <c r="F417" s="460"/>
      <c r="G417" s="819"/>
      <c r="H417" s="819"/>
      <c r="I417" s="819"/>
      <c r="J417" s="819"/>
      <c r="K417" s="819"/>
      <c r="L417" s="819"/>
      <c r="M417" s="819"/>
      <c r="N417" s="819"/>
      <c r="O417" s="819"/>
      <c r="P417" s="819"/>
      <c r="Q417" s="819"/>
      <c r="R417" s="446"/>
      <c r="S417" s="479" t="str">
        <f t="shared" ref="S417:S429" si="414">IF(ISERROR((L417/G417)^(1/5)-1),"-",ROUND((L417/G417)^(1/5)-1,3))</f>
        <v>-</v>
      </c>
      <c r="T417" s="479" t="str">
        <f t="shared" ref="T417:T429" si="415">IF(ISERROR((Q417/G417)^(1/10)-1),"-",ROUND((Q417/G417)^(1/10)-1,3))</f>
        <v>-</v>
      </c>
    </row>
    <row r="418" spans="2:21" ht="21.95" customHeight="1">
      <c r="B418" s="925"/>
      <c r="C418" s="928"/>
      <c r="D418" s="458" t="s">
        <v>12</v>
      </c>
      <c r="E418" s="459"/>
      <c r="F418" s="460"/>
      <c r="G418" s="819"/>
      <c r="H418" s="819"/>
      <c r="I418" s="819"/>
      <c r="J418" s="819"/>
      <c r="K418" s="819"/>
      <c r="L418" s="819"/>
      <c r="M418" s="819"/>
      <c r="N418" s="819"/>
      <c r="O418" s="819"/>
      <c r="P418" s="819"/>
      <c r="Q418" s="819"/>
      <c r="R418" s="446"/>
      <c r="S418" s="479" t="str">
        <f t="shared" si="414"/>
        <v>-</v>
      </c>
      <c r="T418" s="479" t="str">
        <f t="shared" si="415"/>
        <v>-</v>
      </c>
    </row>
    <row r="419" spans="2:21" ht="21.95" customHeight="1">
      <c r="B419" s="925"/>
      <c r="C419" s="928"/>
      <c r="D419" s="458" t="s">
        <v>13</v>
      </c>
      <c r="E419" s="459"/>
      <c r="F419" s="460"/>
      <c r="G419" s="819"/>
      <c r="H419" s="819"/>
      <c r="I419" s="819"/>
      <c r="J419" s="819"/>
      <c r="K419" s="819"/>
      <c r="L419" s="819"/>
      <c r="M419" s="819"/>
      <c r="N419" s="819"/>
      <c r="O419" s="819"/>
      <c r="P419" s="819"/>
      <c r="Q419" s="819"/>
      <c r="R419" s="446"/>
      <c r="S419" s="479" t="str">
        <f t="shared" si="414"/>
        <v>-</v>
      </c>
      <c r="T419" s="479" t="str">
        <f t="shared" si="415"/>
        <v>-</v>
      </c>
    </row>
    <row r="420" spans="2:21" ht="21.95" customHeight="1">
      <c r="B420" s="925"/>
      <c r="C420" s="928"/>
      <c r="D420" s="458" t="s">
        <v>14</v>
      </c>
      <c r="E420" s="459"/>
      <c r="F420" s="460"/>
      <c r="G420" s="819"/>
      <c r="H420" s="819"/>
      <c r="I420" s="819"/>
      <c r="J420" s="819"/>
      <c r="K420" s="819"/>
      <c r="L420" s="819"/>
      <c r="M420" s="819"/>
      <c r="N420" s="819"/>
      <c r="O420" s="819"/>
      <c r="P420" s="819"/>
      <c r="Q420" s="819"/>
      <c r="R420" s="446"/>
      <c r="S420" s="479" t="str">
        <f t="shared" si="414"/>
        <v>-</v>
      </c>
      <c r="T420" s="479" t="str">
        <f t="shared" si="415"/>
        <v>-</v>
      </c>
    </row>
    <row r="421" spans="2:21" ht="21.95" customHeight="1">
      <c r="B421" s="925"/>
      <c r="C421" s="929"/>
      <c r="D421" s="458" t="s">
        <v>15</v>
      </c>
      <c r="E421" s="459"/>
      <c r="F421" s="460"/>
      <c r="G421" s="818" t="str">
        <f>IF(COUNT(G417:G420)&gt;0,SUM(G417:G420),"")</f>
        <v/>
      </c>
      <c r="H421" s="818" t="str">
        <f t="shared" ref="H421" si="416">IF(COUNT(H417:H420)&gt;0,SUM(H417:H420),"")</f>
        <v/>
      </c>
      <c r="I421" s="818" t="str">
        <f t="shared" ref="I421" si="417">IF(COUNT(I417:I420)&gt;0,SUM(I417:I420),"")</f>
        <v/>
      </c>
      <c r="J421" s="818" t="str">
        <f t="shared" ref="J421" si="418">IF(COUNT(J417:J420)&gt;0,SUM(J417:J420),"")</f>
        <v/>
      </c>
      <c r="K421" s="818" t="str">
        <f t="shared" ref="K421" si="419">IF(COUNT(K417:K420)&gt;0,SUM(K417:K420),"")</f>
        <v/>
      </c>
      <c r="L421" s="818" t="str">
        <f t="shared" ref="L421" si="420">IF(COUNT(L417:L420)&gt;0,SUM(L417:L420),"")</f>
        <v/>
      </c>
      <c r="M421" s="818" t="str">
        <f t="shared" ref="M421" si="421">IF(COUNT(M417:M420)&gt;0,SUM(M417:M420),"")</f>
        <v/>
      </c>
      <c r="N421" s="818" t="str">
        <f t="shared" ref="N421" si="422">IF(COUNT(N417:N420)&gt;0,SUM(N417:N420),"")</f>
        <v/>
      </c>
      <c r="O421" s="818" t="str">
        <f t="shared" ref="O421" si="423">IF(COUNT(O417:O420)&gt;0,SUM(O417:O420),"")</f>
        <v/>
      </c>
      <c r="P421" s="818" t="str">
        <f t="shared" ref="P421" si="424">IF(COUNT(P417:P420)&gt;0,SUM(P417:P420),"")</f>
        <v/>
      </c>
      <c r="Q421" s="818" t="str">
        <f t="shared" ref="Q421" si="425">IF(COUNT(Q417:Q420)&gt;0,SUM(Q417:Q420),"")</f>
        <v/>
      </c>
      <c r="R421" s="446"/>
      <c r="S421" s="479" t="str">
        <f t="shared" si="414"/>
        <v>-</v>
      </c>
      <c r="T421" s="479" t="str">
        <f t="shared" si="415"/>
        <v>-</v>
      </c>
    </row>
    <row r="422" spans="2:21" ht="21.95" customHeight="1">
      <c r="B422" s="925"/>
      <c r="C422" s="924" t="s">
        <v>16</v>
      </c>
      <c r="D422" s="451" t="s">
        <v>17</v>
      </c>
      <c r="E422" s="458" t="s">
        <v>18</v>
      </c>
      <c r="F422" s="460"/>
      <c r="G422" s="819"/>
      <c r="H422" s="819"/>
      <c r="I422" s="819"/>
      <c r="J422" s="819"/>
      <c r="K422" s="819"/>
      <c r="L422" s="819"/>
      <c r="M422" s="819"/>
      <c r="N422" s="819"/>
      <c r="O422" s="819"/>
      <c r="P422" s="819"/>
      <c r="Q422" s="819"/>
      <c r="R422" s="446"/>
      <c r="S422" s="479" t="str">
        <f t="shared" si="414"/>
        <v>-</v>
      </c>
      <c r="T422" s="479" t="str">
        <f t="shared" si="415"/>
        <v>-</v>
      </c>
      <c r="U422" s="461"/>
    </row>
    <row r="423" spans="2:21" ht="21.95" customHeight="1">
      <c r="B423" s="925"/>
      <c r="C423" s="925"/>
      <c r="D423" s="462" t="s">
        <v>19</v>
      </c>
      <c r="E423" s="451" t="s">
        <v>20</v>
      </c>
      <c r="F423" s="463" t="s">
        <v>21</v>
      </c>
      <c r="G423" s="819"/>
      <c r="H423" s="819"/>
      <c r="I423" s="819"/>
      <c r="J423" s="819"/>
      <c r="K423" s="819"/>
      <c r="L423" s="819"/>
      <c r="M423" s="819"/>
      <c r="N423" s="819"/>
      <c r="O423" s="819"/>
      <c r="P423" s="819"/>
      <c r="Q423" s="819"/>
      <c r="R423" s="446"/>
      <c r="S423" s="479" t="str">
        <f t="shared" si="414"/>
        <v>-</v>
      </c>
      <c r="T423" s="479" t="str">
        <f t="shared" si="415"/>
        <v>-</v>
      </c>
      <c r="U423" s="461"/>
    </row>
    <row r="424" spans="2:21" ht="21.95" customHeight="1">
      <c r="B424" s="925"/>
      <c r="C424" s="925"/>
      <c r="D424" s="456" t="s">
        <v>22</v>
      </c>
      <c r="E424" s="456" t="s">
        <v>23</v>
      </c>
      <c r="F424" s="463" t="s">
        <v>24</v>
      </c>
      <c r="G424" s="819"/>
      <c r="H424" s="819"/>
      <c r="I424" s="819"/>
      <c r="J424" s="819"/>
      <c r="K424" s="819"/>
      <c r="L424" s="819"/>
      <c r="M424" s="819"/>
      <c r="N424" s="819"/>
      <c r="O424" s="819"/>
      <c r="P424" s="819"/>
      <c r="Q424" s="819"/>
      <c r="R424" s="446"/>
      <c r="S424" s="479" t="str">
        <f t="shared" si="414"/>
        <v>-</v>
      </c>
      <c r="T424" s="479" t="str">
        <f t="shared" si="415"/>
        <v>-</v>
      </c>
      <c r="U424" s="461"/>
    </row>
    <row r="425" spans="2:21" ht="21.95" customHeight="1">
      <c r="B425" s="925"/>
      <c r="C425" s="926"/>
      <c r="D425" s="458" t="s">
        <v>25</v>
      </c>
      <c r="E425" s="459"/>
      <c r="F425" s="460"/>
      <c r="G425" s="819"/>
      <c r="H425" s="819"/>
      <c r="I425" s="819"/>
      <c r="J425" s="819"/>
      <c r="K425" s="819"/>
      <c r="L425" s="819"/>
      <c r="M425" s="819"/>
      <c r="N425" s="819"/>
      <c r="O425" s="819"/>
      <c r="P425" s="819"/>
      <c r="Q425" s="819"/>
      <c r="R425" s="446"/>
      <c r="S425" s="479" t="str">
        <f t="shared" si="414"/>
        <v>-</v>
      </c>
      <c r="T425" s="479" t="str">
        <f t="shared" si="415"/>
        <v>-</v>
      </c>
      <c r="U425" s="461"/>
    </row>
    <row r="426" spans="2:21" ht="21.95" customHeight="1">
      <c r="B426" s="926"/>
      <c r="C426" s="458" t="s">
        <v>26</v>
      </c>
      <c r="D426" s="459"/>
      <c r="E426" s="459"/>
      <c r="F426" s="460"/>
      <c r="G426" s="818" t="str">
        <f>IF(COUNT(G421:G425)&gt;0,SUM(G421:G425),"")</f>
        <v/>
      </c>
      <c r="H426" s="818" t="str">
        <f t="shared" ref="H426" si="426">IF(COUNT(H421:H425)&gt;0,SUM(H421:H425),"")</f>
        <v/>
      </c>
      <c r="I426" s="818" t="str">
        <f t="shared" ref="I426" si="427">IF(COUNT(I421:I425)&gt;0,SUM(I421:I425),"")</f>
        <v/>
      </c>
      <c r="J426" s="818" t="str">
        <f t="shared" ref="J426" si="428">IF(COUNT(J421:J425)&gt;0,SUM(J421:J425),"")</f>
        <v/>
      </c>
      <c r="K426" s="818" t="str">
        <f t="shared" ref="K426" si="429">IF(COUNT(K421:K425)&gt;0,SUM(K421:K425),"")</f>
        <v/>
      </c>
      <c r="L426" s="818" t="str">
        <f t="shared" ref="L426" si="430">IF(COUNT(L421:L425)&gt;0,SUM(L421:L425),"")</f>
        <v/>
      </c>
      <c r="M426" s="818" t="str">
        <f t="shared" ref="M426" si="431">IF(COUNT(M421:M425)&gt;0,SUM(M421:M425),"")</f>
        <v/>
      </c>
      <c r="N426" s="818" t="str">
        <f t="shared" ref="N426" si="432">IF(COUNT(N421:N425)&gt;0,SUM(N421:N425),"")</f>
        <v/>
      </c>
      <c r="O426" s="818" t="str">
        <f t="shared" ref="O426" si="433">IF(COUNT(O421:O425)&gt;0,SUM(O421:O425),"")</f>
        <v/>
      </c>
      <c r="P426" s="818" t="str">
        <f t="shared" ref="P426" si="434">IF(COUNT(P421:P425)&gt;0,SUM(P421:P425),"")</f>
        <v/>
      </c>
      <c r="Q426" s="818" t="str">
        <f t="shared" ref="Q426" si="435">IF(COUNT(Q421:Q425)&gt;0,SUM(Q421:Q425),"")</f>
        <v/>
      </c>
      <c r="R426" s="446"/>
      <c r="S426" s="479" t="str">
        <f t="shared" si="414"/>
        <v>-</v>
      </c>
      <c r="T426" s="479" t="str">
        <f t="shared" si="415"/>
        <v>-</v>
      </c>
      <c r="U426" s="461"/>
    </row>
    <row r="427" spans="2:21" ht="21.95" customHeight="1">
      <c r="B427" s="458" t="s">
        <v>27</v>
      </c>
      <c r="C427" s="459"/>
      <c r="D427" s="459"/>
      <c r="E427" s="459"/>
      <c r="F427" s="460"/>
      <c r="G427" s="819"/>
      <c r="H427" s="819"/>
      <c r="I427" s="819"/>
      <c r="J427" s="819"/>
      <c r="K427" s="819"/>
      <c r="L427" s="819"/>
      <c r="M427" s="819"/>
      <c r="N427" s="819"/>
      <c r="O427" s="819"/>
      <c r="P427" s="819"/>
      <c r="Q427" s="819"/>
      <c r="R427" s="446"/>
      <c r="S427" s="479" t="str">
        <f t="shared" si="414"/>
        <v>-</v>
      </c>
      <c r="T427" s="479" t="str">
        <f t="shared" si="415"/>
        <v>-</v>
      </c>
      <c r="U427" s="461"/>
    </row>
    <row r="428" spans="2:21" ht="21.95" customHeight="1">
      <c r="B428" s="464" t="s">
        <v>28</v>
      </c>
      <c r="C428" s="459"/>
      <c r="D428" s="459"/>
      <c r="E428" s="459"/>
      <c r="F428" s="460"/>
      <c r="G428" s="819"/>
      <c r="H428" s="819"/>
      <c r="I428" s="819"/>
      <c r="J428" s="819"/>
      <c r="K428" s="819"/>
      <c r="L428" s="819"/>
      <c r="M428" s="819"/>
      <c r="N428" s="819"/>
      <c r="O428" s="819"/>
      <c r="P428" s="819"/>
      <c r="Q428" s="819"/>
      <c r="R428" s="446"/>
      <c r="S428" s="479" t="str">
        <f t="shared" si="414"/>
        <v>-</v>
      </c>
      <c r="T428" s="479" t="str">
        <f t="shared" si="415"/>
        <v>-</v>
      </c>
      <c r="U428" s="461"/>
    </row>
    <row r="429" spans="2:21" ht="21.95" customHeight="1">
      <c r="B429" s="458" t="s">
        <v>29</v>
      </c>
      <c r="C429" s="459"/>
      <c r="D429" s="459"/>
      <c r="E429" s="459"/>
      <c r="F429" s="460"/>
      <c r="G429" s="818" t="str">
        <f t="shared" ref="G429:H429" si="436">IF(COUNT(G427)&gt;0,SUM(G426,-G427),"")</f>
        <v/>
      </c>
      <c r="H429" s="818" t="str">
        <f t="shared" si="436"/>
        <v/>
      </c>
      <c r="I429" s="818" t="str">
        <f>IF(COUNT(I427)&gt;0,SUM(I426,-I427),"")</f>
        <v/>
      </c>
      <c r="J429" s="818" t="str">
        <f t="shared" ref="J429:Q429" si="437">IF(COUNT(J427)&gt;0,SUM(J426,-J427),"")</f>
        <v/>
      </c>
      <c r="K429" s="818" t="str">
        <f t="shared" si="437"/>
        <v/>
      </c>
      <c r="L429" s="818" t="str">
        <f t="shared" si="437"/>
        <v/>
      </c>
      <c r="M429" s="818" t="str">
        <f t="shared" si="437"/>
        <v/>
      </c>
      <c r="N429" s="818" t="str">
        <f t="shared" si="437"/>
        <v/>
      </c>
      <c r="O429" s="818" t="str">
        <f t="shared" si="437"/>
        <v/>
      </c>
      <c r="P429" s="818" t="str">
        <f t="shared" si="437"/>
        <v/>
      </c>
      <c r="Q429" s="818" t="str">
        <f t="shared" si="437"/>
        <v/>
      </c>
      <c r="R429" s="446"/>
      <c r="S429" s="479" t="str">
        <f t="shared" si="414"/>
        <v>-</v>
      </c>
      <c r="T429" s="479" t="str">
        <f t="shared" si="415"/>
        <v>-</v>
      </c>
      <c r="U429" s="461"/>
    </row>
    <row r="430" spans="2:21" ht="21.95" customHeight="1">
      <c r="B430" s="930" t="s">
        <v>53</v>
      </c>
      <c r="C430" s="931"/>
      <c r="D430" s="931"/>
      <c r="E430" s="931"/>
      <c r="F430" s="932"/>
      <c r="G430" s="860" t="str">
        <f>IF(COUNT(G427)&gt;0,G429/G427,"-")</f>
        <v>-</v>
      </c>
      <c r="H430" s="860" t="str">
        <f t="shared" ref="H430" si="438">IF(COUNT(H427)&gt;0,H429/H427,"-")</f>
        <v>-</v>
      </c>
      <c r="I430" s="860" t="str">
        <f t="shared" ref="I430" si="439">IF(COUNT(I427)&gt;0,I429/I427,"-")</f>
        <v>-</v>
      </c>
      <c r="J430" s="860" t="str">
        <f t="shared" ref="J430" si="440">IF(COUNT(J427)&gt;0,J429/J427,"-")</f>
        <v>-</v>
      </c>
      <c r="K430" s="860" t="str">
        <f t="shared" ref="K430" si="441">IF(COUNT(K427)&gt;0,K429/K427,"-")</f>
        <v>-</v>
      </c>
      <c r="L430" s="860" t="str">
        <f t="shared" ref="L430" si="442">IF(COUNT(L427)&gt;0,L429/L427,"-")</f>
        <v>-</v>
      </c>
      <c r="M430" s="860" t="str">
        <f t="shared" ref="M430" si="443">IF(COUNT(M427)&gt;0,M429/M427,"-")</f>
        <v>-</v>
      </c>
      <c r="N430" s="860" t="str">
        <f t="shared" ref="N430" si="444">IF(COUNT(N427)&gt;0,N429/N427,"-")</f>
        <v>-</v>
      </c>
      <c r="O430" s="860" t="str">
        <f t="shared" ref="O430" si="445">IF(COUNT(O427)&gt;0,O429/O427,"-")</f>
        <v>-</v>
      </c>
      <c r="P430" s="860" t="str">
        <f t="shared" ref="P430" si="446">IF(COUNT(P427)&gt;0,P429/P427,"-")</f>
        <v>-</v>
      </c>
      <c r="Q430" s="860" t="str">
        <f t="shared" ref="Q430" si="447">IF(COUNT(Q427)&gt;0,Q429/Q427,"-")</f>
        <v>-</v>
      </c>
      <c r="R430" s="446"/>
      <c r="S430" s="465"/>
      <c r="T430" s="465"/>
      <c r="U430" s="461"/>
    </row>
    <row r="431" spans="2:21" ht="21.95" customHeight="1">
      <c r="B431" s="933"/>
      <c r="C431" s="934"/>
      <c r="D431" s="934"/>
      <c r="E431" s="934"/>
      <c r="F431" s="935"/>
      <c r="G431" s="861" t="str">
        <f>IF(COUNT(G427)&gt;0,SUM(G428:G429)/SUM(G427,-G428),"-")</f>
        <v>-</v>
      </c>
      <c r="H431" s="861" t="str">
        <f t="shared" ref="H431:Q431" si="448">IF(COUNT(H427)&gt;0,SUM(H428:H429)/SUM(H427,-H428),"-")</f>
        <v>-</v>
      </c>
      <c r="I431" s="861" t="str">
        <f t="shared" si="448"/>
        <v>-</v>
      </c>
      <c r="J431" s="861" t="str">
        <f t="shared" si="448"/>
        <v>-</v>
      </c>
      <c r="K431" s="861" t="str">
        <f t="shared" si="448"/>
        <v>-</v>
      </c>
      <c r="L431" s="861" t="str">
        <f t="shared" si="448"/>
        <v>-</v>
      </c>
      <c r="M431" s="861" t="str">
        <f t="shared" si="448"/>
        <v>-</v>
      </c>
      <c r="N431" s="861" t="str">
        <f t="shared" si="448"/>
        <v>-</v>
      </c>
      <c r="O431" s="861" t="str">
        <f t="shared" si="448"/>
        <v>-</v>
      </c>
      <c r="P431" s="861" t="str">
        <f t="shared" si="448"/>
        <v>-</v>
      </c>
      <c r="Q431" s="861" t="str">
        <f t="shared" si="448"/>
        <v>-</v>
      </c>
      <c r="R431" s="446"/>
      <c r="S431" s="466"/>
      <c r="T431" s="466"/>
      <c r="U431" s="461"/>
    </row>
    <row r="432" spans="2:21" ht="21.95" customHeight="1">
      <c r="B432" s="448"/>
      <c r="C432" s="449"/>
      <c r="D432" s="467"/>
      <c r="E432" s="468" t="s">
        <v>30</v>
      </c>
      <c r="F432" s="469"/>
      <c r="G432" s="817" t="str">
        <f>IF(COUNT(G433:G434)&gt;0,SUM(G433:G434),"")</f>
        <v/>
      </c>
      <c r="H432" s="817" t="str">
        <f>IF(COUNT(H433:H434)&gt;0,SUM(H433:H434),"")</f>
        <v/>
      </c>
      <c r="I432" s="476"/>
      <c r="J432" s="476"/>
      <c r="K432" s="476"/>
      <c r="L432" s="817" t="str">
        <f>IF(COUNT(L433:L434)&gt;0,SUM(L433:L434),"")</f>
        <v/>
      </c>
      <c r="M432" s="476"/>
      <c r="N432" s="476"/>
      <c r="O432" s="476"/>
      <c r="P432" s="476"/>
      <c r="Q432" s="817" t="str">
        <f>IF(COUNT(Q433:Q434)&gt;0,SUM(Q433:Q434),"")</f>
        <v/>
      </c>
      <c r="R432" s="446"/>
      <c r="S432" s="479" t="str">
        <f t="shared" ref="S432:S450" si="449">IF(ISERROR((L432/G432)^(1/5)-1),"-",ROUND((L432/G432)^(1/5)-1,3))</f>
        <v>-</v>
      </c>
      <c r="T432" s="479" t="str">
        <f t="shared" ref="T432:T450" si="450">IF(ISERROR((Q432/G432)^(1/10)-1),"-",ROUND((Q432/G432)^(1/10)-1,3))</f>
        <v>-</v>
      </c>
    </row>
    <row r="433" spans="2:20" ht="21.95" customHeight="1">
      <c r="B433" s="470"/>
      <c r="C433" s="471"/>
      <c r="D433" s="472"/>
      <c r="E433" s="470"/>
      <c r="F433" s="463" t="s">
        <v>31</v>
      </c>
      <c r="G433" s="820"/>
      <c r="H433" s="820"/>
      <c r="I433" s="477"/>
      <c r="J433" s="477"/>
      <c r="K433" s="477"/>
      <c r="L433" s="820"/>
      <c r="M433" s="477"/>
      <c r="N433" s="477"/>
      <c r="O433" s="477"/>
      <c r="P433" s="477"/>
      <c r="Q433" s="820"/>
      <c r="R433" s="446"/>
      <c r="S433" s="479" t="str">
        <f t="shared" si="449"/>
        <v>-</v>
      </c>
      <c r="T433" s="479" t="str">
        <f t="shared" si="450"/>
        <v>-</v>
      </c>
    </row>
    <row r="434" spans="2:20" ht="21.95" customHeight="1">
      <c r="B434" s="470"/>
      <c r="C434" s="471"/>
      <c r="D434" s="472"/>
      <c r="E434" s="453"/>
      <c r="F434" s="463" t="s">
        <v>32</v>
      </c>
      <c r="G434" s="820"/>
      <c r="H434" s="820"/>
      <c r="I434" s="477"/>
      <c r="J434" s="477"/>
      <c r="K434" s="477"/>
      <c r="L434" s="820"/>
      <c r="M434" s="477"/>
      <c r="N434" s="477"/>
      <c r="O434" s="477"/>
      <c r="P434" s="477"/>
      <c r="Q434" s="820"/>
      <c r="R434" s="446"/>
      <c r="S434" s="479" t="str">
        <f t="shared" si="449"/>
        <v>-</v>
      </c>
      <c r="T434" s="479" t="str">
        <f t="shared" si="450"/>
        <v>-</v>
      </c>
    </row>
    <row r="435" spans="2:20" ht="21.95" customHeight="1">
      <c r="B435" s="470"/>
      <c r="C435" s="471"/>
      <c r="D435" s="472"/>
      <c r="E435" s="468" t="s">
        <v>33</v>
      </c>
      <c r="F435" s="469"/>
      <c r="G435" s="817" t="str">
        <f>IF(COUNT(G436:G441)&gt;0,SUM(G436:G441),"")</f>
        <v/>
      </c>
      <c r="H435" s="817" t="str">
        <f>IF(COUNT(H436:H441)&gt;0,SUM(H436:H441),"")</f>
        <v/>
      </c>
      <c r="I435" s="476"/>
      <c r="J435" s="476"/>
      <c r="K435" s="476"/>
      <c r="L435" s="817" t="str">
        <f>IF(COUNT(L436:L441)&gt;0,SUM(L436:L441),"")</f>
        <v/>
      </c>
      <c r="M435" s="476"/>
      <c r="N435" s="476"/>
      <c r="O435" s="476"/>
      <c r="P435" s="476"/>
      <c r="Q435" s="817" t="str">
        <f>IF(COUNT(Q436:Q441)&gt;0,SUM(Q436:Q441),"")</f>
        <v/>
      </c>
      <c r="R435" s="446"/>
      <c r="S435" s="479" t="str">
        <f t="shared" si="449"/>
        <v>-</v>
      </c>
      <c r="T435" s="479" t="str">
        <f t="shared" si="450"/>
        <v>-</v>
      </c>
    </row>
    <row r="436" spans="2:20" ht="21.95" customHeight="1">
      <c r="B436" s="921" t="s">
        <v>34</v>
      </c>
      <c r="C436" s="922"/>
      <c r="D436" s="923"/>
      <c r="E436" s="470"/>
      <c r="F436" s="463" t="s">
        <v>35</v>
      </c>
      <c r="G436" s="820"/>
      <c r="H436" s="820"/>
      <c r="I436" s="477"/>
      <c r="J436" s="477"/>
      <c r="K436" s="477"/>
      <c r="L436" s="820"/>
      <c r="M436" s="477"/>
      <c r="N436" s="477"/>
      <c r="O436" s="477"/>
      <c r="P436" s="477"/>
      <c r="Q436" s="820"/>
      <c r="R436" s="446"/>
      <c r="S436" s="479" t="str">
        <f t="shared" si="449"/>
        <v>-</v>
      </c>
      <c r="T436" s="479" t="str">
        <f t="shared" si="450"/>
        <v>-</v>
      </c>
    </row>
    <row r="437" spans="2:20" ht="21.95" customHeight="1">
      <c r="B437" s="921" t="s">
        <v>36</v>
      </c>
      <c r="C437" s="922"/>
      <c r="D437" s="923"/>
      <c r="E437" s="470"/>
      <c r="F437" s="463" t="s">
        <v>37</v>
      </c>
      <c r="G437" s="820"/>
      <c r="H437" s="820"/>
      <c r="I437" s="477"/>
      <c r="J437" s="477"/>
      <c r="K437" s="477"/>
      <c r="L437" s="820"/>
      <c r="M437" s="477"/>
      <c r="N437" s="477"/>
      <c r="O437" s="477"/>
      <c r="P437" s="477"/>
      <c r="Q437" s="820"/>
      <c r="R437" s="446"/>
      <c r="S437" s="479" t="str">
        <f t="shared" si="449"/>
        <v>-</v>
      </c>
      <c r="T437" s="479" t="str">
        <f t="shared" si="450"/>
        <v>-</v>
      </c>
    </row>
    <row r="438" spans="2:20" ht="21.95" customHeight="1">
      <c r="B438" s="470"/>
      <c r="C438" s="471"/>
      <c r="D438" s="472"/>
      <c r="E438" s="470"/>
      <c r="F438" s="463" t="s">
        <v>38</v>
      </c>
      <c r="G438" s="820"/>
      <c r="H438" s="820"/>
      <c r="I438" s="477"/>
      <c r="J438" s="477"/>
      <c r="K438" s="477"/>
      <c r="L438" s="820"/>
      <c r="M438" s="477"/>
      <c r="N438" s="477"/>
      <c r="O438" s="477"/>
      <c r="P438" s="477"/>
      <c r="Q438" s="820"/>
      <c r="R438" s="446"/>
      <c r="S438" s="479" t="str">
        <f t="shared" si="449"/>
        <v>-</v>
      </c>
      <c r="T438" s="479" t="str">
        <f t="shared" si="450"/>
        <v>-</v>
      </c>
    </row>
    <row r="439" spans="2:20" ht="21.95" customHeight="1">
      <c r="B439" s="470"/>
      <c r="C439" s="471"/>
      <c r="D439" s="472"/>
      <c r="E439" s="470"/>
      <c r="F439" s="463" t="s">
        <v>39</v>
      </c>
      <c r="G439" s="820"/>
      <c r="H439" s="820"/>
      <c r="I439" s="477"/>
      <c r="J439" s="477"/>
      <c r="K439" s="477"/>
      <c r="L439" s="820"/>
      <c r="M439" s="477"/>
      <c r="N439" s="477"/>
      <c r="O439" s="477"/>
      <c r="P439" s="477"/>
      <c r="Q439" s="820"/>
      <c r="R439" s="446"/>
      <c r="S439" s="479" t="str">
        <f t="shared" si="449"/>
        <v>-</v>
      </c>
      <c r="T439" s="479" t="str">
        <f t="shared" si="450"/>
        <v>-</v>
      </c>
    </row>
    <row r="440" spans="2:20" ht="21.95" customHeight="1">
      <c r="B440" s="470"/>
      <c r="C440" s="471"/>
      <c r="D440" s="472"/>
      <c r="E440" s="470"/>
      <c r="F440" s="463" t="s">
        <v>40</v>
      </c>
      <c r="G440" s="820"/>
      <c r="H440" s="820"/>
      <c r="I440" s="477"/>
      <c r="J440" s="477"/>
      <c r="K440" s="477"/>
      <c r="L440" s="820"/>
      <c r="M440" s="477"/>
      <c r="N440" s="477"/>
      <c r="O440" s="477"/>
      <c r="P440" s="477"/>
      <c r="Q440" s="820"/>
      <c r="R440" s="446"/>
      <c r="S440" s="479" t="str">
        <f t="shared" si="449"/>
        <v>-</v>
      </c>
      <c r="T440" s="479" t="str">
        <f t="shared" si="450"/>
        <v>-</v>
      </c>
    </row>
    <row r="441" spans="2:20" ht="21.95" customHeight="1">
      <c r="B441" s="470"/>
      <c r="C441" s="471"/>
      <c r="D441" s="472"/>
      <c r="E441" s="470"/>
      <c r="F441" s="463" t="s">
        <v>41</v>
      </c>
      <c r="G441" s="820"/>
      <c r="H441" s="820"/>
      <c r="I441" s="477"/>
      <c r="J441" s="477"/>
      <c r="K441" s="477"/>
      <c r="L441" s="820"/>
      <c r="M441" s="477"/>
      <c r="N441" s="477"/>
      <c r="O441" s="477"/>
      <c r="P441" s="477"/>
      <c r="Q441" s="820"/>
      <c r="R441" s="446"/>
      <c r="S441" s="479" t="str">
        <f t="shared" si="449"/>
        <v>-</v>
      </c>
      <c r="T441" s="479" t="str">
        <f t="shared" si="450"/>
        <v>-</v>
      </c>
    </row>
    <row r="442" spans="2:20" ht="21.95" customHeight="1">
      <c r="B442" s="470"/>
      <c r="C442" s="471"/>
      <c r="D442" s="472"/>
      <c r="E442" s="458" t="s">
        <v>42</v>
      </c>
      <c r="F442" s="473"/>
      <c r="G442" s="820"/>
      <c r="H442" s="820"/>
      <c r="I442" s="477"/>
      <c r="J442" s="477"/>
      <c r="K442" s="477"/>
      <c r="L442" s="820"/>
      <c r="M442" s="477"/>
      <c r="N442" s="477"/>
      <c r="O442" s="477"/>
      <c r="P442" s="477"/>
      <c r="Q442" s="820"/>
      <c r="R442" s="446"/>
      <c r="S442" s="479" t="str">
        <f t="shared" si="449"/>
        <v>-</v>
      </c>
      <c r="T442" s="479" t="str">
        <f t="shared" si="450"/>
        <v>-</v>
      </c>
    </row>
    <row r="443" spans="2:20" ht="21.95" customHeight="1">
      <c r="B443" s="470"/>
      <c r="C443" s="471"/>
      <c r="D443" s="472"/>
      <c r="E443" s="468" t="s">
        <v>43</v>
      </c>
      <c r="F443" s="469"/>
      <c r="G443" s="817" t="str">
        <f>IF(COUNT(G444:G448)&gt;0,SUM(G444:G448),"")</f>
        <v/>
      </c>
      <c r="H443" s="817" t="str">
        <f>IF(COUNT(H444:H448)&gt;0,SUM(H444:H448),"")</f>
        <v/>
      </c>
      <c r="I443" s="476"/>
      <c r="J443" s="476"/>
      <c r="K443" s="476"/>
      <c r="L443" s="817" t="str">
        <f>IF(COUNT(L444:L448)&gt;0,SUM(L444:L448),"")</f>
        <v/>
      </c>
      <c r="M443" s="476"/>
      <c r="N443" s="476"/>
      <c r="O443" s="476"/>
      <c r="P443" s="476"/>
      <c r="Q443" s="817" t="str">
        <f>IF(COUNT(Q444:Q448)&gt;0,SUM(Q444:Q448),"")</f>
        <v/>
      </c>
      <c r="R443" s="446"/>
      <c r="S443" s="479" t="str">
        <f t="shared" si="449"/>
        <v>-</v>
      </c>
      <c r="T443" s="479" t="str">
        <f t="shared" si="450"/>
        <v>-</v>
      </c>
    </row>
    <row r="444" spans="2:20" ht="21.95" customHeight="1">
      <c r="B444" s="470"/>
      <c r="C444" s="471"/>
      <c r="D444" s="472"/>
      <c r="E444" s="470"/>
      <c r="F444" s="463" t="s">
        <v>44</v>
      </c>
      <c r="G444" s="820"/>
      <c r="H444" s="820"/>
      <c r="I444" s="477"/>
      <c r="J444" s="477"/>
      <c r="K444" s="477"/>
      <c r="L444" s="820"/>
      <c r="M444" s="477"/>
      <c r="N444" s="477"/>
      <c r="O444" s="477"/>
      <c r="P444" s="477"/>
      <c r="Q444" s="820"/>
      <c r="R444" s="446"/>
      <c r="S444" s="479" t="str">
        <f t="shared" si="449"/>
        <v>-</v>
      </c>
      <c r="T444" s="479" t="str">
        <f t="shared" si="450"/>
        <v>-</v>
      </c>
    </row>
    <row r="445" spans="2:20" ht="21.95" customHeight="1">
      <c r="B445" s="470"/>
      <c r="C445" s="471"/>
      <c r="D445" s="472"/>
      <c r="E445" s="470"/>
      <c r="F445" s="463" t="s">
        <v>45</v>
      </c>
      <c r="G445" s="820"/>
      <c r="H445" s="820"/>
      <c r="I445" s="477"/>
      <c r="J445" s="477"/>
      <c r="K445" s="477"/>
      <c r="L445" s="820"/>
      <c r="M445" s="477"/>
      <c r="N445" s="477"/>
      <c r="O445" s="477"/>
      <c r="P445" s="477"/>
      <c r="Q445" s="820"/>
      <c r="R445" s="446"/>
      <c r="S445" s="479" t="str">
        <f t="shared" si="449"/>
        <v>-</v>
      </c>
      <c r="T445" s="479" t="str">
        <f t="shared" si="450"/>
        <v>-</v>
      </c>
    </row>
    <row r="446" spans="2:20" ht="21.95" customHeight="1">
      <c r="B446" s="470"/>
      <c r="C446" s="471"/>
      <c r="D446" s="472"/>
      <c r="E446" s="470"/>
      <c r="F446" s="463" t="s">
        <v>46</v>
      </c>
      <c r="G446" s="820"/>
      <c r="H446" s="820"/>
      <c r="I446" s="477"/>
      <c r="J446" s="477"/>
      <c r="K446" s="477"/>
      <c r="L446" s="820"/>
      <c r="M446" s="477"/>
      <c r="N446" s="477"/>
      <c r="O446" s="477"/>
      <c r="P446" s="477"/>
      <c r="Q446" s="820"/>
      <c r="R446" s="446"/>
      <c r="S446" s="479" t="str">
        <f t="shared" si="449"/>
        <v>-</v>
      </c>
      <c r="T446" s="479" t="str">
        <f t="shared" si="450"/>
        <v>-</v>
      </c>
    </row>
    <row r="447" spans="2:20" ht="21.95" customHeight="1">
      <c r="B447" s="470"/>
      <c r="C447" s="471"/>
      <c r="D447" s="472"/>
      <c r="E447" s="470"/>
      <c r="F447" s="463" t="s">
        <v>47</v>
      </c>
      <c r="G447" s="820"/>
      <c r="H447" s="820"/>
      <c r="I447" s="477"/>
      <c r="J447" s="477"/>
      <c r="K447" s="477"/>
      <c r="L447" s="820"/>
      <c r="M447" s="477"/>
      <c r="N447" s="477"/>
      <c r="O447" s="477"/>
      <c r="P447" s="477"/>
      <c r="Q447" s="820"/>
      <c r="R447" s="446"/>
      <c r="S447" s="479" t="str">
        <f t="shared" si="449"/>
        <v>-</v>
      </c>
      <c r="T447" s="479" t="str">
        <f t="shared" si="450"/>
        <v>-</v>
      </c>
    </row>
    <row r="448" spans="2:20" ht="21.95" customHeight="1">
      <c r="B448" s="470"/>
      <c r="C448" s="471"/>
      <c r="D448" s="472"/>
      <c r="E448" s="470"/>
      <c r="F448" s="463" t="s">
        <v>48</v>
      </c>
      <c r="G448" s="820"/>
      <c r="H448" s="820"/>
      <c r="I448" s="477"/>
      <c r="J448" s="477"/>
      <c r="K448" s="477"/>
      <c r="L448" s="820"/>
      <c r="M448" s="477"/>
      <c r="N448" s="477"/>
      <c r="O448" s="477"/>
      <c r="P448" s="477"/>
      <c r="Q448" s="820"/>
      <c r="R448" s="446"/>
      <c r="S448" s="479" t="str">
        <f t="shared" si="449"/>
        <v>-</v>
      </c>
      <c r="T448" s="479" t="str">
        <f t="shared" si="450"/>
        <v>-</v>
      </c>
    </row>
    <row r="449" spans="2:21" ht="21.95" customHeight="1">
      <c r="B449" s="470"/>
      <c r="C449" s="471"/>
      <c r="D449" s="472"/>
      <c r="E449" s="458" t="s">
        <v>49</v>
      </c>
      <c r="F449" s="460"/>
      <c r="G449" s="820"/>
      <c r="H449" s="820"/>
      <c r="I449" s="477"/>
      <c r="J449" s="477"/>
      <c r="K449" s="477"/>
      <c r="L449" s="820"/>
      <c r="M449" s="477"/>
      <c r="N449" s="477"/>
      <c r="O449" s="477"/>
      <c r="P449" s="477"/>
      <c r="Q449" s="820"/>
      <c r="R449" s="446"/>
      <c r="S449" s="479" t="str">
        <f t="shared" si="449"/>
        <v>-</v>
      </c>
      <c r="T449" s="479" t="str">
        <f t="shared" si="450"/>
        <v>-</v>
      </c>
      <c r="U449" s="461"/>
    </row>
    <row r="450" spans="2:21" ht="21.95" customHeight="1">
      <c r="B450" s="453"/>
      <c r="C450" s="454"/>
      <c r="D450" s="455"/>
      <c r="E450" s="458" t="s">
        <v>50</v>
      </c>
      <c r="F450" s="460"/>
      <c r="G450" s="817" t="str">
        <f>IF(COUNT(G432,G435,G442,G443,G449)&gt;0,SUM(G432,G435,G442,G443,G449),"")</f>
        <v/>
      </c>
      <c r="H450" s="817" t="str">
        <f>IF(COUNT(H432,H435,H442,H443,H449)&gt;0,SUM(H432,H435,H442,H443,H449),"")</f>
        <v/>
      </c>
      <c r="I450" s="476"/>
      <c r="J450" s="476"/>
      <c r="K450" s="476"/>
      <c r="L450" s="817" t="str">
        <f>IF(COUNT(L432,L435,L442,L443,L449)&gt;0,SUM(L432,L435,L442,L443,L449),"")</f>
        <v/>
      </c>
      <c r="M450" s="476"/>
      <c r="N450" s="476"/>
      <c r="O450" s="476"/>
      <c r="P450" s="476"/>
      <c r="Q450" s="817" t="str">
        <f>IF(COUNT(Q432,Q435,Q442,Q443,Q449)&gt;0,SUM(Q432,Q435,Q442,Q443,Q449),"")</f>
        <v/>
      </c>
      <c r="R450" s="446"/>
      <c r="S450" s="479" t="str">
        <f t="shared" si="449"/>
        <v>-</v>
      </c>
      <c r="T450" s="479" t="str">
        <f t="shared" si="450"/>
        <v>-</v>
      </c>
    </row>
    <row r="452" spans="2:21" ht="21.95" customHeight="1">
      <c r="B452" s="439" t="s">
        <v>301</v>
      </c>
    </row>
    <row r="453" spans="2:21" ht="21.95" customHeight="1">
      <c r="B453" s="439" t="s">
        <v>0</v>
      </c>
    </row>
    <row r="454" spans="2:21" ht="21.95" customHeight="1">
      <c r="B454" s="442" t="s">
        <v>1</v>
      </c>
      <c r="C454" s="474"/>
      <c r="D454" s="474"/>
      <c r="E454" s="474"/>
      <c r="F454" s="474"/>
      <c r="G454" s="474"/>
      <c r="H454" s="474"/>
      <c r="I454" s="474"/>
      <c r="J454" s="474"/>
    </row>
    <row r="455" spans="2:21" ht="21.95" customHeight="1">
      <c r="B455" s="444" t="s">
        <v>83</v>
      </c>
      <c r="E455" s="445" t="s">
        <v>300</v>
      </c>
      <c r="Q455" s="446" t="s">
        <v>2</v>
      </c>
      <c r="S455" s="447" t="s">
        <v>287</v>
      </c>
      <c r="T455" s="447" t="s">
        <v>287</v>
      </c>
    </row>
    <row r="456" spans="2:21" ht="21.95" customHeight="1">
      <c r="B456" s="448"/>
      <c r="C456" s="449"/>
      <c r="D456" s="449"/>
      <c r="E456" s="449"/>
      <c r="F456" s="450" t="s">
        <v>3</v>
      </c>
      <c r="G456" s="451" t="s">
        <v>4</v>
      </c>
      <c r="H456" s="451" t="s">
        <v>54</v>
      </c>
      <c r="I456" s="451" t="s">
        <v>55</v>
      </c>
      <c r="J456" s="451" t="s">
        <v>56</v>
      </c>
      <c r="K456" s="451" t="s">
        <v>5</v>
      </c>
      <c r="L456" s="451" t="s">
        <v>6</v>
      </c>
      <c r="M456" s="451" t="s">
        <v>57</v>
      </c>
      <c r="N456" s="451" t="s">
        <v>58</v>
      </c>
      <c r="O456" s="451" t="s">
        <v>59</v>
      </c>
      <c r="P456" s="451" t="s">
        <v>60</v>
      </c>
      <c r="Q456" s="451" t="s">
        <v>61</v>
      </c>
      <c r="S456" s="452" t="s">
        <v>288</v>
      </c>
      <c r="T456" s="452" t="s">
        <v>288</v>
      </c>
    </row>
    <row r="457" spans="2:21" ht="21.95" customHeight="1">
      <c r="B457" s="453" t="s">
        <v>7</v>
      </c>
      <c r="C457" s="454"/>
      <c r="D457" s="454"/>
      <c r="E457" s="454"/>
      <c r="F457" s="455"/>
      <c r="G457" s="456" t="s">
        <v>8</v>
      </c>
      <c r="H457" s="456"/>
      <c r="I457" s="456"/>
      <c r="J457" s="456"/>
      <c r="K457" s="456"/>
      <c r="L457" s="456"/>
      <c r="M457" s="456"/>
      <c r="N457" s="456"/>
      <c r="O457" s="456"/>
      <c r="P457" s="456"/>
      <c r="Q457" s="456"/>
      <c r="S457" s="457" t="s">
        <v>290</v>
      </c>
      <c r="T457" s="457" t="s">
        <v>289</v>
      </c>
    </row>
    <row r="458" spans="2:21" ht="21.95" customHeight="1">
      <c r="B458" s="924" t="s">
        <v>9</v>
      </c>
      <c r="C458" s="927" t="s">
        <v>10</v>
      </c>
      <c r="D458" s="458" t="s">
        <v>11</v>
      </c>
      <c r="E458" s="459"/>
      <c r="F458" s="460"/>
      <c r="G458" s="819"/>
      <c r="H458" s="819"/>
      <c r="I458" s="819"/>
      <c r="J458" s="819"/>
      <c r="K458" s="819"/>
      <c r="L458" s="819"/>
      <c r="M458" s="819"/>
      <c r="N458" s="819"/>
      <c r="O458" s="819"/>
      <c r="P458" s="819"/>
      <c r="Q458" s="819"/>
      <c r="R458" s="446"/>
      <c r="S458" s="479" t="str">
        <f t="shared" ref="S458:S470" si="451">IF(ISERROR((L458/G458)^(1/5)-1),"-",ROUND((L458/G458)^(1/5)-1,3))</f>
        <v>-</v>
      </c>
      <c r="T458" s="479" t="str">
        <f t="shared" ref="T458:T470" si="452">IF(ISERROR((Q458/G458)^(1/10)-1),"-",ROUND((Q458/G458)^(1/10)-1,3))</f>
        <v>-</v>
      </c>
    </row>
    <row r="459" spans="2:21" ht="21.95" customHeight="1">
      <c r="B459" s="925"/>
      <c r="C459" s="928"/>
      <c r="D459" s="458" t="s">
        <v>12</v>
      </c>
      <c r="E459" s="459"/>
      <c r="F459" s="460"/>
      <c r="G459" s="819"/>
      <c r="H459" s="819"/>
      <c r="I459" s="819"/>
      <c r="J459" s="819"/>
      <c r="K459" s="819"/>
      <c r="L459" s="819"/>
      <c r="M459" s="819"/>
      <c r="N459" s="819"/>
      <c r="O459" s="819"/>
      <c r="P459" s="819"/>
      <c r="Q459" s="819"/>
      <c r="R459" s="446"/>
      <c r="S459" s="479" t="str">
        <f t="shared" si="451"/>
        <v>-</v>
      </c>
      <c r="T459" s="479" t="str">
        <f t="shared" si="452"/>
        <v>-</v>
      </c>
    </row>
    <row r="460" spans="2:21" ht="21.95" customHeight="1">
      <c r="B460" s="925"/>
      <c r="C460" s="928"/>
      <c r="D460" s="458" t="s">
        <v>13</v>
      </c>
      <c r="E460" s="459"/>
      <c r="F460" s="460"/>
      <c r="G460" s="819"/>
      <c r="H460" s="819"/>
      <c r="I460" s="819"/>
      <c r="J460" s="819"/>
      <c r="K460" s="819"/>
      <c r="L460" s="819"/>
      <c r="M460" s="819"/>
      <c r="N460" s="819"/>
      <c r="O460" s="819"/>
      <c r="P460" s="819"/>
      <c r="Q460" s="819"/>
      <c r="R460" s="446"/>
      <c r="S460" s="479" t="str">
        <f t="shared" si="451"/>
        <v>-</v>
      </c>
      <c r="T460" s="479" t="str">
        <f t="shared" si="452"/>
        <v>-</v>
      </c>
    </row>
    <row r="461" spans="2:21" ht="21.95" customHeight="1">
      <c r="B461" s="925"/>
      <c r="C461" s="928"/>
      <c r="D461" s="458" t="s">
        <v>14</v>
      </c>
      <c r="E461" s="459"/>
      <c r="F461" s="460"/>
      <c r="G461" s="819"/>
      <c r="H461" s="819"/>
      <c r="I461" s="819"/>
      <c r="J461" s="819"/>
      <c r="K461" s="819"/>
      <c r="L461" s="819"/>
      <c r="M461" s="819"/>
      <c r="N461" s="819"/>
      <c r="O461" s="819"/>
      <c r="P461" s="819"/>
      <c r="Q461" s="819"/>
      <c r="R461" s="446"/>
      <c r="S461" s="479" t="str">
        <f t="shared" si="451"/>
        <v>-</v>
      </c>
      <c r="T461" s="479" t="str">
        <f t="shared" si="452"/>
        <v>-</v>
      </c>
    </row>
    <row r="462" spans="2:21" ht="21.95" customHeight="1">
      <c r="B462" s="925"/>
      <c r="C462" s="929"/>
      <c r="D462" s="458" t="s">
        <v>15</v>
      </c>
      <c r="E462" s="459"/>
      <c r="F462" s="460"/>
      <c r="G462" s="818" t="str">
        <f>IF(COUNT(G458:G461)&gt;0,SUM(G458:G461),"")</f>
        <v/>
      </c>
      <c r="H462" s="818" t="str">
        <f t="shared" ref="H462" si="453">IF(COUNT(H458:H461)&gt;0,SUM(H458:H461),"")</f>
        <v/>
      </c>
      <c r="I462" s="818" t="str">
        <f t="shared" ref="I462" si="454">IF(COUNT(I458:I461)&gt;0,SUM(I458:I461),"")</f>
        <v/>
      </c>
      <c r="J462" s="818" t="str">
        <f t="shared" ref="J462" si="455">IF(COUNT(J458:J461)&gt;0,SUM(J458:J461),"")</f>
        <v/>
      </c>
      <c r="K462" s="818" t="str">
        <f t="shared" ref="K462" si="456">IF(COUNT(K458:K461)&gt;0,SUM(K458:K461),"")</f>
        <v/>
      </c>
      <c r="L462" s="818" t="str">
        <f t="shared" ref="L462" si="457">IF(COUNT(L458:L461)&gt;0,SUM(L458:L461),"")</f>
        <v/>
      </c>
      <c r="M462" s="818" t="str">
        <f t="shared" ref="M462" si="458">IF(COUNT(M458:M461)&gt;0,SUM(M458:M461),"")</f>
        <v/>
      </c>
      <c r="N462" s="818" t="str">
        <f t="shared" ref="N462" si="459">IF(COUNT(N458:N461)&gt;0,SUM(N458:N461),"")</f>
        <v/>
      </c>
      <c r="O462" s="818" t="str">
        <f t="shared" ref="O462" si="460">IF(COUNT(O458:O461)&gt;0,SUM(O458:O461),"")</f>
        <v/>
      </c>
      <c r="P462" s="818" t="str">
        <f t="shared" ref="P462" si="461">IF(COUNT(P458:P461)&gt;0,SUM(P458:P461),"")</f>
        <v/>
      </c>
      <c r="Q462" s="818" t="str">
        <f t="shared" ref="Q462" si="462">IF(COUNT(Q458:Q461)&gt;0,SUM(Q458:Q461),"")</f>
        <v/>
      </c>
      <c r="R462" s="446"/>
      <c r="S462" s="479" t="str">
        <f t="shared" si="451"/>
        <v>-</v>
      </c>
      <c r="T462" s="479" t="str">
        <f t="shared" si="452"/>
        <v>-</v>
      </c>
    </row>
    <row r="463" spans="2:21" ht="21.95" customHeight="1">
      <c r="B463" s="925"/>
      <c r="C463" s="924" t="s">
        <v>16</v>
      </c>
      <c r="D463" s="451" t="s">
        <v>17</v>
      </c>
      <c r="E463" s="458" t="s">
        <v>18</v>
      </c>
      <c r="F463" s="460"/>
      <c r="G463" s="819"/>
      <c r="H463" s="819"/>
      <c r="I463" s="819"/>
      <c r="J463" s="819"/>
      <c r="K463" s="819"/>
      <c r="L463" s="819"/>
      <c r="M463" s="819"/>
      <c r="N463" s="819"/>
      <c r="O463" s="819"/>
      <c r="P463" s="819"/>
      <c r="Q463" s="819"/>
      <c r="R463" s="446"/>
      <c r="S463" s="479" t="str">
        <f t="shared" si="451"/>
        <v>-</v>
      </c>
      <c r="T463" s="479" t="str">
        <f t="shared" si="452"/>
        <v>-</v>
      </c>
      <c r="U463" s="461"/>
    </row>
    <row r="464" spans="2:21" ht="21.95" customHeight="1">
      <c r="B464" s="925"/>
      <c r="C464" s="925"/>
      <c r="D464" s="462" t="s">
        <v>19</v>
      </c>
      <c r="E464" s="451" t="s">
        <v>20</v>
      </c>
      <c r="F464" s="463" t="s">
        <v>21</v>
      </c>
      <c r="G464" s="819"/>
      <c r="H464" s="819"/>
      <c r="I464" s="819"/>
      <c r="J464" s="819"/>
      <c r="K464" s="819"/>
      <c r="L464" s="819"/>
      <c r="M464" s="819"/>
      <c r="N464" s="819"/>
      <c r="O464" s="819"/>
      <c r="P464" s="819"/>
      <c r="Q464" s="819"/>
      <c r="R464" s="446"/>
      <c r="S464" s="479" t="str">
        <f t="shared" si="451"/>
        <v>-</v>
      </c>
      <c r="T464" s="479" t="str">
        <f t="shared" si="452"/>
        <v>-</v>
      </c>
      <c r="U464" s="461"/>
    </row>
    <row r="465" spans="2:21" ht="21.95" customHeight="1">
      <c r="B465" s="925"/>
      <c r="C465" s="925"/>
      <c r="D465" s="456" t="s">
        <v>22</v>
      </c>
      <c r="E465" s="456" t="s">
        <v>23</v>
      </c>
      <c r="F465" s="463" t="s">
        <v>24</v>
      </c>
      <c r="G465" s="819"/>
      <c r="H465" s="819"/>
      <c r="I465" s="819"/>
      <c r="J465" s="819"/>
      <c r="K465" s="819"/>
      <c r="L465" s="819"/>
      <c r="M465" s="819"/>
      <c r="N465" s="819"/>
      <c r="O465" s="819"/>
      <c r="P465" s="819"/>
      <c r="Q465" s="819"/>
      <c r="R465" s="446"/>
      <c r="S465" s="479" t="str">
        <f t="shared" si="451"/>
        <v>-</v>
      </c>
      <c r="T465" s="479" t="str">
        <f t="shared" si="452"/>
        <v>-</v>
      </c>
      <c r="U465" s="461"/>
    </row>
    <row r="466" spans="2:21" ht="21.95" customHeight="1">
      <c r="B466" s="925"/>
      <c r="C466" s="926"/>
      <c r="D466" s="458" t="s">
        <v>25</v>
      </c>
      <c r="E466" s="459"/>
      <c r="F466" s="460"/>
      <c r="G466" s="819"/>
      <c r="H466" s="819"/>
      <c r="I466" s="819"/>
      <c r="J466" s="819"/>
      <c r="K466" s="819"/>
      <c r="L466" s="819"/>
      <c r="M466" s="819"/>
      <c r="N466" s="819"/>
      <c r="O466" s="819"/>
      <c r="P466" s="819"/>
      <c r="Q466" s="819"/>
      <c r="R466" s="446"/>
      <c r="S466" s="479" t="str">
        <f t="shared" si="451"/>
        <v>-</v>
      </c>
      <c r="T466" s="479" t="str">
        <f t="shared" si="452"/>
        <v>-</v>
      </c>
      <c r="U466" s="461"/>
    </row>
    <row r="467" spans="2:21" ht="21.95" customHeight="1">
      <c r="B467" s="926"/>
      <c r="C467" s="458" t="s">
        <v>26</v>
      </c>
      <c r="D467" s="459"/>
      <c r="E467" s="459"/>
      <c r="F467" s="460"/>
      <c r="G467" s="818" t="str">
        <f>IF(COUNT(G462:G466)&gt;0,SUM(G462:G466),"")</f>
        <v/>
      </c>
      <c r="H467" s="818" t="str">
        <f t="shared" ref="H467" si="463">IF(COUNT(H462:H466)&gt;0,SUM(H462:H466),"")</f>
        <v/>
      </c>
      <c r="I467" s="818" t="str">
        <f t="shared" ref="I467" si="464">IF(COUNT(I462:I466)&gt;0,SUM(I462:I466),"")</f>
        <v/>
      </c>
      <c r="J467" s="818" t="str">
        <f t="shared" ref="J467" si="465">IF(COUNT(J462:J466)&gt;0,SUM(J462:J466),"")</f>
        <v/>
      </c>
      <c r="K467" s="818" t="str">
        <f t="shared" ref="K467" si="466">IF(COUNT(K462:K466)&gt;0,SUM(K462:K466),"")</f>
        <v/>
      </c>
      <c r="L467" s="818" t="str">
        <f t="shared" ref="L467" si="467">IF(COUNT(L462:L466)&gt;0,SUM(L462:L466),"")</f>
        <v/>
      </c>
      <c r="M467" s="818" t="str">
        <f t="shared" ref="M467" si="468">IF(COUNT(M462:M466)&gt;0,SUM(M462:M466),"")</f>
        <v/>
      </c>
      <c r="N467" s="818" t="str">
        <f t="shared" ref="N467" si="469">IF(COUNT(N462:N466)&gt;0,SUM(N462:N466),"")</f>
        <v/>
      </c>
      <c r="O467" s="818" t="str">
        <f t="shared" ref="O467" si="470">IF(COUNT(O462:O466)&gt;0,SUM(O462:O466),"")</f>
        <v/>
      </c>
      <c r="P467" s="818" t="str">
        <f t="shared" ref="P467" si="471">IF(COUNT(P462:P466)&gt;0,SUM(P462:P466),"")</f>
        <v/>
      </c>
      <c r="Q467" s="818" t="str">
        <f t="shared" ref="Q467" si="472">IF(COUNT(Q462:Q466)&gt;0,SUM(Q462:Q466),"")</f>
        <v/>
      </c>
      <c r="R467" s="446"/>
      <c r="S467" s="479" t="str">
        <f t="shared" si="451"/>
        <v>-</v>
      </c>
      <c r="T467" s="479" t="str">
        <f t="shared" si="452"/>
        <v>-</v>
      </c>
      <c r="U467" s="461"/>
    </row>
    <row r="468" spans="2:21" ht="21.95" customHeight="1">
      <c r="B468" s="458" t="s">
        <v>27</v>
      </c>
      <c r="C468" s="459"/>
      <c r="D468" s="459"/>
      <c r="E468" s="459"/>
      <c r="F468" s="460"/>
      <c r="G468" s="819"/>
      <c r="H468" s="819"/>
      <c r="I468" s="819"/>
      <c r="J468" s="819"/>
      <c r="K468" s="819"/>
      <c r="L468" s="819"/>
      <c r="M468" s="819"/>
      <c r="N468" s="819"/>
      <c r="O468" s="819"/>
      <c r="P468" s="819"/>
      <c r="Q468" s="819"/>
      <c r="R468" s="446"/>
      <c r="S468" s="479" t="str">
        <f t="shared" si="451"/>
        <v>-</v>
      </c>
      <c r="T468" s="479" t="str">
        <f t="shared" si="452"/>
        <v>-</v>
      </c>
      <c r="U468" s="461"/>
    </row>
    <row r="469" spans="2:21" ht="21.95" customHeight="1">
      <c r="B469" s="464" t="s">
        <v>28</v>
      </c>
      <c r="C469" s="459"/>
      <c r="D469" s="459"/>
      <c r="E469" s="459"/>
      <c r="F469" s="460"/>
      <c r="G469" s="819"/>
      <c r="H469" s="819"/>
      <c r="I469" s="819"/>
      <c r="J469" s="819"/>
      <c r="K469" s="819"/>
      <c r="L469" s="819"/>
      <c r="M469" s="819"/>
      <c r="N469" s="819"/>
      <c r="O469" s="819"/>
      <c r="P469" s="819"/>
      <c r="Q469" s="819"/>
      <c r="R469" s="446"/>
      <c r="S469" s="479" t="str">
        <f t="shared" si="451"/>
        <v>-</v>
      </c>
      <c r="T469" s="479" t="str">
        <f t="shared" si="452"/>
        <v>-</v>
      </c>
      <c r="U469" s="461"/>
    </row>
    <row r="470" spans="2:21" ht="21.95" customHeight="1">
      <c r="B470" s="458" t="s">
        <v>29</v>
      </c>
      <c r="C470" s="459"/>
      <c r="D470" s="459"/>
      <c r="E470" s="459"/>
      <c r="F470" s="460"/>
      <c r="G470" s="818" t="str">
        <f t="shared" ref="G470:H470" si="473">IF(COUNT(G468)&gt;0,SUM(G467,-G468),"")</f>
        <v/>
      </c>
      <c r="H470" s="818" t="str">
        <f t="shared" si="473"/>
        <v/>
      </c>
      <c r="I470" s="818" t="str">
        <f>IF(COUNT(I468)&gt;0,SUM(I467,-I468),"")</f>
        <v/>
      </c>
      <c r="J470" s="818" t="str">
        <f t="shared" ref="J470:Q470" si="474">IF(COUNT(J468)&gt;0,SUM(J467,-J468),"")</f>
        <v/>
      </c>
      <c r="K470" s="818" t="str">
        <f t="shared" si="474"/>
        <v/>
      </c>
      <c r="L470" s="818" t="str">
        <f t="shared" si="474"/>
        <v/>
      </c>
      <c r="M470" s="818" t="str">
        <f t="shared" si="474"/>
        <v/>
      </c>
      <c r="N470" s="818" t="str">
        <f t="shared" si="474"/>
        <v/>
      </c>
      <c r="O470" s="818" t="str">
        <f t="shared" si="474"/>
        <v/>
      </c>
      <c r="P470" s="818" t="str">
        <f t="shared" si="474"/>
        <v/>
      </c>
      <c r="Q470" s="818" t="str">
        <f t="shared" si="474"/>
        <v/>
      </c>
      <c r="R470" s="446"/>
      <c r="S470" s="479" t="str">
        <f t="shared" si="451"/>
        <v>-</v>
      </c>
      <c r="T470" s="479" t="str">
        <f t="shared" si="452"/>
        <v>-</v>
      </c>
      <c r="U470" s="461"/>
    </row>
    <row r="471" spans="2:21" ht="21.95" customHeight="1">
      <c r="B471" s="930" t="s">
        <v>53</v>
      </c>
      <c r="C471" s="931"/>
      <c r="D471" s="931"/>
      <c r="E471" s="931"/>
      <c r="F471" s="932"/>
      <c r="G471" s="860" t="str">
        <f>IF(COUNT(G468)&gt;0,G470/G468,"-")</f>
        <v>-</v>
      </c>
      <c r="H471" s="860" t="str">
        <f t="shared" ref="H471" si="475">IF(COUNT(H468)&gt;0,H470/H468,"-")</f>
        <v>-</v>
      </c>
      <c r="I471" s="860" t="str">
        <f t="shared" ref="I471" si="476">IF(COUNT(I468)&gt;0,I470/I468,"-")</f>
        <v>-</v>
      </c>
      <c r="J471" s="860" t="str">
        <f t="shared" ref="J471" si="477">IF(COUNT(J468)&gt;0,J470/J468,"-")</f>
        <v>-</v>
      </c>
      <c r="K471" s="860" t="str">
        <f t="shared" ref="K471" si="478">IF(COUNT(K468)&gt;0,K470/K468,"-")</f>
        <v>-</v>
      </c>
      <c r="L471" s="860" t="str">
        <f t="shared" ref="L471" si="479">IF(COUNT(L468)&gt;0,L470/L468,"-")</f>
        <v>-</v>
      </c>
      <c r="M471" s="860" t="str">
        <f t="shared" ref="M471" si="480">IF(COUNT(M468)&gt;0,M470/M468,"-")</f>
        <v>-</v>
      </c>
      <c r="N471" s="860" t="str">
        <f t="shared" ref="N471" si="481">IF(COUNT(N468)&gt;0,N470/N468,"-")</f>
        <v>-</v>
      </c>
      <c r="O471" s="860" t="str">
        <f t="shared" ref="O471" si="482">IF(COUNT(O468)&gt;0,O470/O468,"-")</f>
        <v>-</v>
      </c>
      <c r="P471" s="860" t="str">
        <f t="shared" ref="P471" si="483">IF(COUNT(P468)&gt;0,P470/P468,"-")</f>
        <v>-</v>
      </c>
      <c r="Q471" s="860" t="str">
        <f t="shared" ref="Q471" si="484">IF(COUNT(Q468)&gt;0,Q470/Q468,"-")</f>
        <v>-</v>
      </c>
      <c r="R471" s="446"/>
      <c r="S471" s="465"/>
      <c r="T471" s="465"/>
      <c r="U471" s="461"/>
    </row>
    <row r="472" spans="2:21" ht="21.95" customHeight="1">
      <c r="B472" s="933"/>
      <c r="C472" s="934"/>
      <c r="D472" s="934"/>
      <c r="E472" s="934"/>
      <c r="F472" s="935"/>
      <c r="G472" s="861" t="str">
        <f>IF(COUNT(G468)&gt;0,SUM(G469:G470)/SUM(G468,-G469),"-")</f>
        <v>-</v>
      </c>
      <c r="H472" s="861" t="str">
        <f t="shared" ref="H472:Q472" si="485">IF(COUNT(H468)&gt;0,SUM(H469:H470)/SUM(H468,-H469),"-")</f>
        <v>-</v>
      </c>
      <c r="I472" s="861" t="str">
        <f t="shared" si="485"/>
        <v>-</v>
      </c>
      <c r="J472" s="861" t="str">
        <f t="shared" si="485"/>
        <v>-</v>
      </c>
      <c r="K472" s="861" t="str">
        <f t="shared" si="485"/>
        <v>-</v>
      </c>
      <c r="L472" s="861" t="str">
        <f t="shared" si="485"/>
        <v>-</v>
      </c>
      <c r="M472" s="861" t="str">
        <f t="shared" si="485"/>
        <v>-</v>
      </c>
      <c r="N472" s="861" t="str">
        <f t="shared" si="485"/>
        <v>-</v>
      </c>
      <c r="O472" s="861" t="str">
        <f t="shared" si="485"/>
        <v>-</v>
      </c>
      <c r="P472" s="861" t="str">
        <f t="shared" si="485"/>
        <v>-</v>
      </c>
      <c r="Q472" s="861" t="str">
        <f t="shared" si="485"/>
        <v>-</v>
      </c>
      <c r="R472" s="446"/>
      <c r="S472" s="466"/>
      <c r="T472" s="466"/>
      <c r="U472" s="461"/>
    </row>
    <row r="473" spans="2:21" ht="21.95" customHeight="1">
      <c r="B473" s="448"/>
      <c r="C473" s="449"/>
      <c r="D473" s="467"/>
      <c r="E473" s="468" t="s">
        <v>30</v>
      </c>
      <c r="F473" s="469"/>
      <c r="G473" s="817" t="str">
        <f>IF(COUNT(G474:G475)&gt;0,SUM(G474:G475),"")</f>
        <v/>
      </c>
      <c r="H473" s="817" t="str">
        <f>IF(COUNT(H474:H475)&gt;0,SUM(H474:H475),"")</f>
        <v/>
      </c>
      <c r="I473" s="476"/>
      <c r="J473" s="476"/>
      <c r="K473" s="476"/>
      <c r="L473" s="817" t="str">
        <f>IF(COUNT(L474:L475)&gt;0,SUM(L474:L475),"")</f>
        <v/>
      </c>
      <c r="M473" s="476"/>
      <c r="N473" s="476"/>
      <c r="O473" s="476"/>
      <c r="P473" s="476"/>
      <c r="Q473" s="817" t="str">
        <f>IF(COUNT(Q474:Q475)&gt;0,SUM(Q474:Q475),"")</f>
        <v/>
      </c>
      <c r="R473" s="446"/>
      <c r="S473" s="479" t="str">
        <f t="shared" ref="S473:S491" si="486">IF(ISERROR((L473/G473)^(1/5)-1),"-",ROUND((L473/G473)^(1/5)-1,3))</f>
        <v>-</v>
      </c>
      <c r="T473" s="479" t="str">
        <f t="shared" ref="T473:T491" si="487">IF(ISERROR((Q473/G473)^(1/10)-1),"-",ROUND((Q473/G473)^(1/10)-1,3))</f>
        <v>-</v>
      </c>
    </row>
    <row r="474" spans="2:21" ht="21.95" customHeight="1">
      <c r="B474" s="470"/>
      <c r="C474" s="471"/>
      <c r="D474" s="472"/>
      <c r="E474" s="470"/>
      <c r="F474" s="463" t="s">
        <v>31</v>
      </c>
      <c r="G474" s="820"/>
      <c r="H474" s="820"/>
      <c r="I474" s="477"/>
      <c r="J474" s="477"/>
      <c r="K474" s="477"/>
      <c r="L474" s="820"/>
      <c r="M474" s="477"/>
      <c r="N474" s="477"/>
      <c r="O474" s="477"/>
      <c r="P474" s="477"/>
      <c r="Q474" s="820"/>
      <c r="R474" s="446"/>
      <c r="S474" s="479" t="str">
        <f t="shared" si="486"/>
        <v>-</v>
      </c>
      <c r="T474" s="479" t="str">
        <f t="shared" si="487"/>
        <v>-</v>
      </c>
    </row>
    <row r="475" spans="2:21" ht="21.95" customHeight="1">
      <c r="B475" s="470"/>
      <c r="C475" s="471"/>
      <c r="D475" s="472"/>
      <c r="E475" s="453"/>
      <c r="F475" s="463" t="s">
        <v>32</v>
      </c>
      <c r="G475" s="820"/>
      <c r="H475" s="820"/>
      <c r="I475" s="477"/>
      <c r="J475" s="477"/>
      <c r="K475" s="477"/>
      <c r="L475" s="820"/>
      <c r="M475" s="477"/>
      <c r="N475" s="477"/>
      <c r="O475" s="477"/>
      <c r="P475" s="477"/>
      <c r="Q475" s="820"/>
      <c r="R475" s="446"/>
      <c r="S475" s="479" t="str">
        <f t="shared" si="486"/>
        <v>-</v>
      </c>
      <c r="T475" s="479" t="str">
        <f t="shared" si="487"/>
        <v>-</v>
      </c>
    </row>
    <row r="476" spans="2:21" ht="21.95" customHeight="1">
      <c r="B476" s="470"/>
      <c r="C476" s="471"/>
      <c r="D476" s="472"/>
      <c r="E476" s="468" t="s">
        <v>33</v>
      </c>
      <c r="F476" s="469"/>
      <c r="G476" s="817" t="str">
        <f>IF(COUNT(G477:G482)&gt;0,SUM(G477:G482),"")</f>
        <v/>
      </c>
      <c r="H476" s="817" t="str">
        <f>IF(COUNT(H477:H482)&gt;0,SUM(H477:H482),"")</f>
        <v/>
      </c>
      <c r="I476" s="476"/>
      <c r="J476" s="476"/>
      <c r="K476" s="476"/>
      <c r="L476" s="817" t="str">
        <f>IF(COUNT(L477:L482)&gt;0,SUM(L477:L482),"")</f>
        <v/>
      </c>
      <c r="M476" s="476"/>
      <c r="N476" s="476"/>
      <c r="O476" s="476"/>
      <c r="P476" s="476"/>
      <c r="Q476" s="817" t="str">
        <f>IF(COUNT(Q477:Q482)&gt;0,SUM(Q477:Q482),"")</f>
        <v/>
      </c>
      <c r="R476" s="446"/>
      <c r="S476" s="479" t="str">
        <f t="shared" si="486"/>
        <v>-</v>
      </c>
      <c r="T476" s="479" t="str">
        <f t="shared" si="487"/>
        <v>-</v>
      </c>
    </row>
    <row r="477" spans="2:21" ht="21.95" customHeight="1">
      <c r="B477" s="921" t="s">
        <v>34</v>
      </c>
      <c r="C477" s="922"/>
      <c r="D477" s="923"/>
      <c r="E477" s="470"/>
      <c r="F477" s="463" t="s">
        <v>35</v>
      </c>
      <c r="G477" s="820"/>
      <c r="H477" s="820"/>
      <c r="I477" s="477"/>
      <c r="J477" s="477"/>
      <c r="K477" s="477"/>
      <c r="L477" s="820"/>
      <c r="M477" s="477"/>
      <c r="N477" s="477"/>
      <c r="O477" s="477"/>
      <c r="P477" s="477"/>
      <c r="Q477" s="820"/>
      <c r="R477" s="446"/>
      <c r="S477" s="479" t="str">
        <f t="shared" si="486"/>
        <v>-</v>
      </c>
      <c r="T477" s="479" t="str">
        <f t="shared" si="487"/>
        <v>-</v>
      </c>
    </row>
    <row r="478" spans="2:21" ht="21.95" customHeight="1">
      <c r="B478" s="921" t="s">
        <v>36</v>
      </c>
      <c r="C478" s="922"/>
      <c r="D478" s="923"/>
      <c r="E478" s="470"/>
      <c r="F478" s="463" t="s">
        <v>37</v>
      </c>
      <c r="G478" s="820"/>
      <c r="H478" s="820"/>
      <c r="I478" s="477"/>
      <c r="J478" s="477"/>
      <c r="K478" s="477"/>
      <c r="L478" s="820"/>
      <c r="M478" s="477"/>
      <c r="N478" s="477"/>
      <c r="O478" s="477"/>
      <c r="P478" s="477"/>
      <c r="Q478" s="820"/>
      <c r="R478" s="446"/>
      <c r="S478" s="479" t="str">
        <f t="shared" si="486"/>
        <v>-</v>
      </c>
      <c r="T478" s="479" t="str">
        <f t="shared" si="487"/>
        <v>-</v>
      </c>
    </row>
    <row r="479" spans="2:21" ht="21.95" customHeight="1">
      <c r="B479" s="470"/>
      <c r="C479" s="471"/>
      <c r="D479" s="472"/>
      <c r="E479" s="470"/>
      <c r="F479" s="463" t="s">
        <v>38</v>
      </c>
      <c r="G479" s="820"/>
      <c r="H479" s="820"/>
      <c r="I479" s="477"/>
      <c r="J479" s="477"/>
      <c r="K479" s="477"/>
      <c r="L479" s="820"/>
      <c r="M479" s="477"/>
      <c r="N479" s="477"/>
      <c r="O479" s="477"/>
      <c r="P479" s="477"/>
      <c r="Q479" s="820"/>
      <c r="R479" s="446"/>
      <c r="S479" s="479" t="str">
        <f t="shared" si="486"/>
        <v>-</v>
      </c>
      <c r="T479" s="479" t="str">
        <f t="shared" si="487"/>
        <v>-</v>
      </c>
    </row>
    <row r="480" spans="2:21" ht="21.95" customHeight="1">
      <c r="B480" s="470"/>
      <c r="C480" s="471"/>
      <c r="D480" s="472"/>
      <c r="E480" s="470"/>
      <c r="F480" s="463" t="s">
        <v>39</v>
      </c>
      <c r="G480" s="820"/>
      <c r="H480" s="820"/>
      <c r="I480" s="477"/>
      <c r="J480" s="477"/>
      <c r="K480" s="477"/>
      <c r="L480" s="820"/>
      <c r="M480" s="477"/>
      <c r="N480" s="477"/>
      <c r="O480" s="477"/>
      <c r="P480" s="477"/>
      <c r="Q480" s="820"/>
      <c r="R480" s="446"/>
      <c r="S480" s="479" t="str">
        <f t="shared" si="486"/>
        <v>-</v>
      </c>
      <c r="T480" s="479" t="str">
        <f t="shared" si="487"/>
        <v>-</v>
      </c>
    </row>
    <row r="481" spans="2:21" ht="21.95" customHeight="1">
      <c r="B481" s="470"/>
      <c r="C481" s="471"/>
      <c r="D481" s="472"/>
      <c r="E481" s="470"/>
      <c r="F481" s="463" t="s">
        <v>40</v>
      </c>
      <c r="G481" s="820"/>
      <c r="H481" s="820"/>
      <c r="I481" s="477"/>
      <c r="J481" s="477"/>
      <c r="K481" s="477"/>
      <c r="L481" s="820"/>
      <c r="M481" s="477"/>
      <c r="N481" s="477"/>
      <c r="O481" s="477"/>
      <c r="P481" s="477"/>
      <c r="Q481" s="820"/>
      <c r="R481" s="446"/>
      <c r="S481" s="479" t="str">
        <f t="shared" si="486"/>
        <v>-</v>
      </c>
      <c r="T481" s="479" t="str">
        <f t="shared" si="487"/>
        <v>-</v>
      </c>
    </row>
    <row r="482" spans="2:21" ht="21.95" customHeight="1">
      <c r="B482" s="470"/>
      <c r="C482" s="471"/>
      <c r="D482" s="472"/>
      <c r="E482" s="470"/>
      <c r="F482" s="463" t="s">
        <v>41</v>
      </c>
      <c r="G482" s="820"/>
      <c r="H482" s="820"/>
      <c r="I482" s="477"/>
      <c r="J482" s="477"/>
      <c r="K482" s="477"/>
      <c r="L482" s="820"/>
      <c r="M482" s="477"/>
      <c r="N482" s="477"/>
      <c r="O482" s="477"/>
      <c r="P482" s="477"/>
      <c r="Q482" s="820"/>
      <c r="R482" s="446"/>
      <c r="S482" s="479" t="str">
        <f t="shared" si="486"/>
        <v>-</v>
      </c>
      <c r="T482" s="479" t="str">
        <f t="shared" si="487"/>
        <v>-</v>
      </c>
    </row>
    <row r="483" spans="2:21" ht="21.95" customHeight="1">
      <c r="B483" s="470"/>
      <c r="C483" s="471"/>
      <c r="D483" s="472"/>
      <c r="E483" s="458" t="s">
        <v>42</v>
      </c>
      <c r="F483" s="473"/>
      <c r="G483" s="820"/>
      <c r="H483" s="820"/>
      <c r="I483" s="477"/>
      <c r="J483" s="477"/>
      <c r="K483" s="477"/>
      <c r="L483" s="820"/>
      <c r="M483" s="477"/>
      <c r="N483" s="477"/>
      <c r="O483" s="477"/>
      <c r="P483" s="477"/>
      <c r="Q483" s="820"/>
      <c r="R483" s="446"/>
      <c r="S483" s="479" t="str">
        <f t="shared" si="486"/>
        <v>-</v>
      </c>
      <c r="T483" s="479" t="str">
        <f t="shared" si="487"/>
        <v>-</v>
      </c>
    </row>
    <row r="484" spans="2:21" ht="21.95" customHeight="1">
      <c r="B484" s="470"/>
      <c r="C484" s="471"/>
      <c r="D484" s="472"/>
      <c r="E484" s="468" t="s">
        <v>43</v>
      </c>
      <c r="F484" s="469"/>
      <c r="G484" s="817" t="str">
        <f>IF(COUNT(G485:G489)&gt;0,SUM(G485:G489),"")</f>
        <v/>
      </c>
      <c r="H484" s="817" t="str">
        <f>IF(COUNT(H485:H489)&gt;0,SUM(H485:H489),"")</f>
        <v/>
      </c>
      <c r="I484" s="476"/>
      <c r="J484" s="476"/>
      <c r="K484" s="476"/>
      <c r="L484" s="817" t="str">
        <f>IF(COUNT(L485:L489)&gt;0,SUM(L485:L489),"")</f>
        <v/>
      </c>
      <c r="M484" s="476"/>
      <c r="N484" s="476"/>
      <c r="O484" s="476"/>
      <c r="P484" s="476"/>
      <c r="Q484" s="817" t="str">
        <f>IF(COUNT(Q485:Q489)&gt;0,SUM(Q485:Q489),"")</f>
        <v/>
      </c>
      <c r="R484" s="446"/>
      <c r="S484" s="479" t="str">
        <f t="shared" si="486"/>
        <v>-</v>
      </c>
      <c r="T484" s="479" t="str">
        <f t="shared" si="487"/>
        <v>-</v>
      </c>
    </row>
    <row r="485" spans="2:21" ht="21.95" customHeight="1">
      <c r="B485" s="470"/>
      <c r="C485" s="471"/>
      <c r="D485" s="472"/>
      <c r="E485" s="470"/>
      <c r="F485" s="463" t="s">
        <v>44</v>
      </c>
      <c r="G485" s="820"/>
      <c r="H485" s="820"/>
      <c r="I485" s="477"/>
      <c r="J485" s="477"/>
      <c r="K485" s="477"/>
      <c r="L485" s="820"/>
      <c r="M485" s="477"/>
      <c r="N485" s="477"/>
      <c r="O485" s="477"/>
      <c r="P485" s="477"/>
      <c r="Q485" s="820"/>
      <c r="R485" s="446"/>
      <c r="S485" s="479" t="str">
        <f t="shared" si="486"/>
        <v>-</v>
      </c>
      <c r="T485" s="479" t="str">
        <f t="shared" si="487"/>
        <v>-</v>
      </c>
    </row>
    <row r="486" spans="2:21" ht="21.95" customHeight="1">
      <c r="B486" s="470"/>
      <c r="C486" s="471"/>
      <c r="D486" s="472"/>
      <c r="E486" s="470"/>
      <c r="F486" s="463" t="s">
        <v>45</v>
      </c>
      <c r="G486" s="820"/>
      <c r="H486" s="820"/>
      <c r="I486" s="477"/>
      <c r="J486" s="477"/>
      <c r="K486" s="477"/>
      <c r="L486" s="820"/>
      <c r="M486" s="477"/>
      <c r="N486" s="477"/>
      <c r="O486" s="477"/>
      <c r="P486" s="477"/>
      <c r="Q486" s="820"/>
      <c r="R486" s="446"/>
      <c r="S486" s="479" t="str">
        <f t="shared" si="486"/>
        <v>-</v>
      </c>
      <c r="T486" s="479" t="str">
        <f t="shared" si="487"/>
        <v>-</v>
      </c>
    </row>
    <row r="487" spans="2:21" ht="21.95" customHeight="1">
      <c r="B487" s="470"/>
      <c r="C487" s="471"/>
      <c r="D487" s="472"/>
      <c r="E487" s="470"/>
      <c r="F487" s="463" t="s">
        <v>46</v>
      </c>
      <c r="G487" s="820"/>
      <c r="H487" s="820"/>
      <c r="I487" s="477"/>
      <c r="J487" s="477"/>
      <c r="K487" s="477"/>
      <c r="L487" s="820"/>
      <c r="M487" s="477"/>
      <c r="N487" s="477"/>
      <c r="O487" s="477"/>
      <c r="P487" s="477"/>
      <c r="Q487" s="820"/>
      <c r="R487" s="446"/>
      <c r="S487" s="479" t="str">
        <f t="shared" si="486"/>
        <v>-</v>
      </c>
      <c r="T487" s="479" t="str">
        <f t="shared" si="487"/>
        <v>-</v>
      </c>
    </row>
    <row r="488" spans="2:21" ht="21.95" customHeight="1">
      <c r="B488" s="470"/>
      <c r="C488" s="471"/>
      <c r="D488" s="472"/>
      <c r="E488" s="470"/>
      <c r="F488" s="463" t="s">
        <v>47</v>
      </c>
      <c r="G488" s="820"/>
      <c r="H488" s="820"/>
      <c r="I488" s="477"/>
      <c r="J488" s="477"/>
      <c r="K488" s="477"/>
      <c r="L488" s="820"/>
      <c r="M488" s="477"/>
      <c r="N488" s="477"/>
      <c r="O488" s="477"/>
      <c r="P488" s="477"/>
      <c r="Q488" s="820"/>
      <c r="R488" s="446"/>
      <c r="S488" s="479" t="str">
        <f t="shared" si="486"/>
        <v>-</v>
      </c>
      <c r="T488" s="479" t="str">
        <f t="shared" si="487"/>
        <v>-</v>
      </c>
    </row>
    <row r="489" spans="2:21" ht="21.95" customHeight="1">
      <c r="B489" s="470"/>
      <c r="C489" s="471"/>
      <c r="D489" s="472"/>
      <c r="E489" s="470"/>
      <c r="F489" s="463" t="s">
        <v>48</v>
      </c>
      <c r="G489" s="820"/>
      <c r="H489" s="820"/>
      <c r="I489" s="477"/>
      <c r="J489" s="477"/>
      <c r="K489" s="477"/>
      <c r="L489" s="820"/>
      <c r="M489" s="477"/>
      <c r="N489" s="477"/>
      <c r="O489" s="477"/>
      <c r="P489" s="477"/>
      <c r="Q489" s="820"/>
      <c r="R489" s="446"/>
      <c r="S489" s="479" t="str">
        <f t="shared" si="486"/>
        <v>-</v>
      </c>
      <c r="T489" s="479" t="str">
        <f t="shared" si="487"/>
        <v>-</v>
      </c>
    </row>
    <row r="490" spans="2:21" ht="21.95" customHeight="1">
      <c r="B490" s="470"/>
      <c r="C490" s="471"/>
      <c r="D490" s="472"/>
      <c r="E490" s="458" t="s">
        <v>49</v>
      </c>
      <c r="F490" s="460"/>
      <c r="G490" s="820"/>
      <c r="H490" s="820"/>
      <c r="I490" s="477"/>
      <c r="J490" s="477"/>
      <c r="K490" s="477"/>
      <c r="L490" s="820"/>
      <c r="M490" s="477"/>
      <c r="N490" s="477"/>
      <c r="O490" s="477"/>
      <c r="P490" s="477"/>
      <c r="Q490" s="820"/>
      <c r="R490" s="446"/>
      <c r="S490" s="479" t="str">
        <f t="shared" si="486"/>
        <v>-</v>
      </c>
      <c r="T490" s="479" t="str">
        <f t="shared" si="487"/>
        <v>-</v>
      </c>
      <c r="U490" s="461"/>
    </row>
    <row r="491" spans="2:21" ht="21.95" customHeight="1">
      <c r="B491" s="453"/>
      <c r="C491" s="454"/>
      <c r="D491" s="455"/>
      <c r="E491" s="458" t="s">
        <v>50</v>
      </c>
      <c r="F491" s="460"/>
      <c r="G491" s="817" t="str">
        <f>IF(COUNT(G473,G476,G483,G484,G490)&gt;0,SUM(G473,G476,G483,G484,G490),"")</f>
        <v/>
      </c>
      <c r="H491" s="817" t="str">
        <f>IF(COUNT(H473,H476,H483,H484,H490)&gt;0,SUM(H473,H476,H483,H484,H490),"")</f>
        <v/>
      </c>
      <c r="I491" s="476"/>
      <c r="J491" s="476"/>
      <c r="K491" s="476"/>
      <c r="L491" s="817" t="str">
        <f>IF(COUNT(L473,L476,L483,L484,L490)&gt;0,SUM(L473,L476,L483,L484,L490),"")</f>
        <v/>
      </c>
      <c r="M491" s="476"/>
      <c r="N491" s="476"/>
      <c r="O491" s="476"/>
      <c r="P491" s="476"/>
      <c r="Q491" s="817" t="str">
        <f>IF(COUNT(Q473,Q476,Q483,Q484,Q490)&gt;0,SUM(Q473,Q476,Q483,Q484,Q490),"")</f>
        <v/>
      </c>
      <c r="R491" s="446"/>
      <c r="S491" s="479" t="str">
        <f t="shared" si="486"/>
        <v>-</v>
      </c>
      <c r="T491" s="479" t="str">
        <f t="shared" si="487"/>
        <v>-</v>
      </c>
    </row>
  </sheetData>
  <sheetProtection formatColumns="0" formatRows="0"/>
  <mergeCells count="72">
    <mergeCell ref="B68:D68"/>
    <mergeCell ref="B48:B57"/>
    <mergeCell ref="C48:C52"/>
    <mergeCell ref="C53:C56"/>
    <mergeCell ref="B61:F62"/>
    <mergeCell ref="B67:D67"/>
    <mergeCell ref="B471:F472"/>
    <mergeCell ref="B477:D477"/>
    <mergeCell ref="B478:D478"/>
    <mergeCell ref="B430:F431"/>
    <mergeCell ref="B436:D436"/>
    <mergeCell ref="B437:D437"/>
    <mergeCell ref="B458:B467"/>
    <mergeCell ref="C458:C462"/>
    <mergeCell ref="C463:C466"/>
    <mergeCell ref="B389:F390"/>
    <mergeCell ref="B395:D395"/>
    <mergeCell ref="B396:D396"/>
    <mergeCell ref="B417:B426"/>
    <mergeCell ref="C417:C421"/>
    <mergeCell ref="C422:C425"/>
    <mergeCell ref="B348:F349"/>
    <mergeCell ref="B354:D354"/>
    <mergeCell ref="B355:D355"/>
    <mergeCell ref="B376:B385"/>
    <mergeCell ref="C376:C380"/>
    <mergeCell ref="C381:C384"/>
    <mergeCell ref="B307:F308"/>
    <mergeCell ref="B313:D313"/>
    <mergeCell ref="B314:D314"/>
    <mergeCell ref="B335:B344"/>
    <mergeCell ref="C335:C339"/>
    <mergeCell ref="C340:C343"/>
    <mergeCell ref="B266:F267"/>
    <mergeCell ref="B272:D272"/>
    <mergeCell ref="B273:D273"/>
    <mergeCell ref="B294:B303"/>
    <mergeCell ref="C294:C298"/>
    <mergeCell ref="C299:C302"/>
    <mergeCell ref="B225:F226"/>
    <mergeCell ref="B231:D231"/>
    <mergeCell ref="B232:D232"/>
    <mergeCell ref="B253:B262"/>
    <mergeCell ref="C253:C257"/>
    <mergeCell ref="C258:C261"/>
    <mergeCell ref="B184:F185"/>
    <mergeCell ref="B190:D190"/>
    <mergeCell ref="B191:D191"/>
    <mergeCell ref="B212:B221"/>
    <mergeCell ref="C212:C216"/>
    <mergeCell ref="C217:C220"/>
    <mergeCell ref="B149:D149"/>
    <mergeCell ref="B150:D150"/>
    <mergeCell ref="B171:B180"/>
    <mergeCell ref="C171:C175"/>
    <mergeCell ref="C176:C179"/>
    <mergeCell ref="B109:D109"/>
    <mergeCell ref="B130:B139"/>
    <mergeCell ref="C130:C134"/>
    <mergeCell ref="C135:C138"/>
    <mergeCell ref="B143:F144"/>
    <mergeCell ref="B89:B98"/>
    <mergeCell ref="C89:C93"/>
    <mergeCell ref="C94:C97"/>
    <mergeCell ref="B102:F103"/>
    <mergeCell ref="B108:D108"/>
    <mergeCell ref="B27:D27"/>
    <mergeCell ref="B7:B16"/>
    <mergeCell ref="C7:C11"/>
    <mergeCell ref="C12:C15"/>
    <mergeCell ref="B20:F21"/>
    <mergeCell ref="B26:D26"/>
  </mergeCells>
  <phoneticPr fontId="1"/>
  <pageMargins left="0.70866141732283472" right="0.70866141732283472" top="0.74803149606299213" bottom="0.74803149606299213" header="0.31496062992125984" footer="0.31496062992125984"/>
  <pageSetup paperSize="9" scale="45" fitToHeight="0" pageOrder="overThenDown" orientation="portrait" r:id="rId1"/>
  <rowBreaks count="11" manualBreakCount="11">
    <brk id="41" max="16" man="1"/>
    <brk id="82" max="16" man="1"/>
    <brk id="123" max="16" man="1"/>
    <brk id="164" max="16" man="1"/>
    <brk id="205" max="16" man="1"/>
    <brk id="246" max="16" man="1"/>
    <brk id="287" max="16" man="1"/>
    <brk id="328" max="16" man="1"/>
    <brk id="369" max="16" man="1"/>
    <brk id="410" max="16" man="1"/>
    <brk id="451" max="1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U439"/>
  <sheetViews>
    <sheetView view="pageBreakPreview" zoomScale="55" zoomScaleNormal="60" zoomScaleSheetLayoutView="55" workbookViewId="0">
      <selection activeCell="O10" sqref="O10"/>
    </sheetView>
  </sheetViews>
  <sheetFormatPr defaultRowHeight="17.25"/>
  <cols>
    <col min="1" max="1" width="4.25" style="481" customWidth="1"/>
    <col min="2" max="4" width="5.875" style="481" customWidth="1"/>
    <col min="5" max="5" width="13.875" style="481" customWidth="1"/>
    <col min="6" max="6" width="18.875" style="481" customWidth="1"/>
    <col min="7" max="17" width="12.875" style="439" customWidth="1"/>
    <col min="18" max="18" width="3.75" style="481" customWidth="1"/>
    <col min="19" max="20" width="13" style="481" bestFit="1" customWidth="1"/>
    <col min="21" max="21" width="9" style="482"/>
    <col min="22" max="256" width="9" style="481"/>
    <col min="257" max="257" width="4.25" style="481" customWidth="1"/>
    <col min="258" max="260" width="5.875" style="481" customWidth="1"/>
    <col min="261" max="261" width="13.875" style="481" customWidth="1"/>
    <col min="262" max="262" width="18.875" style="481" customWidth="1"/>
    <col min="263" max="266" width="12.875" style="481" customWidth="1"/>
    <col min="267" max="267" width="5.5" style="481" customWidth="1"/>
    <col min="268" max="268" width="10.125" style="481" customWidth="1"/>
    <col min="269" max="275" width="12.875" style="481" customWidth="1"/>
    <col min="276" max="512" width="9" style="481"/>
    <col min="513" max="513" width="4.25" style="481" customWidth="1"/>
    <col min="514" max="516" width="5.875" style="481" customWidth="1"/>
    <col min="517" max="517" width="13.875" style="481" customWidth="1"/>
    <col min="518" max="518" width="18.875" style="481" customWidth="1"/>
    <col min="519" max="522" width="12.875" style="481" customWidth="1"/>
    <col min="523" max="523" width="5.5" style="481" customWidth="1"/>
    <col min="524" max="524" width="10.125" style="481" customWidth="1"/>
    <col min="525" max="531" width="12.875" style="481" customWidth="1"/>
    <col min="532" max="768" width="9" style="481"/>
    <col min="769" max="769" width="4.25" style="481" customWidth="1"/>
    <col min="770" max="772" width="5.875" style="481" customWidth="1"/>
    <col min="773" max="773" width="13.875" style="481" customWidth="1"/>
    <col min="774" max="774" width="18.875" style="481" customWidth="1"/>
    <col min="775" max="778" width="12.875" style="481" customWidth="1"/>
    <col min="779" max="779" width="5.5" style="481" customWidth="1"/>
    <col min="780" max="780" width="10.125" style="481" customWidth="1"/>
    <col min="781" max="787" width="12.875" style="481" customWidth="1"/>
    <col min="788" max="1024" width="9" style="481"/>
    <col min="1025" max="1025" width="4.25" style="481" customWidth="1"/>
    <col min="1026" max="1028" width="5.875" style="481" customWidth="1"/>
    <col min="1029" max="1029" width="13.875" style="481" customWidth="1"/>
    <col min="1030" max="1030" width="18.875" style="481" customWidth="1"/>
    <col min="1031" max="1034" width="12.875" style="481" customWidth="1"/>
    <col min="1035" max="1035" width="5.5" style="481" customWidth="1"/>
    <col min="1036" max="1036" width="10.125" style="481" customWidth="1"/>
    <col min="1037" max="1043" width="12.875" style="481" customWidth="1"/>
    <col min="1044" max="1280" width="9" style="481"/>
    <col min="1281" max="1281" width="4.25" style="481" customWidth="1"/>
    <col min="1282" max="1284" width="5.875" style="481" customWidth="1"/>
    <col min="1285" max="1285" width="13.875" style="481" customWidth="1"/>
    <col min="1286" max="1286" width="18.875" style="481" customWidth="1"/>
    <col min="1287" max="1290" width="12.875" style="481" customWidth="1"/>
    <col min="1291" max="1291" width="5.5" style="481" customWidth="1"/>
    <col min="1292" max="1292" width="10.125" style="481" customWidth="1"/>
    <col min="1293" max="1299" width="12.875" style="481" customWidth="1"/>
    <col min="1300" max="1536" width="9" style="481"/>
    <col min="1537" max="1537" width="4.25" style="481" customWidth="1"/>
    <col min="1538" max="1540" width="5.875" style="481" customWidth="1"/>
    <col min="1541" max="1541" width="13.875" style="481" customWidth="1"/>
    <col min="1542" max="1542" width="18.875" style="481" customWidth="1"/>
    <col min="1543" max="1546" width="12.875" style="481" customWidth="1"/>
    <col min="1547" max="1547" width="5.5" style="481" customWidth="1"/>
    <col min="1548" max="1548" width="10.125" style="481" customWidth="1"/>
    <col min="1549" max="1555" width="12.875" style="481" customWidth="1"/>
    <col min="1556" max="1792" width="9" style="481"/>
    <col min="1793" max="1793" width="4.25" style="481" customWidth="1"/>
    <col min="1794" max="1796" width="5.875" style="481" customWidth="1"/>
    <col min="1797" max="1797" width="13.875" style="481" customWidth="1"/>
    <col min="1798" max="1798" width="18.875" style="481" customWidth="1"/>
    <col min="1799" max="1802" width="12.875" style="481" customWidth="1"/>
    <col min="1803" max="1803" width="5.5" style="481" customWidth="1"/>
    <col min="1804" max="1804" width="10.125" style="481" customWidth="1"/>
    <col min="1805" max="1811" width="12.875" style="481" customWidth="1"/>
    <col min="1812" max="2048" width="9" style="481"/>
    <col min="2049" max="2049" width="4.25" style="481" customWidth="1"/>
    <col min="2050" max="2052" width="5.875" style="481" customWidth="1"/>
    <col min="2053" max="2053" width="13.875" style="481" customWidth="1"/>
    <col min="2054" max="2054" width="18.875" style="481" customWidth="1"/>
    <col min="2055" max="2058" width="12.875" style="481" customWidth="1"/>
    <col min="2059" max="2059" width="5.5" style="481" customWidth="1"/>
    <col min="2060" max="2060" width="10.125" style="481" customWidth="1"/>
    <col min="2061" max="2067" width="12.875" style="481" customWidth="1"/>
    <col min="2068" max="2304" width="9" style="481"/>
    <col min="2305" max="2305" width="4.25" style="481" customWidth="1"/>
    <col min="2306" max="2308" width="5.875" style="481" customWidth="1"/>
    <col min="2309" max="2309" width="13.875" style="481" customWidth="1"/>
    <col min="2310" max="2310" width="18.875" style="481" customWidth="1"/>
    <col min="2311" max="2314" width="12.875" style="481" customWidth="1"/>
    <col min="2315" max="2315" width="5.5" style="481" customWidth="1"/>
    <col min="2316" max="2316" width="10.125" style="481" customWidth="1"/>
    <col min="2317" max="2323" width="12.875" style="481" customWidth="1"/>
    <col min="2324" max="2560" width="9" style="481"/>
    <col min="2561" max="2561" width="4.25" style="481" customWidth="1"/>
    <col min="2562" max="2564" width="5.875" style="481" customWidth="1"/>
    <col min="2565" max="2565" width="13.875" style="481" customWidth="1"/>
    <col min="2566" max="2566" width="18.875" style="481" customWidth="1"/>
    <col min="2567" max="2570" width="12.875" style="481" customWidth="1"/>
    <col min="2571" max="2571" width="5.5" style="481" customWidth="1"/>
    <col min="2572" max="2572" width="10.125" style="481" customWidth="1"/>
    <col min="2573" max="2579" width="12.875" style="481" customWidth="1"/>
    <col min="2580" max="2816" width="9" style="481"/>
    <col min="2817" max="2817" width="4.25" style="481" customWidth="1"/>
    <col min="2818" max="2820" width="5.875" style="481" customWidth="1"/>
    <col min="2821" max="2821" width="13.875" style="481" customWidth="1"/>
    <col min="2822" max="2822" width="18.875" style="481" customWidth="1"/>
    <col min="2823" max="2826" width="12.875" style="481" customWidth="1"/>
    <col min="2827" max="2827" width="5.5" style="481" customWidth="1"/>
    <col min="2828" max="2828" width="10.125" style="481" customWidth="1"/>
    <col min="2829" max="2835" width="12.875" style="481" customWidth="1"/>
    <col min="2836" max="3072" width="9" style="481"/>
    <col min="3073" max="3073" width="4.25" style="481" customWidth="1"/>
    <col min="3074" max="3076" width="5.875" style="481" customWidth="1"/>
    <col min="3077" max="3077" width="13.875" style="481" customWidth="1"/>
    <col min="3078" max="3078" width="18.875" style="481" customWidth="1"/>
    <col min="3079" max="3082" width="12.875" style="481" customWidth="1"/>
    <col min="3083" max="3083" width="5.5" style="481" customWidth="1"/>
    <col min="3084" max="3084" width="10.125" style="481" customWidth="1"/>
    <col min="3085" max="3091" width="12.875" style="481" customWidth="1"/>
    <col min="3092" max="3328" width="9" style="481"/>
    <col min="3329" max="3329" width="4.25" style="481" customWidth="1"/>
    <col min="3330" max="3332" width="5.875" style="481" customWidth="1"/>
    <col min="3333" max="3333" width="13.875" style="481" customWidth="1"/>
    <col min="3334" max="3334" width="18.875" style="481" customWidth="1"/>
    <col min="3335" max="3338" width="12.875" style="481" customWidth="1"/>
    <col min="3339" max="3339" width="5.5" style="481" customWidth="1"/>
    <col min="3340" max="3340" width="10.125" style="481" customWidth="1"/>
    <col min="3341" max="3347" width="12.875" style="481" customWidth="1"/>
    <col min="3348" max="3584" width="9" style="481"/>
    <col min="3585" max="3585" width="4.25" style="481" customWidth="1"/>
    <col min="3586" max="3588" width="5.875" style="481" customWidth="1"/>
    <col min="3589" max="3589" width="13.875" style="481" customWidth="1"/>
    <col min="3590" max="3590" width="18.875" style="481" customWidth="1"/>
    <col min="3591" max="3594" width="12.875" style="481" customWidth="1"/>
    <col min="3595" max="3595" width="5.5" style="481" customWidth="1"/>
    <col min="3596" max="3596" width="10.125" style="481" customWidth="1"/>
    <col min="3597" max="3603" width="12.875" style="481" customWidth="1"/>
    <col min="3604" max="3840" width="9" style="481"/>
    <col min="3841" max="3841" width="4.25" style="481" customWidth="1"/>
    <col min="3842" max="3844" width="5.875" style="481" customWidth="1"/>
    <col min="3845" max="3845" width="13.875" style="481" customWidth="1"/>
    <col min="3846" max="3846" width="18.875" style="481" customWidth="1"/>
    <col min="3847" max="3850" width="12.875" style="481" customWidth="1"/>
    <col min="3851" max="3851" width="5.5" style="481" customWidth="1"/>
    <col min="3852" max="3852" width="10.125" style="481" customWidth="1"/>
    <col min="3853" max="3859" width="12.875" style="481" customWidth="1"/>
    <col min="3860" max="4096" width="9" style="481"/>
    <col min="4097" max="4097" width="4.25" style="481" customWidth="1"/>
    <col min="4098" max="4100" width="5.875" style="481" customWidth="1"/>
    <col min="4101" max="4101" width="13.875" style="481" customWidth="1"/>
    <col min="4102" max="4102" width="18.875" style="481" customWidth="1"/>
    <col min="4103" max="4106" width="12.875" style="481" customWidth="1"/>
    <col min="4107" max="4107" width="5.5" style="481" customWidth="1"/>
    <col min="4108" max="4108" width="10.125" style="481" customWidth="1"/>
    <col min="4109" max="4115" width="12.875" style="481" customWidth="1"/>
    <col min="4116" max="4352" width="9" style="481"/>
    <col min="4353" max="4353" width="4.25" style="481" customWidth="1"/>
    <col min="4354" max="4356" width="5.875" style="481" customWidth="1"/>
    <col min="4357" max="4357" width="13.875" style="481" customWidth="1"/>
    <col min="4358" max="4358" width="18.875" style="481" customWidth="1"/>
    <col min="4359" max="4362" width="12.875" style="481" customWidth="1"/>
    <col min="4363" max="4363" width="5.5" style="481" customWidth="1"/>
    <col min="4364" max="4364" width="10.125" style="481" customWidth="1"/>
    <col min="4365" max="4371" width="12.875" style="481" customWidth="1"/>
    <col min="4372" max="4608" width="9" style="481"/>
    <col min="4609" max="4609" width="4.25" style="481" customWidth="1"/>
    <col min="4610" max="4612" width="5.875" style="481" customWidth="1"/>
    <col min="4613" max="4613" width="13.875" style="481" customWidth="1"/>
    <col min="4614" max="4614" width="18.875" style="481" customWidth="1"/>
    <col min="4615" max="4618" width="12.875" style="481" customWidth="1"/>
    <col min="4619" max="4619" width="5.5" style="481" customWidth="1"/>
    <col min="4620" max="4620" width="10.125" style="481" customWidth="1"/>
    <col min="4621" max="4627" width="12.875" style="481" customWidth="1"/>
    <col min="4628" max="4864" width="9" style="481"/>
    <col min="4865" max="4865" width="4.25" style="481" customWidth="1"/>
    <col min="4866" max="4868" width="5.875" style="481" customWidth="1"/>
    <col min="4869" max="4869" width="13.875" style="481" customWidth="1"/>
    <col min="4870" max="4870" width="18.875" style="481" customWidth="1"/>
    <col min="4871" max="4874" width="12.875" style="481" customWidth="1"/>
    <col min="4875" max="4875" width="5.5" style="481" customWidth="1"/>
    <col min="4876" max="4876" width="10.125" style="481" customWidth="1"/>
    <col min="4877" max="4883" width="12.875" style="481" customWidth="1"/>
    <col min="4884" max="5120" width="9" style="481"/>
    <col min="5121" max="5121" width="4.25" style="481" customWidth="1"/>
    <col min="5122" max="5124" width="5.875" style="481" customWidth="1"/>
    <col min="5125" max="5125" width="13.875" style="481" customWidth="1"/>
    <col min="5126" max="5126" width="18.875" style="481" customWidth="1"/>
    <col min="5127" max="5130" width="12.875" style="481" customWidth="1"/>
    <col min="5131" max="5131" width="5.5" style="481" customWidth="1"/>
    <col min="5132" max="5132" width="10.125" style="481" customWidth="1"/>
    <col min="5133" max="5139" width="12.875" style="481" customWidth="1"/>
    <col min="5140" max="5376" width="9" style="481"/>
    <col min="5377" max="5377" width="4.25" style="481" customWidth="1"/>
    <col min="5378" max="5380" width="5.875" style="481" customWidth="1"/>
    <col min="5381" max="5381" width="13.875" style="481" customWidth="1"/>
    <col min="5382" max="5382" width="18.875" style="481" customWidth="1"/>
    <col min="5383" max="5386" width="12.875" style="481" customWidth="1"/>
    <col min="5387" max="5387" width="5.5" style="481" customWidth="1"/>
    <col min="5388" max="5388" width="10.125" style="481" customWidth="1"/>
    <col min="5389" max="5395" width="12.875" style="481" customWidth="1"/>
    <col min="5396" max="5632" width="9" style="481"/>
    <col min="5633" max="5633" width="4.25" style="481" customWidth="1"/>
    <col min="5634" max="5636" width="5.875" style="481" customWidth="1"/>
    <col min="5637" max="5637" width="13.875" style="481" customWidth="1"/>
    <col min="5638" max="5638" width="18.875" style="481" customWidth="1"/>
    <col min="5639" max="5642" width="12.875" style="481" customWidth="1"/>
    <col min="5643" max="5643" width="5.5" style="481" customWidth="1"/>
    <col min="5644" max="5644" width="10.125" style="481" customWidth="1"/>
    <col min="5645" max="5651" width="12.875" style="481" customWidth="1"/>
    <col min="5652" max="5888" width="9" style="481"/>
    <col min="5889" max="5889" width="4.25" style="481" customWidth="1"/>
    <col min="5890" max="5892" width="5.875" style="481" customWidth="1"/>
    <col min="5893" max="5893" width="13.875" style="481" customWidth="1"/>
    <col min="5894" max="5894" width="18.875" style="481" customWidth="1"/>
    <col min="5895" max="5898" width="12.875" style="481" customWidth="1"/>
    <col min="5899" max="5899" width="5.5" style="481" customWidth="1"/>
    <col min="5900" max="5900" width="10.125" style="481" customWidth="1"/>
    <col min="5901" max="5907" width="12.875" style="481" customWidth="1"/>
    <col min="5908" max="6144" width="9" style="481"/>
    <col min="6145" max="6145" width="4.25" style="481" customWidth="1"/>
    <col min="6146" max="6148" width="5.875" style="481" customWidth="1"/>
    <col min="6149" max="6149" width="13.875" style="481" customWidth="1"/>
    <col min="6150" max="6150" width="18.875" style="481" customWidth="1"/>
    <col min="6151" max="6154" width="12.875" style="481" customWidth="1"/>
    <col min="6155" max="6155" width="5.5" style="481" customWidth="1"/>
    <col min="6156" max="6156" width="10.125" style="481" customWidth="1"/>
    <col min="6157" max="6163" width="12.875" style="481" customWidth="1"/>
    <col min="6164" max="6400" width="9" style="481"/>
    <col min="6401" max="6401" width="4.25" style="481" customWidth="1"/>
    <col min="6402" max="6404" width="5.875" style="481" customWidth="1"/>
    <col min="6405" max="6405" width="13.875" style="481" customWidth="1"/>
    <col min="6406" max="6406" width="18.875" style="481" customWidth="1"/>
    <col min="6407" max="6410" width="12.875" style="481" customWidth="1"/>
    <col min="6411" max="6411" width="5.5" style="481" customWidth="1"/>
    <col min="6412" max="6412" width="10.125" style="481" customWidth="1"/>
    <col min="6413" max="6419" width="12.875" style="481" customWidth="1"/>
    <col min="6420" max="6656" width="9" style="481"/>
    <col min="6657" max="6657" width="4.25" style="481" customWidth="1"/>
    <col min="6658" max="6660" width="5.875" style="481" customWidth="1"/>
    <col min="6661" max="6661" width="13.875" style="481" customWidth="1"/>
    <col min="6662" max="6662" width="18.875" style="481" customWidth="1"/>
    <col min="6663" max="6666" width="12.875" style="481" customWidth="1"/>
    <col min="6667" max="6667" width="5.5" style="481" customWidth="1"/>
    <col min="6668" max="6668" width="10.125" style="481" customWidth="1"/>
    <col min="6669" max="6675" width="12.875" style="481" customWidth="1"/>
    <col min="6676" max="6912" width="9" style="481"/>
    <col min="6913" max="6913" width="4.25" style="481" customWidth="1"/>
    <col min="6914" max="6916" width="5.875" style="481" customWidth="1"/>
    <col min="6917" max="6917" width="13.875" style="481" customWidth="1"/>
    <col min="6918" max="6918" width="18.875" style="481" customWidth="1"/>
    <col min="6919" max="6922" width="12.875" style="481" customWidth="1"/>
    <col min="6923" max="6923" width="5.5" style="481" customWidth="1"/>
    <col min="6924" max="6924" width="10.125" style="481" customWidth="1"/>
    <col min="6925" max="6931" width="12.875" style="481" customWidth="1"/>
    <col min="6932" max="7168" width="9" style="481"/>
    <col min="7169" max="7169" width="4.25" style="481" customWidth="1"/>
    <col min="7170" max="7172" width="5.875" style="481" customWidth="1"/>
    <col min="7173" max="7173" width="13.875" style="481" customWidth="1"/>
    <col min="7174" max="7174" width="18.875" style="481" customWidth="1"/>
    <col min="7175" max="7178" width="12.875" style="481" customWidth="1"/>
    <col min="7179" max="7179" width="5.5" style="481" customWidth="1"/>
    <col min="7180" max="7180" width="10.125" style="481" customWidth="1"/>
    <col min="7181" max="7187" width="12.875" style="481" customWidth="1"/>
    <col min="7188" max="7424" width="9" style="481"/>
    <col min="7425" max="7425" width="4.25" style="481" customWidth="1"/>
    <col min="7426" max="7428" width="5.875" style="481" customWidth="1"/>
    <col min="7429" max="7429" width="13.875" style="481" customWidth="1"/>
    <col min="7430" max="7430" width="18.875" style="481" customWidth="1"/>
    <col min="7431" max="7434" width="12.875" style="481" customWidth="1"/>
    <col min="7435" max="7435" width="5.5" style="481" customWidth="1"/>
    <col min="7436" max="7436" width="10.125" style="481" customWidth="1"/>
    <col min="7437" max="7443" width="12.875" style="481" customWidth="1"/>
    <col min="7444" max="7680" width="9" style="481"/>
    <col min="7681" max="7681" width="4.25" style="481" customWidth="1"/>
    <col min="7682" max="7684" width="5.875" style="481" customWidth="1"/>
    <col min="7685" max="7685" width="13.875" style="481" customWidth="1"/>
    <col min="7686" max="7686" width="18.875" style="481" customWidth="1"/>
    <col min="7687" max="7690" width="12.875" style="481" customWidth="1"/>
    <col min="7691" max="7691" width="5.5" style="481" customWidth="1"/>
    <col min="7692" max="7692" width="10.125" style="481" customWidth="1"/>
    <col min="7693" max="7699" width="12.875" style="481" customWidth="1"/>
    <col min="7700" max="7936" width="9" style="481"/>
    <col min="7937" max="7937" width="4.25" style="481" customWidth="1"/>
    <col min="7938" max="7940" width="5.875" style="481" customWidth="1"/>
    <col min="7941" max="7941" width="13.875" style="481" customWidth="1"/>
    <col min="7942" max="7942" width="18.875" style="481" customWidth="1"/>
    <col min="7943" max="7946" width="12.875" style="481" customWidth="1"/>
    <col min="7947" max="7947" width="5.5" style="481" customWidth="1"/>
    <col min="7948" max="7948" width="10.125" style="481" customWidth="1"/>
    <col min="7949" max="7955" width="12.875" style="481" customWidth="1"/>
    <col min="7956" max="8192" width="9" style="481"/>
    <col min="8193" max="8193" width="4.25" style="481" customWidth="1"/>
    <col min="8194" max="8196" width="5.875" style="481" customWidth="1"/>
    <col min="8197" max="8197" width="13.875" style="481" customWidth="1"/>
    <col min="8198" max="8198" width="18.875" style="481" customWidth="1"/>
    <col min="8199" max="8202" width="12.875" style="481" customWidth="1"/>
    <col min="8203" max="8203" width="5.5" style="481" customWidth="1"/>
    <col min="8204" max="8204" width="10.125" style="481" customWidth="1"/>
    <col min="8205" max="8211" width="12.875" style="481" customWidth="1"/>
    <col min="8212" max="8448" width="9" style="481"/>
    <col min="8449" max="8449" width="4.25" style="481" customWidth="1"/>
    <col min="8450" max="8452" width="5.875" style="481" customWidth="1"/>
    <col min="8453" max="8453" width="13.875" style="481" customWidth="1"/>
    <col min="8454" max="8454" width="18.875" style="481" customWidth="1"/>
    <col min="8455" max="8458" width="12.875" style="481" customWidth="1"/>
    <col min="8459" max="8459" width="5.5" style="481" customWidth="1"/>
    <col min="8460" max="8460" width="10.125" style="481" customWidth="1"/>
    <col min="8461" max="8467" width="12.875" style="481" customWidth="1"/>
    <col min="8468" max="8704" width="9" style="481"/>
    <col min="8705" max="8705" width="4.25" style="481" customWidth="1"/>
    <col min="8706" max="8708" width="5.875" style="481" customWidth="1"/>
    <col min="8709" max="8709" width="13.875" style="481" customWidth="1"/>
    <col min="8710" max="8710" width="18.875" style="481" customWidth="1"/>
    <col min="8711" max="8714" width="12.875" style="481" customWidth="1"/>
    <col min="8715" max="8715" width="5.5" style="481" customWidth="1"/>
    <col min="8716" max="8716" width="10.125" style="481" customWidth="1"/>
    <col min="8717" max="8723" width="12.875" style="481" customWidth="1"/>
    <col min="8724" max="8960" width="9" style="481"/>
    <col min="8961" max="8961" width="4.25" style="481" customWidth="1"/>
    <col min="8962" max="8964" width="5.875" style="481" customWidth="1"/>
    <col min="8965" max="8965" width="13.875" style="481" customWidth="1"/>
    <col min="8966" max="8966" width="18.875" style="481" customWidth="1"/>
    <col min="8967" max="8970" width="12.875" style="481" customWidth="1"/>
    <col min="8971" max="8971" width="5.5" style="481" customWidth="1"/>
    <col min="8972" max="8972" width="10.125" style="481" customWidth="1"/>
    <col min="8973" max="8979" width="12.875" style="481" customWidth="1"/>
    <col min="8980" max="9216" width="9" style="481"/>
    <col min="9217" max="9217" width="4.25" style="481" customWidth="1"/>
    <col min="9218" max="9220" width="5.875" style="481" customWidth="1"/>
    <col min="9221" max="9221" width="13.875" style="481" customWidth="1"/>
    <col min="9222" max="9222" width="18.875" style="481" customWidth="1"/>
    <col min="9223" max="9226" width="12.875" style="481" customWidth="1"/>
    <col min="9227" max="9227" width="5.5" style="481" customWidth="1"/>
    <col min="9228" max="9228" width="10.125" style="481" customWidth="1"/>
    <col min="9229" max="9235" width="12.875" style="481" customWidth="1"/>
    <col min="9236" max="9472" width="9" style="481"/>
    <col min="9473" max="9473" width="4.25" style="481" customWidth="1"/>
    <col min="9474" max="9476" width="5.875" style="481" customWidth="1"/>
    <col min="9477" max="9477" width="13.875" style="481" customWidth="1"/>
    <col min="9478" max="9478" width="18.875" style="481" customWidth="1"/>
    <col min="9479" max="9482" width="12.875" style="481" customWidth="1"/>
    <col min="9483" max="9483" width="5.5" style="481" customWidth="1"/>
    <col min="9484" max="9484" width="10.125" style="481" customWidth="1"/>
    <col min="9485" max="9491" width="12.875" style="481" customWidth="1"/>
    <col min="9492" max="9728" width="9" style="481"/>
    <col min="9729" max="9729" width="4.25" style="481" customWidth="1"/>
    <col min="9730" max="9732" width="5.875" style="481" customWidth="1"/>
    <col min="9733" max="9733" width="13.875" style="481" customWidth="1"/>
    <col min="9734" max="9734" width="18.875" style="481" customWidth="1"/>
    <col min="9735" max="9738" width="12.875" style="481" customWidth="1"/>
    <col min="9739" max="9739" width="5.5" style="481" customWidth="1"/>
    <col min="9740" max="9740" width="10.125" style="481" customWidth="1"/>
    <col min="9741" max="9747" width="12.875" style="481" customWidth="1"/>
    <col min="9748" max="9984" width="9" style="481"/>
    <col min="9985" max="9985" width="4.25" style="481" customWidth="1"/>
    <col min="9986" max="9988" width="5.875" style="481" customWidth="1"/>
    <col min="9989" max="9989" width="13.875" style="481" customWidth="1"/>
    <col min="9990" max="9990" width="18.875" style="481" customWidth="1"/>
    <col min="9991" max="9994" width="12.875" style="481" customWidth="1"/>
    <col min="9995" max="9995" width="5.5" style="481" customWidth="1"/>
    <col min="9996" max="9996" width="10.125" style="481" customWidth="1"/>
    <col min="9997" max="10003" width="12.875" style="481" customWidth="1"/>
    <col min="10004" max="10240" width="9" style="481"/>
    <col min="10241" max="10241" width="4.25" style="481" customWidth="1"/>
    <col min="10242" max="10244" width="5.875" style="481" customWidth="1"/>
    <col min="10245" max="10245" width="13.875" style="481" customWidth="1"/>
    <col min="10246" max="10246" width="18.875" style="481" customWidth="1"/>
    <col min="10247" max="10250" width="12.875" style="481" customWidth="1"/>
    <col min="10251" max="10251" width="5.5" style="481" customWidth="1"/>
    <col min="10252" max="10252" width="10.125" style="481" customWidth="1"/>
    <col min="10253" max="10259" width="12.875" style="481" customWidth="1"/>
    <col min="10260" max="10496" width="9" style="481"/>
    <col min="10497" max="10497" width="4.25" style="481" customWidth="1"/>
    <col min="10498" max="10500" width="5.875" style="481" customWidth="1"/>
    <col min="10501" max="10501" width="13.875" style="481" customWidth="1"/>
    <col min="10502" max="10502" width="18.875" style="481" customWidth="1"/>
    <col min="10503" max="10506" width="12.875" style="481" customWidth="1"/>
    <col min="10507" max="10507" width="5.5" style="481" customWidth="1"/>
    <col min="10508" max="10508" width="10.125" style="481" customWidth="1"/>
    <col min="10509" max="10515" width="12.875" style="481" customWidth="1"/>
    <col min="10516" max="10752" width="9" style="481"/>
    <col min="10753" max="10753" width="4.25" style="481" customWidth="1"/>
    <col min="10754" max="10756" width="5.875" style="481" customWidth="1"/>
    <col min="10757" max="10757" width="13.875" style="481" customWidth="1"/>
    <col min="10758" max="10758" width="18.875" style="481" customWidth="1"/>
    <col min="10759" max="10762" width="12.875" style="481" customWidth="1"/>
    <col min="10763" max="10763" width="5.5" style="481" customWidth="1"/>
    <col min="10764" max="10764" width="10.125" style="481" customWidth="1"/>
    <col min="10765" max="10771" width="12.875" style="481" customWidth="1"/>
    <col min="10772" max="11008" width="9" style="481"/>
    <col min="11009" max="11009" width="4.25" style="481" customWidth="1"/>
    <col min="11010" max="11012" width="5.875" style="481" customWidth="1"/>
    <col min="11013" max="11013" width="13.875" style="481" customWidth="1"/>
    <col min="11014" max="11014" width="18.875" style="481" customWidth="1"/>
    <col min="11015" max="11018" width="12.875" style="481" customWidth="1"/>
    <col min="11019" max="11019" width="5.5" style="481" customWidth="1"/>
    <col min="11020" max="11020" width="10.125" style="481" customWidth="1"/>
    <col min="11021" max="11027" width="12.875" style="481" customWidth="1"/>
    <col min="11028" max="11264" width="9" style="481"/>
    <col min="11265" max="11265" width="4.25" style="481" customWidth="1"/>
    <col min="11266" max="11268" width="5.875" style="481" customWidth="1"/>
    <col min="11269" max="11269" width="13.875" style="481" customWidth="1"/>
    <col min="11270" max="11270" width="18.875" style="481" customWidth="1"/>
    <col min="11271" max="11274" width="12.875" style="481" customWidth="1"/>
    <col min="11275" max="11275" width="5.5" style="481" customWidth="1"/>
    <col min="11276" max="11276" width="10.125" style="481" customWidth="1"/>
    <col min="11277" max="11283" width="12.875" style="481" customWidth="1"/>
    <col min="11284" max="11520" width="9" style="481"/>
    <col min="11521" max="11521" width="4.25" style="481" customWidth="1"/>
    <col min="11522" max="11524" width="5.875" style="481" customWidth="1"/>
    <col min="11525" max="11525" width="13.875" style="481" customWidth="1"/>
    <col min="11526" max="11526" width="18.875" style="481" customWidth="1"/>
    <col min="11527" max="11530" width="12.875" style="481" customWidth="1"/>
    <col min="11531" max="11531" width="5.5" style="481" customWidth="1"/>
    <col min="11532" max="11532" width="10.125" style="481" customWidth="1"/>
    <col min="11533" max="11539" width="12.875" style="481" customWidth="1"/>
    <col min="11540" max="11776" width="9" style="481"/>
    <col min="11777" max="11777" width="4.25" style="481" customWidth="1"/>
    <col min="11778" max="11780" width="5.875" style="481" customWidth="1"/>
    <col min="11781" max="11781" width="13.875" style="481" customWidth="1"/>
    <col min="11782" max="11782" width="18.875" style="481" customWidth="1"/>
    <col min="11783" max="11786" width="12.875" style="481" customWidth="1"/>
    <col min="11787" max="11787" width="5.5" style="481" customWidth="1"/>
    <col min="11788" max="11788" width="10.125" style="481" customWidth="1"/>
    <col min="11789" max="11795" width="12.875" style="481" customWidth="1"/>
    <col min="11796" max="12032" width="9" style="481"/>
    <col min="12033" max="12033" width="4.25" style="481" customWidth="1"/>
    <col min="12034" max="12036" width="5.875" style="481" customWidth="1"/>
    <col min="12037" max="12037" width="13.875" style="481" customWidth="1"/>
    <col min="12038" max="12038" width="18.875" style="481" customWidth="1"/>
    <col min="12039" max="12042" width="12.875" style="481" customWidth="1"/>
    <col min="12043" max="12043" width="5.5" style="481" customWidth="1"/>
    <col min="12044" max="12044" width="10.125" style="481" customWidth="1"/>
    <col min="12045" max="12051" width="12.875" style="481" customWidth="1"/>
    <col min="12052" max="12288" width="9" style="481"/>
    <col min="12289" max="12289" width="4.25" style="481" customWidth="1"/>
    <col min="12290" max="12292" width="5.875" style="481" customWidth="1"/>
    <col min="12293" max="12293" width="13.875" style="481" customWidth="1"/>
    <col min="12294" max="12294" width="18.875" style="481" customWidth="1"/>
    <col min="12295" max="12298" width="12.875" style="481" customWidth="1"/>
    <col min="12299" max="12299" width="5.5" style="481" customWidth="1"/>
    <col min="12300" max="12300" width="10.125" style="481" customWidth="1"/>
    <col min="12301" max="12307" width="12.875" style="481" customWidth="1"/>
    <col min="12308" max="12544" width="9" style="481"/>
    <col min="12545" max="12545" width="4.25" style="481" customWidth="1"/>
    <col min="12546" max="12548" width="5.875" style="481" customWidth="1"/>
    <col min="12549" max="12549" width="13.875" style="481" customWidth="1"/>
    <col min="12550" max="12550" width="18.875" style="481" customWidth="1"/>
    <col min="12551" max="12554" width="12.875" style="481" customWidth="1"/>
    <col min="12555" max="12555" width="5.5" style="481" customWidth="1"/>
    <col min="12556" max="12556" width="10.125" style="481" customWidth="1"/>
    <col min="12557" max="12563" width="12.875" style="481" customWidth="1"/>
    <col min="12564" max="12800" width="9" style="481"/>
    <col min="12801" max="12801" width="4.25" style="481" customWidth="1"/>
    <col min="12802" max="12804" width="5.875" style="481" customWidth="1"/>
    <col min="12805" max="12805" width="13.875" style="481" customWidth="1"/>
    <col min="12806" max="12806" width="18.875" style="481" customWidth="1"/>
    <col min="12807" max="12810" width="12.875" style="481" customWidth="1"/>
    <col min="12811" max="12811" width="5.5" style="481" customWidth="1"/>
    <col min="12812" max="12812" width="10.125" style="481" customWidth="1"/>
    <col min="12813" max="12819" width="12.875" style="481" customWidth="1"/>
    <col min="12820" max="13056" width="9" style="481"/>
    <col min="13057" max="13057" width="4.25" style="481" customWidth="1"/>
    <col min="13058" max="13060" width="5.875" style="481" customWidth="1"/>
    <col min="13061" max="13061" width="13.875" style="481" customWidth="1"/>
    <col min="13062" max="13062" width="18.875" style="481" customWidth="1"/>
    <col min="13063" max="13066" width="12.875" style="481" customWidth="1"/>
    <col min="13067" max="13067" width="5.5" style="481" customWidth="1"/>
    <col min="13068" max="13068" width="10.125" style="481" customWidth="1"/>
    <col min="13069" max="13075" width="12.875" style="481" customWidth="1"/>
    <col min="13076" max="13312" width="9" style="481"/>
    <col min="13313" max="13313" width="4.25" style="481" customWidth="1"/>
    <col min="13314" max="13316" width="5.875" style="481" customWidth="1"/>
    <col min="13317" max="13317" width="13.875" style="481" customWidth="1"/>
    <col min="13318" max="13318" width="18.875" style="481" customWidth="1"/>
    <col min="13319" max="13322" width="12.875" style="481" customWidth="1"/>
    <col min="13323" max="13323" width="5.5" style="481" customWidth="1"/>
    <col min="13324" max="13324" width="10.125" style="481" customWidth="1"/>
    <col min="13325" max="13331" width="12.875" style="481" customWidth="1"/>
    <col min="13332" max="13568" width="9" style="481"/>
    <col min="13569" max="13569" width="4.25" style="481" customWidth="1"/>
    <col min="13570" max="13572" width="5.875" style="481" customWidth="1"/>
    <col min="13573" max="13573" width="13.875" style="481" customWidth="1"/>
    <col min="13574" max="13574" width="18.875" style="481" customWidth="1"/>
    <col min="13575" max="13578" width="12.875" style="481" customWidth="1"/>
    <col min="13579" max="13579" width="5.5" style="481" customWidth="1"/>
    <col min="13580" max="13580" width="10.125" style="481" customWidth="1"/>
    <col min="13581" max="13587" width="12.875" style="481" customWidth="1"/>
    <col min="13588" max="13824" width="9" style="481"/>
    <col min="13825" max="13825" width="4.25" style="481" customWidth="1"/>
    <col min="13826" max="13828" width="5.875" style="481" customWidth="1"/>
    <col min="13829" max="13829" width="13.875" style="481" customWidth="1"/>
    <col min="13830" max="13830" width="18.875" style="481" customWidth="1"/>
    <col min="13831" max="13834" width="12.875" style="481" customWidth="1"/>
    <col min="13835" max="13835" width="5.5" style="481" customWidth="1"/>
    <col min="13836" max="13836" width="10.125" style="481" customWidth="1"/>
    <col min="13837" max="13843" width="12.875" style="481" customWidth="1"/>
    <col min="13844" max="14080" width="9" style="481"/>
    <col min="14081" max="14081" width="4.25" style="481" customWidth="1"/>
    <col min="14082" max="14084" width="5.875" style="481" customWidth="1"/>
    <col min="14085" max="14085" width="13.875" style="481" customWidth="1"/>
    <col min="14086" max="14086" width="18.875" style="481" customWidth="1"/>
    <col min="14087" max="14090" width="12.875" style="481" customWidth="1"/>
    <col min="14091" max="14091" width="5.5" style="481" customWidth="1"/>
    <col min="14092" max="14092" width="10.125" style="481" customWidth="1"/>
    <col min="14093" max="14099" width="12.875" style="481" customWidth="1"/>
    <col min="14100" max="14336" width="9" style="481"/>
    <col min="14337" max="14337" width="4.25" style="481" customWidth="1"/>
    <col min="14338" max="14340" width="5.875" style="481" customWidth="1"/>
    <col min="14341" max="14341" width="13.875" style="481" customWidth="1"/>
    <col min="14342" max="14342" width="18.875" style="481" customWidth="1"/>
    <col min="14343" max="14346" width="12.875" style="481" customWidth="1"/>
    <col min="14347" max="14347" width="5.5" style="481" customWidth="1"/>
    <col min="14348" max="14348" width="10.125" style="481" customWidth="1"/>
    <col min="14349" max="14355" width="12.875" style="481" customWidth="1"/>
    <col min="14356" max="14592" width="9" style="481"/>
    <col min="14593" max="14593" width="4.25" style="481" customWidth="1"/>
    <col min="14594" max="14596" width="5.875" style="481" customWidth="1"/>
    <col min="14597" max="14597" width="13.875" style="481" customWidth="1"/>
    <col min="14598" max="14598" width="18.875" style="481" customWidth="1"/>
    <col min="14599" max="14602" width="12.875" style="481" customWidth="1"/>
    <col min="14603" max="14603" width="5.5" style="481" customWidth="1"/>
    <col min="14604" max="14604" width="10.125" style="481" customWidth="1"/>
    <col min="14605" max="14611" width="12.875" style="481" customWidth="1"/>
    <col min="14612" max="14848" width="9" style="481"/>
    <col min="14849" max="14849" width="4.25" style="481" customWidth="1"/>
    <col min="14850" max="14852" width="5.875" style="481" customWidth="1"/>
    <col min="14853" max="14853" width="13.875" style="481" customWidth="1"/>
    <col min="14854" max="14854" width="18.875" style="481" customWidth="1"/>
    <col min="14855" max="14858" width="12.875" style="481" customWidth="1"/>
    <col min="14859" max="14859" width="5.5" style="481" customWidth="1"/>
    <col min="14860" max="14860" width="10.125" style="481" customWidth="1"/>
    <col min="14861" max="14867" width="12.875" style="481" customWidth="1"/>
    <col min="14868" max="15104" width="9" style="481"/>
    <col min="15105" max="15105" width="4.25" style="481" customWidth="1"/>
    <col min="15106" max="15108" width="5.875" style="481" customWidth="1"/>
    <col min="15109" max="15109" width="13.875" style="481" customWidth="1"/>
    <col min="15110" max="15110" width="18.875" style="481" customWidth="1"/>
    <col min="15111" max="15114" width="12.875" style="481" customWidth="1"/>
    <col min="15115" max="15115" width="5.5" style="481" customWidth="1"/>
    <col min="15116" max="15116" width="10.125" style="481" customWidth="1"/>
    <col min="15117" max="15123" width="12.875" style="481" customWidth="1"/>
    <col min="15124" max="15360" width="9" style="481"/>
    <col min="15361" max="15361" width="4.25" style="481" customWidth="1"/>
    <col min="15362" max="15364" width="5.875" style="481" customWidth="1"/>
    <col min="15365" max="15365" width="13.875" style="481" customWidth="1"/>
    <col min="15366" max="15366" width="18.875" style="481" customWidth="1"/>
    <col min="15367" max="15370" width="12.875" style="481" customWidth="1"/>
    <col min="15371" max="15371" width="5.5" style="481" customWidth="1"/>
    <col min="15372" max="15372" width="10.125" style="481" customWidth="1"/>
    <col min="15373" max="15379" width="12.875" style="481" customWidth="1"/>
    <col min="15380" max="15616" width="9" style="481"/>
    <col min="15617" max="15617" width="4.25" style="481" customWidth="1"/>
    <col min="15618" max="15620" width="5.875" style="481" customWidth="1"/>
    <col min="15621" max="15621" width="13.875" style="481" customWidth="1"/>
    <col min="15622" max="15622" width="18.875" style="481" customWidth="1"/>
    <col min="15623" max="15626" width="12.875" style="481" customWidth="1"/>
    <col min="15627" max="15627" width="5.5" style="481" customWidth="1"/>
    <col min="15628" max="15628" width="10.125" style="481" customWidth="1"/>
    <col min="15629" max="15635" width="12.875" style="481" customWidth="1"/>
    <col min="15636" max="15872" width="9" style="481"/>
    <col min="15873" max="15873" width="4.25" style="481" customWidth="1"/>
    <col min="15874" max="15876" width="5.875" style="481" customWidth="1"/>
    <col min="15877" max="15877" width="13.875" style="481" customWidth="1"/>
    <col min="15878" max="15878" width="18.875" style="481" customWidth="1"/>
    <col min="15879" max="15882" width="12.875" style="481" customWidth="1"/>
    <col min="15883" max="15883" width="5.5" style="481" customWidth="1"/>
    <col min="15884" max="15884" width="10.125" style="481" customWidth="1"/>
    <col min="15885" max="15891" width="12.875" style="481" customWidth="1"/>
    <col min="15892" max="16128" width="9" style="481"/>
    <col min="16129" max="16129" width="4.25" style="481" customWidth="1"/>
    <col min="16130" max="16132" width="5.875" style="481" customWidth="1"/>
    <col min="16133" max="16133" width="13.875" style="481" customWidth="1"/>
    <col min="16134" max="16134" width="18.875" style="481" customWidth="1"/>
    <col min="16135" max="16138" width="12.875" style="481" customWidth="1"/>
    <col min="16139" max="16139" width="5.5" style="481" customWidth="1"/>
    <col min="16140" max="16140" width="10.125" style="481" customWidth="1"/>
    <col min="16141" max="16147" width="12.875" style="481" customWidth="1"/>
    <col min="16148" max="16384" width="9" style="481"/>
  </cols>
  <sheetData>
    <row r="1" spans="2:21">
      <c r="B1" s="481" t="s">
        <v>301</v>
      </c>
    </row>
    <row r="2" spans="2:21" ht="21.95" customHeight="1">
      <c r="B2" s="481" t="s">
        <v>62</v>
      </c>
    </row>
    <row r="3" spans="2:21" ht="21.95" customHeight="1">
      <c r="B3" s="483" t="s">
        <v>63</v>
      </c>
      <c r="C3" s="484"/>
      <c r="D3" s="484"/>
      <c r="E3" s="484"/>
      <c r="F3" s="484"/>
      <c r="G3" s="474"/>
      <c r="H3" s="474"/>
      <c r="I3" s="474"/>
      <c r="J3" s="474"/>
    </row>
    <row r="4" spans="2:21" ht="21.95" customHeight="1">
      <c r="B4" s="485" t="s">
        <v>83</v>
      </c>
      <c r="E4" s="486" t="s">
        <v>84</v>
      </c>
      <c r="Q4" s="446" t="s">
        <v>64</v>
      </c>
      <c r="S4" s="447" t="s">
        <v>287</v>
      </c>
      <c r="T4" s="447" t="s">
        <v>287</v>
      </c>
    </row>
    <row r="5" spans="2:21" ht="21.95" customHeight="1">
      <c r="B5" s="487"/>
      <c r="C5" s="488"/>
      <c r="D5" s="488"/>
      <c r="E5" s="488"/>
      <c r="F5" s="489" t="s">
        <v>3</v>
      </c>
      <c r="G5" s="451" t="s">
        <v>4</v>
      </c>
      <c r="H5" s="451" t="s">
        <v>54</v>
      </c>
      <c r="I5" s="451" t="s">
        <v>55</v>
      </c>
      <c r="J5" s="451" t="s">
        <v>56</v>
      </c>
      <c r="K5" s="451" t="s">
        <v>5</v>
      </c>
      <c r="L5" s="451" t="s">
        <v>6</v>
      </c>
      <c r="M5" s="451" t="s">
        <v>57</v>
      </c>
      <c r="N5" s="451" t="s">
        <v>58</v>
      </c>
      <c r="O5" s="451" t="s">
        <v>59</v>
      </c>
      <c r="P5" s="451" t="s">
        <v>60</v>
      </c>
      <c r="Q5" s="451" t="s">
        <v>61</v>
      </c>
      <c r="S5" s="452" t="s">
        <v>288</v>
      </c>
      <c r="T5" s="452" t="s">
        <v>288</v>
      </c>
    </row>
    <row r="6" spans="2:21" ht="21.95" customHeight="1">
      <c r="B6" s="490" t="s">
        <v>65</v>
      </c>
      <c r="C6" s="491"/>
      <c r="D6" s="491"/>
      <c r="E6" s="491"/>
      <c r="F6" s="492"/>
      <c r="G6" s="456" t="s">
        <v>8</v>
      </c>
      <c r="H6" s="456"/>
      <c r="I6" s="456"/>
      <c r="J6" s="456"/>
      <c r="K6" s="456"/>
      <c r="L6" s="456"/>
      <c r="M6" s="456"/>
      <c r="N6" s="456"/>
      <c r="O6" s="456"/>
      <c r="P6" s="456"/>
      <c r="Q6" s="456"/>
      <c r="S6" s="457" t="s">
        <v>290</v>
      </c>
      <c r="T6" s="457" t="s">
        <v>289</v>
      </c>
    </row>
    <row r="7" spans="2:21" ht="21.95" customHeight="1">
      <c r="B7" s="493"/>
      <c r="C7" s="493" t="s">
        <v>66</v>
      </c>
      <c r="D7" s="494" t="s">
        <v>11</v>
      </c>
      <c r="E7" s="495"/>
      <c r="F7" s="496"/>
      <c r="G7" s="478" t="str">
        <f>IF(COUNT(G47,G87,G127,G167,G207,G247,G287,G327,G367,G407)&gt;0,SUM(G47,G87,G127,G167,G207,G247,G287,G327,G367,G407),"")</f>
        <v/>
      </c>
      <c r="H7" s="478" t="str">
        <f t="shared" ref="H7:Q7" si="0">IF(COUNT(H47,H87,H127,H167,H207,H247,H287,H327,H367,H407)&gt;0,SUM(H47,H87,H127,H167,H207,H247,H287,H327,H367,H407),"")</f>
        <v/>
      </c>
      <c r="I7" s="478" t="str">
        <f t="shared" si="0"/>
        <v/>
      </c>
      <c r="J7" s="478" t="str">
        <f t="shared" si="0"/>
        <v/>
      </c>
      <c r="K7" s="478" t="str">
        <f t="shared" si="0"/>
        <v/>
      </c>
      <c r="L7" s="478" t="str">
        <f t="shared" si="0"/>
        <v/>
      </c>
      <c r="M7" s="478" t="str">
        <f t="shared" si="0"/>
        <v/>
      </c>
      <c r="N7" s="478" t="str">
        <f t="shared" si="0"/>
        <v/>
      </c>
      <c r="O7" s="478" t="str">
        <f t="shared" si="0"/>
        <v/>
      </c>
      <c r="P7" s="478" t="str">
        <f t="shared" si="0"/>
        <v/>
      </c>
      <c r="Q7" s="478" t="str">
        <f t="shared" si="0"/>
        <v/>
      </c>
      <c r="S7" s="479" t="str">
        <f>IF(ISERROR((L7/G7)^(1/5)-1),"-",ROUND((L7/G7)^(1/5)-1,3))</f>
        <v>-</v>
      </c>
      <c r="T7" s="479" t="str">
        <f>IF(ISERROR((Q7/G7)^(1/10)-1),"-",ROUND((Q7/G7)^(1/10)-1,3))</f>
        <v>-</v>
      </c>
    </row>
    <row r="8" spans="2:21" ht="21.95" customHeight="1">
      <c r="B8" s="497" t="s">
        <v>19</v>
      </c>
      <c r="C8" s="497" t="s">
        <v>67</v>
      </c>
      <c r="D8" s="494" t="s">
        <v>12</v>
      </c>
      <c r="E8" s="495"/>
      <c r="F8" s="496"/>
      <c r="G8" s="478" t="str">
        <f t="shared" ref="G8:Q8" si="1">IF(COUNT(G48,G88,G128,G168,G208,G248,G288,G328,G368,G408)&gt;0,SUM(G48,G88,G128,G168,G208,G248,G288,G328,G368,G408),"")</f>
        <v/>
      </c>
      <c r="H8" s="478" t="str">
        <f t="shared" si="1"/>
        <v/>
      </c>
      <c r="I8" s="478" t="str">
        <f t="shared" si="1"/>
        <v/>
      </c>
      <c r="J8" s="478" t="str">
        <f t="shared" si="1"/>
        <v/>
      </c>
      <c r="K8" s="478" t="str">
        <f t="shared" si="1"/>
        <v/>
      </c>
      <c r="L8" s="478" t="str">
        <f t="shared" si="1"/>
        <v/>
      </c>
      <c r="M8" s="478" t="str">
        <f t="shared" si="1"/>
        <v/>
      </c>
      <c r="N8" s="478" t="str">
        <f t="shared" si="1"/>
        <v/>
      </c>
      <c r="O8" s="478" t="str">
        <f t="shared" si="1"/>
        <v/>
      </c>
      <c r="P8" s="478" t="str">
        <f t="shared" si="1"/>
        <v/>
      </c>
      <c r="Q8" s="478" t="str">
        <f t="shared" si="1"/>
        <v/>
      </c>
      <c r="S8" s="479" t="str">
        <f t="shared" ref="S8" si="2">IF(ISERROR((L8/G8)^(1/5)-1),"-",ROUND((L8/G8)^(1/5)-1,3))</f>
        <v>-</v>
      </c>
      <c r="T8" s="479" t="str">
        <f t="shared" ref="T8" si="3">IF(ISERROR((Q8/G8)^(1/10)-1),"-",ROUND((Q8/G8)^(1/10)-1,3))</f>
        <v>-</v>
      </c>
    </row>
    <row r="9" spans="2:21" ht="21.95" customHeight="1">
      <c r="B9" s="497"/>
      <c r="C9" s="497" t="s">
        <v>68</v>
      </c>
      <c r="D9" s="494" t="s">
        <v>13</v>
      </c>
      <c r="E9" s="495"/>
      <c r="F9" s="496"/>
      <c r="G9" s="478" t="str">
        <f t="shared" ref="G9:Q9" si="4">IF(COUNT(G49,G89,G129,G169,G209,G249,G289,G329,G369,G409)&gt;0,SUM(G49,G89,G129,G169,G209,G249,G289,G329,G369,G409),"")</f>
        <v/>
      </c>
      <c r="H9" s="478" t="str">
        <f t="shared" si="4"/>
        <v/>
      </c>
      <c r="I9" s="478" t="str">
        <f t="shared" si="4"/>
        <v/>
      </c>
      <c r="J9" s="478" t="str">
        <f t="shared" si="4"/>
        <v/>
      </c>
      <c r="K9" s="478" t="str">
        <f t="shared" si="4"/>
        <v/>
      </c>
      <c r="L9" s="478" t="str">
        <f t="shared" si="4"/>
        <v/>
      </c>
      <c r="M9" s="478" t="str">
        <f t="shared" si="4"/>
        <v/>
      </c>
      <c r="N9" s="478" t="str">
        <f t="shared" si="4"/>
        <v/>
      </c>
      <c r="O9" s="478" t="str">
        <f t="shared" si="4"/>
        <v/>
      </c>
      <c r="P9" s="478" t="str">
        <f t="shared" si="4"/>
        <v/>
      </c>
      <c r="Q9" s="478" t="str">
        <f t="shared" si="4"/>
        <v/>
      </c>
      <c r="S9" s="479" t="str">
        <f t="shared" ref="S9:S38" si="5">IF(ISERROR((L9/G9)^(1/5)-1),"-",ROUND((L9/G9)^(1/5)-1,3))</f>
        <v>-</v>
      </c>
      <c r="T9" s="479" t="str">
        <f t="shared" ref="T9:T38" si="6">IF(ISERROR((Q9/G9)^(1/10)-1),"-",ROUND((Q9/G9)^(1/10)-1,3))</f>
        <v>-</v>
      </c>
    </row>
    <row r="10" spans="2:21" ht="21.95" customHeight="1">
      <c r="B10" s="497" t="s">
        <v>22</v>
      </c>
      <c r="C10" s="497" t="s">
        <v>69</v>
      </c>
      <c r="D10" s="494" t="s">
        <v>14</v>
      </c>
      <c r="E10" s="495"/>
      <c r="F10" s="496"/>
      <c r="G10" s="478" t="str">
        <f t="shared" ref="G10:Q10" si="7">IF(COUNT(G50,G90,G130,G170,G210,G250,G290,G330,G370,G410)&gt;0,SUM(G50,G90,G130,G170,G210,G250,G290,G330,G370,G410),"")</f>
        <v/>
      </c>
      <c r="H10" s="478" t="str">
        <f t="shared" si="7"/>
        <v/>
      </c>
      <c r="I10" s="478" t="str">
        <f t="shared" si="7"/>
        <v/>
      </c>
      <c r="J10" s="478" t="str">
        <f t="shared" si="7"/>
        <v/>
      </c>
      <c r="K10" s="478" t="str">
        <f t="shared" si="7"/>
        <v/>
      </c>
      <c r="L10" s="478" t="str">
        <f t="shared" si="7"/>
        <v/>
      </c>
      <c r="M10" s="478" t="str">
        <f t="shared" si="7"/>
        <v/>
      </c>
      <c r="N10" s="478" t="str">
        <f t="shared" si="7"/>
        <v/>
      </c>
      <c r="O10" s="478" t="str">
        <f t="shared" si="7"/>
        <v/>
      </c>
      <c r="P10" s="478" t="str">
        <f t="shared" si="7"/>
        <v/>
      </c>
      <c r="Q10" s="478" t="str">
        <f t="shared" si="7"/>
        <v/>
      </c>
      <c r="S10" s="479" t="str">
        <f t="shared" si="5"/>
        <v>-</v>
      </c>
      <c r="T10" s="479" t="str">
        <f t="shared" si="6"/>
        <v>-</v>
      </c>
    </row>
    <row r="11" spans="2:21" ht="21.95" customHeight="1">
      <c r="B11" s="497"/>
      <c r="C11" s="498"/>
      <c r="D11" s="494" t="s">
        <v>15</v>
      </c>
      <c r="E11" s="495"/>
      <c r="F11" s="496"/>
      <c r="G11" s="818" t="str">
        <f>IF(COUNT(G7:G10),SUM(G7:G10),"")</f>
        <v/>
      </c>
      <c r="H11" s="818" t="str">
        <f t="shared" ref="H11" si="8">IF(COUNT(H7:H10),SUM(H7:H10),"")</f>
        <v/>
      </c>
      <c r="I11" s="818" t="str">
        <f t="shared" ref="I11" si="9">IF(COUNT(I7:I10),SUM(I7:I10),"")</f>
        <v/>
      </c>
      <c r="J11" s="818" t="str">
        <f t="shared" ref="J11" si="10">IF(COUNT(J7:J10),SUM(J7:J10),"")</f>
        <v/>
      </c>
      <c r="K11" s="818" t="str">
        <f t="shared" ref="K11" si="11">IF(COUNT(K7:K10),SUM(K7:K10),"")</f>
        <v/>
      </c>
      <c r="L11" s="818" t="str">
        <f t="shared" ref="L11" si="12">IF(COUNT(L7:L10),SUM(L7:L10),"")</f>
        <v/>
      </c>
      <c r="M11" s="818" t="str">
        <f t="shared" ref="M11" si="13">IF(COUNT(M7:M10),SUM(M7:M10),"")</f>
        <v/>
      </c>
      <c r="N11" s="818" t="str">
        <f t="shared" ref="N11" si="14">IF(COUNT(N7:N10),SUM(N7:N10),"")</f>
        <v/>
      </c>
      <c r="O11" s="818" t="str">
        <f t="shared" ref="O11" si="15">IF(COUNT(O7:O10),SUM(O7:O10),"")</f>
        <v/>
      </c>
      <c r="P11" s="818" t="str">
        <f t="shared" ref="P11" si="16">IF(COUNT(P7:P10),SUM(P7:P10),"")</f>
        <v/>
      </c>
      <c r="Q11" s="818" t="str">
        <f t="shared" ref="Q11" si="17">IF(COUNT(Q7:Q10),SUM(Q7:Q10),"")</f>
        <v/>
      </c>
      <c r="S11" s="479" t="str">
        <f t="shared" si="5"/>
        <v>-</v>
      </c>
      <c r="T11" s="479" t="str">
        <f t="shared" si="6"/>
        <v>-</v>
      </c>
    </row>
    <row r="12" spans="2:21" ht="21.95" customHeight="1">
      <c r="B12" s="497" t="s">
        <v>68</v>
      </c>
      <c r="C12" s="493" t="s">
        <v>70</v>
      </c>
      <c r="D12" s="493" t="s">
        <v>17</v>
      </c>
      <c r="E12" s="494" t="s">
        <v>18</v>
      </c>
      <c r="F12" s="496"/>
      <c r="G12" s="478" t="str">
        <f t="shared" ref="G12:Q12" si="18">IF(COUNT(G52,G92,G132,G172,G212,G252,G292,G332,G372,G412)&gt;0,SUM(G52,G92,G132,G172,G212,G252,G292,G332,G372,G412),"")</f>
        <v/>
      </c>
      <c r="H12" s="478" t="str">
        <f t="shared" si="18"/>
        <v/>
      </c>
      <c r="I12" s="478" t="str">
        <f t="shared" si="18"/>
        <v/>
      </c>
      <c r="J12" s="478" t="str">
        <f t="shared" si="18"/>
        <v/>
      </c>
      <c r="K12" s="478" t="str">
        <f t="shared" si="18"/>
        <v/>
      </c>
      <c r="L12" s="478" t="str">
        <f t="shared" si="18"/>
        <v/>
      </c>
      <c r="M12" s="478" t="str">
        <f t="shared" si="18"/>
        <v/>
      </c>
      <c r="N12" s="478" t="str">
        <f t="shared" si="18"/>
        <v/>
      </c>
      <c r="O12" s="478" t="str">
        <f t="shared" si="18"/>
        <v/>
      </c>
      <c r="P12" s="478" t="str">
        <f t="shared" si="18"/>
        <v/>
      </c>
      <c r="Q12" s="478" t="str">
        <f t="shared" si="18"/>
        <v/>
      </c>
      <c r="S12" s="479" t="str">
        <f t="shared" si="5"/>
        <v>-</v>
      </c>
      <c r="T12" s="479" t="str">
        <f t="shared" si="6"/>
        <v>-</v>
      </c>
      <c r="U12" s="482" t="s">
        <v>52</v>
      </c>
    </row>
    <row r="13" spans="2:21" ht="21.95" customHeight="1">
      <c r="B13" s="497"/>
      <c r="C13" s="497" t="s">
        <v>67</v>
      </c>
      <c r="D13" s="497" t="s">
        <v>19</v>
      </c>
      <c r="E13" s="493" t="s">
        <v>20</v>
      </c>
      <c r="F13" s="499" t="s">
        <v>21</v>
      </c>
      <c r="G13" s="478" t="str">
        <f t="shared" ref="G13:Q13" si="19">IF(COUNT(G53,G93,G133,G173,G213,G253,G293,G333,G373,G413)&gt;0,SUM(G53,G93,G133,G173,G213,G253,G293,G333,G373,G413),"")</f>
        <v/>
      </c>
      <c r="H13" s="478" t="str">
        <f t="shared" si="19"/>
        <v/>
      </c>
      <c r="I13" s="478" t="str">
        <f t="shared" si="19"/>
        <v/>
      </c>
      <c r="J13" s="478" t="str">
        <f t="shared" si="19"/>
        <v/>
      </c>
      <c r="K13" s="478" t="str">
        <f t="shared" si="19"/>
        <v/>
      </c>
      <c r="L13" s="478" t="str">
        <f t="shared" si="19"/>
        <v/>
      </c>
      <c r="M13" s="478" t="str">
        <f t="shared" si="19"/>
        <v/>
      </c>
      <c r="N13" s="478" t="str">
        <f t="shared" si="19"/>
        <v/>
      </c>
      <c r="O13" s="478" t="str">
        <f t="shared" si="19"/>
        <v/>
      </c>
      <c r="P13" s="478" t="str">
        <f t="shared" si="19"/>
        <v/>
      </c>
      <c r="Q13" s="478" t="str">
        <f t="shared" si="19"/>
        <v/>
      </c>
      <c r="S13" s="479" t="str">
        <f t="shared" si="5"/>
        <v>-</v>
      </c>
      <c r="T13" s="479" t="str">
        <f t="shared" si="6"/>
        <v>-</v>
      </c>
    </row>
    <row r="14" spans="2:21" ht="21.95" customHeight="1">
      <c r="B14" s="497" t="s">
        <v>71</v>
      </c>
      <c r="C14" s="497" t="s">
        <v>72</v>
      </c>
      <c r="D14" s="498" t="s">
        <v>22</v>
      </c>
      <c r="E14" s="498" t="s">
        <v>23</v>
      </c>
      <c r="F14" s="499" t="s">
        <v>24</v>
      </c>
      <c r="G14" s="478" t="str">
        <f t="shared" ref="G14:Q14" si="20">IF(COUNT(G54,G94,G134,G174,G214,G254,G294,G334,G374,G414)&gt;0,SUM(G54,G94,G134,G174,G214,G254,G294,G334,G374,G414),"")</f>
        <v/>
      </c>
      <c r="H14" s="478" t="str">
        <f t="shared" si="20"/>
        <v/>
      </c>
      <c r="I14" s="478" t="str">
        <f t="shared" si="20"/>
        <v/>
      </c>
      <c r="J14" s="478" t="str">
        <f t="shared" si="20"/>
        <v/>
      </c>
      <c r="K14" s="478" t="str">
        <f t="shared" si="20"/>
        <v/>
      </c>
      <c r="L14" s="478" t="str">
        <f t="shared" si="20"/>
        <v/>
      </c>
      <c r="M14" s="478" t="str">
        <f t="shared" si="20"/>
        <v/>
      </c>
      <c r="N14" s="478" t="str">
        <f t="shared" si="20"/>
        <v/>
      </c>
      <c r="O14" s="478" t="str">
        <f t="shared" si="20"/>
        <v/>
      </c>
      <c r="P14" s="478" t="str">
        <f t="shared" si="20"/>
        <v/>
      </c>
      <c r="Q14" s="478" t="str">
        <f t="shared" si="20"/>
        <v/>
      </c>
      <c r="S14" s="479" t="str">
        <f t="shared" si="5"/>
        <v>-</v>
      </c>
      <c r="T14" s="479" t="str">
        <f t="shared" si="6"/>
        <v>-</v>
      </c>
    </row>
    <row r="15" spans="2:21" ht="21.95" customHeight="1">
      <c r="B15" s="497"/>
      <c r="C15" s="498" t="s">
        <v>68</v>
      </c>
      <c r="D15" s="494" t="s">
        <v>25</v>
      </c>
      <c r="E15" s="495"/>
      <c r="F15" s="496"/>
      <c r="G15" s="478" t="str">
        <f t="shared" ref="G15:Q15" si="21">IF(COUNT(G55,G95,G135,G175,G215,G255,G295,G335,G375,G415)&gt;0,SUM(G55,G95,G135,G175,G215,G255,G295,G335,G375,G415),"")</f>
        <v/>
      </c>
      <c r="H15" s="478" t="str">
        <f t="shared" si="21"/>
        <v/>
      </c>
      <c r="I15" s="478" t="str">
        <f t="shared" si="21"/>
        <v/>
      </c>
      <c r="J15" s="478" t="str">
        <f t="shared" si="21"/>
        <v/>
      </c>
      <c r="K15" s="478" t="str">
        <f t="shared" si="21"/>
        <v/>
      </c>
      <c r="L15" s="478" t="str">
        <f t="shared" si="21"/>
        <v/>
      </c>
      <c r="M15" s="478" t="str">
        <f t="shared" si="21"/>
        <v/>
      </c>
      <c r="N15" s="478" t="str">
        <f t="shared" si="21"/>
        <v/>
      </c>
      <c r="O15" s="478" t="str">
        <f t="shared" si="21"/>
        <v/>
      </c>
      <c r="P15" s="478" t="str">
        <f t="shared" si="21"/>
        <v/>
      </c>
      <c r="Q15" s="478" t="str">
        <f t="shared" si="21"/>
        <v/>
      </c>
      <c r="S15" s="479" t="str">
        <f t="shared" si="5"/>
        <v>-</v>
      </c>
      <c r="T15" s="479" t="str">
        <f t="shared" si="6"/>
        <v>-</v>
      </c>
    </row>
    <row r="16" spans="2:21" ht="21.95" customHeight="1">
      <c r="B16" s="497" t="s">
        <v>73</v>
      </c>
      <c r="C16" s="500" t="s">
        <v>74</v>
      </c>
      <c r="D16" s="495"/>
      <c r="E16" s="495"/>
      <c r="F16" s="496"/>
      <c r="G16" s="478" t="str">
        <f t="shared" ref="G16:Q16" si="22">IF(COUNT(G56,G96,G136,G176,G216,G256,G296,G336,G376,G416)&gt;0,SUM(G56,G96,G136,G176,G216,G256,G296,G336,G376,G416),"")</f>
        <v/>
      </c>
      <c r="H16" s="478" t="str">
        <f t="shared" si="22"/>
        <v/>
      </c>
      <c r="I16" s="478" t="str">
        <f t="shared" si="22"/>
        <v/>
      </c>
      <c r="J16" s="478" t="str">
        <f t="shared" si="22"/>
        <v/>
      </c>
      <c r="K16" s="478" t="str">
        <f t="shared" si="22"/>
        <v/>
      </c>
      <c r="L16" s="478" t="str">
        <f t="shared" si="22"/>
        <v/>
      </c>
      <c r="M16" s="478" t="str">
        <f t="shared" si="22"/>
        <v/>
      </c>
      <c r="N16" s="478" t="str">
        <f t="shared" si="22"/>
        <v/>
      </c>
      <c r="O16" s="478" t="str">
        <f t="shared" si="22"/>
        <v/>
      </c>
      <c r="P16" s="478" t="str">
        <f t="shared" si="22"/>
        <v/>
      </c>
      <c r="Q16" s="478" t="str">
        <f t="shared" si="22"/>
        <v/>
      </c>
      <c r="S16" s="479" t="str">
        <f t="shared" si="5"/>
        <v>-</v>
      </c>
      <c r="T16" s="479" t="str">
        <f t="shared" si="6"/>
        <v>-</v>
      </c>
      <c r="U16" s="482" t="s">
        <v>366</v>
      </c>
    </row>
    <row r="17" spans="2:20" ht="21.95" customHeight="1">
      <c r="B17" s="498"/>
      <c r="C17" s="494" t="s">
        <v>26</v>
      </c>
      <c r="D17" s="495"/>
      <c r="E17" s="495"/>
      <c r="F17" s="496"/>
      <c r="G17" s="818" t="str">
        <f>IF(COUNT(G11:G16)&gt;0,SUM(G11:G16),"")</f>
        <v/>
      </c>
      <c r="H17" s="818" t="str">
        <f t="shared" ref="H17" si="23">IF(COUNT(H11:H16)&gt;0,SUM(H11:H16),"")</f>
        <v/>
      </c>
      <c r="I17" s="818" t="str">
        <f t="shared" ref="I17" si="24">IF(COUNT(I11:I16)&gt;0,SUM(I11:I16),"")</f>
        <v/>
      </c>
      <c r="J17" s="818" t="str">
        <f t="shared" ref="J17" si="25">IF(COUNT(J11:J16)&gt;0,SUM(J11:J16),"")</f>
        <v/>
      </c>
      <c r="K17" s="818" t="str">
        <f t="shared" ref="K17" si="26">IF(COUNT(K11:K16)&gt;0,SUM(K11:K16),"")</f>
        <v/>
      </c>
      <c r="L17" s="818" t="str">
        <f t="shared" ref="L17" si="27">IF(COUNT(L11:L16)&gt;0,SUM(L11:L16),"")</f>
        <v/>
      </c>
      <c r="M17" s="818" t="str">
        <f t="shared" ref="M17" si="28">IF(COUNT(M11:M16)&gt;0,SUM(M11:M16),"")</f>
        <v/>
      </c>
      <c r="N17" s="818" t="str">
        <f t="shared" ref="N17" si="29">IF(COUNT(N11:N16)&gt;0,SUM(N11:N16),"")</f>
        <v/>
      </c>
      <c r="O17" s="818" t="str">
        <f t="shared" ref="O17" si="30">IF(COUNT(O11:O16)&gt;0,SUM(O11:O16),"")</f>
        <v/>
      </c>
      <c r="P17" s="818" t="str">
        <f t="shared" ref="P17" si="31">IF(COUNT(P11:P16)&gt;0,SUM(P11:P16),"")</f>
        <v/>
      </c>
      <c r="Q17" s="818" t="str">
        <f t="shared" ref="Q17" si="32">IF(COUNT(Q11:Q16)&gt;0,SUM(Q11:Q16),"")</f>
        <v/>
      </c>
      <c r="S17" s="479" t="str">
        <f t="shared" si="5"/>
        <v>-</v>
      </c>
      <c r="T17" s="479" t="str">
        <f t="shared" si="6"/>
        <v>-</v>
      </c>
    </row>
    <row r="18" spans="2:20" ht="21.95" customHeight="1">
      <c r="B18" s="494" t="s">
        <v>75</v>
      </c>
      <c r="C18" s="495"/>
      <c r="D18" s="495"/>
      <c r="E18" s="495"/>
      <c r="F18" s="496"/>
      <c r="G18" s="478" t="str">
        <f>IF(COUNT(G58,G98,G138,G178,G218,G258,G298,G338,G378,G418)&gt;0,SUM(G58,G98,G138,G178,G218,G258,G298,G338,G378,G418),"")</f>
        <v/>
      </c>
      <c r="H18" s="478" t="str">
        <f t="shared" ref="H18:Q18" si="33">IF(COUNT(H58,H98,H138,H178,H218,H258,H298,H338,H378,H418)&gt;0,SUM(H58,H98,H138,H178,H218,H258,H298,H338,H378,H418),"")</f>
        <v/>
      </c>
      <c r="I18" s="478" t="str">
        <f t="shared" si="33"/>
        <v/>
      </c>
      <c r="J18" s="478" t="str">
        <f t="shared" si="33"/>
        <v/>
      </c>
      <c r="K18" s="478" t="str">
        <f t="shared" si="33"/>
        <v/>
      </c>
      <c r="L18" s="478" t="str">
        <f t="shared" si="33"/>
        <v/>
      </c>
      <c r="M18" s="478" t="str">
        <f t="shared" si="33"/>
        <v/>
      </c>
      <c r="N18" s="478" t="str">
        <f t="shared" si="33"/>
        <v/>
      </c>
      <c r="O18" s="478" t="str">
        <f t="shared" si="33"/>
        <v/>
      </c>
      <c r="P18" s="478" t="str">
        <f t="shared" si="33"/>
        <v/>
      </c>
      <c r="Q18" s="478" t="str">
        <f t="shared" si="33"/>
        <v/>
      </c>
      <c r="S18" s="479" t="str">
        <f t="shared" si="5"/>
        <v>-</v>
      </c>
      <c r="T18" s="479" t="str">
        <f t="shared" si="6"/>
        <v>-</v>
      </c>
    </row>
    <row r="19" spans="2:20" ht="21.95" customHeight="1">
      <c r="B19" s="487"/>
      <c r="C19" s="488"/>
      <c r="D19" s="501"/>
      <c r="E19" s="502" t="s">
        <v>30</v>
      </c>
      <c r="F19" s="503"/>
      <c r="G19" s="817" t="str">
        <f>IF(COUNT(G20:G21)&gt;0,SUM(G20:G21),"")</f>
        <v/>
      </c>
      <c r="H19" s="817" t="str">
        <f>IF(COUNT(H20:H21)&gt;0,SUM(H20:H21),"")</f>
        <v/>
      </c>
      <c r="I19" s="822"/>
      <c r="J19" s="822"/>
      <c r="K19" s="822"/>
      <c r="L19" s="817" t="str">
        <f>IF(COUNT(L20:L21)&gt;0,SUM(L20:L21),"")</f>
        <v/>
      </c>
      <c r="M19" s="822"/>
      <c r="N19" s="822"/>
      <c r="O19" s="822"/>
      <c r="P19" s="822"/>
      <c r="Q19" s="817" t="str">
        <f>IF(COUNT(Q20:Q21)&gt;0,SUM(Q20:Q21),"")</f>
        <v/>
      </c>
      <c r="S19" s="479" t="str">
        <f t="shared" si="5"/>
        <v>-</v>
      </c>
      <c r="T19" s="479" t="str">
        <f t="shared" si="6"/>
        <v>-</v>
      </c>
    </row>
    <row r="20" spans="2:20" ht="21.95" customHeight="1">
      <c r="B20" s="504"/>
      <c r="C20" s="505"/>
      <c r="D20" s="506"/>
      <c r="E20" s="504"/>
      <c r="F20" s="499" t="s">
        <v>31</v>
      </c>
      <c r="G20" s="478" t="str">
        <f t="shared" ref="G20:H20" si="34">IF(COUNT(G60,G100,G140,G180,G220,G260,G300,G340,G380,G420)&gt;0,SUM(G60,G100,G140,G180,G220,G260,G300,G340,G380,G420),"")</f>
        <v/>
      </c>
      <c r="H20" s="478" t="str">
        <f t="shared" si="34"/>
        <v/>
      </c>
      <c r="I20" s="476"/>
      <c r="J20" s="476"/>
      <c r="K20" s="476"/>
      <c r="L20" s="478" t="str">
        <f t="shared" ref="L20:L21" si="35">IF(COUNT(L60,L100,L140,L180,L220,L260,L300,L340,L380,L420)&gt;0,SUM(L60,L100,L140,L180,L220,L260,L300,L340,L380,L420),"")</f>
        <v/>
      </c>
      <c r="M20" s="476"/>
      <c r="N20" s="476"/>
      <c r="O20" s="476"/>
      <c r="P20" s="476"/>
      <c r="Q20" s="478" t="str">
        <f t="shared" ref="Q20:Q21" si="36">IF(COUNT(Q60,Q100,Q140,Q180,Q220,Q260,Q300,Q340,Q380,Q420)&gt;0,SUM(Q60,Q100,Q140,Q180,Q220,Q260,Q300,Q340,Q380,Q420),"")</f>
        <v/>
      </c>
      <c r="S20" s="479" t="str">
        <f t="shared" si="5"/>
        <v>-</v>
      </c>
      <c r="T20" s="479" t="str">
        <f t="shared" si="6"/>
        <v>-</v>
      </c>
    </row>
    <row r="21" spans="2:20" ht="21.95" customHeight="1">
      <c r="B21" s="504"/>
      <c r="C21" s="505"/>
      <c r="D21" s="506"/>
      <c r="E21" s="490"/>
      <c r="F21" s="499" t="s">
        <v>32</v>
      </c>
      <c r="G21" s="478" t="str">
        <f t="shared" ref="G21:H21" si="37">IF(COUNT(G61,G101,G141,G181,G221,G261,G301,G341,G381,G421)&gt;0,SUM(G61,G101,G141,G181,G221,G261,G301,G341,G381,G421),"")</f>
        <v/>
      </c>
      <c r="H21" s="478" t="str">
        <f t="shared" si="37"/>
        <v/>
      </c>
      <c r="I21" s="476"/>
      <c r="J21" s="476"/>
      <c r="K21" s="476"/>
      <c r="L21" s="478" t="str">
        <f t="shared" si="35"/>
        <v/>
      </c>
      <c r="M21" s="476"/>
      <c r="N21" s="476"/>
      <c r="O21" s="476"/>
      <c r="P21" s="476"/>
      <c r="Q21" s="478" t="str">
        <f t="shared" si="36"/>
        <v/>
      </c>
      <c r="S21" s="479" t="str">
        <f t="shared" si="5"/>
        <v>-</v>
      </c>
      <c r="T21" s="479" t="str">
        <f t="shared" si="6"/>
        <v>-</v>
      </c>
    </row>
    <row r="22" spans="2:20" ht="21.95" customHeight="1">
      <c r="B22" s="504"/>
      <c r="C22" s="505"/>
      <c r="D22" s="506"/>
      <c r="E22" s="502" t="s">
        <v>33</v>
      </c>
      <c r="F22" s="503"/>
      <c r="G22" s="817" t="str">
        <f>IF(COUNT(G23:G28),SUM(G23:G28),"")</f>
        <v/>
      </c>
      <c r="H22" s="817" t="str">
        <f>IF(COUNT(H23:H28),SUM(H23:H28),"")</f>
        <v/>
      </c>
      <c r="I22" s="822"/>
      <c r="J22" s="822"/>
      <c r="K22" s="822"/>
      <c r="L22" s="817" t="str">
        <f>IF(COUNT(L23:L28),SUM(L23:L28),"")</f>
        <v/>
      </c>
      <c r="M22" s="822"/>
      <c r="N22" s="822"/>
      <c r="O22" s="822"/>
      <c r="P22" s="822"/>
      <c r="Q22" s="817" t="str">
        <f>IF(COUNT(Q23:Q28),SUM(Q23:Q28),"")</f>
        <v/>
      </c>
      <c r="S22" s="479" t="str">
        <f t="shared" si="5"/>
        <v>-</v>
      </c>
      <c r="T22" s="479" t="str">
        <f t="shared" si="6"/>
        <v>-</v>
      </c>
    </row>
    <row r="23" spans="2:20" ht="21.95" customHeight="1">
      <c r="B23" s="502" t="s">
        <v>76</v>
      </c>
      <c r="C23" s="507"/>
      <c r="D23" s="503"/>
      <c r="E23" s="504"/>
      <c r="F23" s="499" t="s">
        <v>35</v>
      </c>
      <c r="G23" s="478" t="str">
        <f t="shared" ref="G23:H23" si="38">IF(COUNT(G63,G103,G143,G183,G223,G263,G303,G343,G383,G423)&gt;0,SUM(G63,G103,G143,G183,G223,G263,G303,G343,G383,G423),"")</f>
        <v/>
      </c>
      <c r="H23" s="478" t="str">
        <f t="shared" si="38"/>
        <v/>
      </c>
      <c r="I23" s="476"/>
      <c r="J23" s="476"/>
      <c r="K23" s="476"/>
      <c r="L23" s="478" t="str">
        <f t="shared" ref="L23:L29" si="39">IF(COUNT(L63,L103,L143,L183,L223,L263,L303,L343,L383,L423)&gt;0,SUM(L63,L103,L143,L183,L223,L263,L303,L343,L383,L423),"")</f>
        <v/>
      </c>
      <c r="M23" s="476"/>
      <c r="N23" s="476"/>
      <c r="O23" s="476"/>
      <c r="P23" s="476"/>
      <c r="Q23" s="478" t="str">
        <f t="shared" ref="Q23:Q29" si="40">IF(COUNT(Q63,Q103,Q143,Q183,Q223,Q263,Q303,Q343,Q383,Q423)&gt;0,SUM(Q63,Q103,Q143,Q183,Q223,Q263,Q303,Q343,Q383,Q423),"")</f>
        <v/>
      </c>
      <c r="S23" s="479" t="str">
        <f t="shared" si="5"/>
        <v>-</v>
      </c>
      <c r="T23" s="479" t="str">
        <f t="shared" si="6"/>
        <v>-</v>
      </c>
    </row>
    <row r="24" spans="2:20" ht="21.95" customHeight="1">
      <c r="B24" s="502" t="s">
        <v>77</v>
      </c>
      <c r="C24" s="507"/>
      <c r="D24" s="503"/>
      <c r="E24" s="504"/>
      <c r="F24" s="499" t="s">
        <v>37</v>
      </c>
      <c r="G24" s="478" t="str">
        <f t="shared" ref="G24:H24" si="41">IF(COUNT(G64,G104,G144,G184,G224,G264,G304,G344,G384,G424)&gt;0,SUM(G64,G104,G144,G184,G224,G264,G304,G344,G384,G424),"")</f>
        <v/>
      </c>
      <c r="H24" s="478" t="str">
        <f t="shared" si="41"/>
        <v/>
      </c>
      <c r="I24" s="476"/>
      <c r="J24" s="476"/>
      <c r="K24" s="476"/>
      <c r="L24" s="478" t="str">
        <f t="shared" si="39"/>
        <v/>
      </c>
      <c r="M24" s="476"/>
      <c r="N24" s="476"/>
      <c r="O24" s="476"/>
      <c r="P24" s="476"/>
      <c r="Q24" s="478" t="str">
        <f t="shared" si="40"/>
        <v/>
      </c>
      <c r="S24" s="479" t="str">
        <f t="shared" si="5"/>
        <v>-</v>
      </c>
      <c r="T24" s="479" t="str">
        <f t="shared" si="6"/>
        <v>-</v>
      </c>
    </row>
    <row r="25" spans="2:20" ht="21.95" customHeight="1">
      <c r="B25" s="504"/>
      <c r="C25" s="505"/>
      <c r="D25" s="506"/>
      <c r="E25" s="504"/>
      <c r="F25" s="499" t="s">
        <v>38</v>
      </c>
      <c r="G25" s="478" t="str">
        <f t="shared" ref="G25:H25" si="42">IF(COUNT(G65,G105,G145,G185,G225,G265,G305,G345,G385,G425)&gt;0,SUM(G65,G105,G145,G185,G225,G265,G305,G345,G385,G425),"")</f>
        <v/>
      </c>
      <c r="H25" s="478" t="str">
        <f t="shared" si="42"/>
        <v/>
      </c>
      <c r="I25" s="476"/>
      <c r="J25" s="476"/>
      <c r="K25" s="476"/>
      <c r="L25" s="478" t="str">
        <f t="shared" si="39"/>
        <v/>
      </c>
      <c r="M25" s="476"/>
      <c r="N25" s="476"/>
      <c r="O25" s="476"/>
      <c r="P25" s="476"/>
      <c r="Q25" s="478" t="str">
        <f t="shared" si="40"/>
        <v/>
      </c>
      <c r="S25" s="479" t="str">
        <f t="shared" si="5"/>
        <v>-</v>
      </c>
      <c r="T25" s="479" t="str">
        <f t="shared" si="6"/>
        <v>-</v>
      </c>
    </row>
    <row r="26" spans="2:20" ht="21.95" customHeight="1">
      <c r="B26" s="504"/>
      <c r="C26" s="505"/>
      <c r="D26" s="506"/>
      <c r="E26" s="504"/>
      <c r="F26" s="499" t="s">
        <v>39</v>
      </c>
      <c r="G26" s="478" t="str">
        <f t="shared" ref="G26:H26" si="43">IF(COUNT(G66,G106,G146,G186,G226,G266,G306,G346,G386,G426)&gt;0,SUM(G66,G106,G146,G186,G226,G266,G306,G346,G386,G426),"")</f>
        <v/>
      </c>
      <c r="H26" s="478" t="str">
        <f t="shared" si="43"/>
        <v/>
      </c>
      <c r="I26" s="476"/>
      <c r="J26" s="476"/>
      <c r="K26" s="476"/>
      <c r="L26" s="478" t="str">
        <f t="shared" si="39"/>
        <v/>
      </c>
      <c r="M26" s="476"/>
      <c r="N26" s="476"/>
      <c r="O26" s="476"/>
      <c r="P26" s="476"/>
      <c r="Q26" s="478" t="str">
        <f t="shared" si="40"/>
        <v/>
      </c>
      <c r="S26" s="479" t="str">
        <f t="shared" si="5"/>
        <v>-</v>
      </c>
      <c r="T26" s="479" t="str">
        <f t="shared" si="6"/>
        <v>-</v>
      </c>
    </row>
    <row r="27" spans="2:20" ht="21.95" customHeight="1">
      <c r="B27" s="504"/>
      <c r="C27" s="505"/>
      <c r="D27" s="506"/>
      <c r="E27" s="504"/>
      <c r="F27" s="499" t="s">
        <v>40</v>
      </c>
      <c r="G27" s="478" t="str">
        <f t="shared" ref="G27:H27" si="44">IF(COUNT(G67,G107,G147,G187,G227,G267,G307,G347,G387,G427)&gt;0,SUM(G67,G107,G147,G187,G227,G267,G307,G347,G387,G427),"")</f>
        <v/>
      </c>
      <c r="H27" s="478" t="str">
        <f t="shared" si="44"/>
        <v/>
      </c>
      <c r="I27" s="476"/>
      <c r="J27" s="476"/>
      <c r="K27" s="476"/>
      <c r="L27" s="478" t="str">
        <f t="shared" si="39"/>
        <v/>
      </c>
      <c r="M27" s="476"/>
      <c r="N27" s="476"/>
      <c r="O27" s="476"/>
      <c r="P27" s="476"/>
      <c r="Q27" s="478" t="str">
        <f t="shared" si="40"/>
        <v/>
      </c>
      <c r="S27" s="479" t="str">
        <f t="shared" si="5"/>
        <v>-</v>
      </c>
      <c r="T27" s="479" t="str">
        <f t="shared" si="6"/>
        <v>-</v>
      </c>
    </row>
    <row r="28" spans="2:20" ht="21.95" customHeight="1">
      <c r="B28" s="504"/>
      <c r="C28" s="505"/>
      <c r="D28" s="506"/>
      <c r="E28" s="504"/>
      <c r="F28" s="499" t="s">
        <v>41</v>
      </c>
      <c r="G28" s="478" t="str">
        <f t="shared" ref="G28:H28" si="45">IF(COUNT(G68,G108,G148,G188,G228,G268,G308,G348,G388,G428)&gt;0,SUM(G68,G108,G148,G188,G228,G268,G308,G348,G388,G428),"")</f>
        <v/>
      </c>
      <c r="H28" s="478" t="str">
        <f t="shared" si="45"/>
        <v/>
      </c>
      <c r="I28" s="476"/>
      <c r="J28" s="476"/>
      <c r="K28" s="476"/>
      <c r="L28" s="478" t="str">
        <f t="shared" si="39"/>
        <v/>
      </c>
      <c r="M28" s="476"/>
      <c r="N28" s="476"/>
      <c r="O28" s="476"/>
      <c r="P28" s="476"/>
      <c r="Q28" s="478" t="str">
        <f t="shared" si="40"/>
        <v/>
      </c>
      <c r="S28" s="479" t="str">
        <f t="shared" si="5"/>
        <v>-</v>
      </c>
      <c r="T28" s="479" t="str">
        <f t="shared" si="6"/>
        <v>-</v>
      </c>
    </row>
    <row r="29" spans="2:20" ht="21.95" customHeight="1">
      <c r="B29" s="504"/>
      <c r="C29" s="505"/>
      <c r="D29" s="506"/>
      <c r="E29" s="494" t="s">
        <v>42</v>
      </c>
      <c r="F29" s="508"/>
      <c r="G29" s="478" t="str">
        <f t="shared" ref="G29:H29" si="46">IF(COUNT(G69,G109,G149,G189,G229,G269,G309,G349,G389,G429)&gt;0,SUM(G69,G109,G149,G189,G229,G269,G309,G349,G389,G429),"")</f>
        <v/>
      </c>
      <c r="H29" s="478" t="str">
        <f t="shared" si="46"/>
        <v/>
      </c>
      <c r="I29" s="476"/>
      <c r="J29" s="476"/>
      <c r="K29" s="476"/>
      <c r="L29" s="478" t="str">
        <f t="shared" si="39"/>
        <v/>
      </c>
      <c r="M29" s="476"/>
      <c r="N29" s="476"/>
      <c r="O29" s="476"/>
      <c r="P29" s="476"/>
      <c r="Q29" s="478" t="str">
        <f t="shared" si="40"/>
        <v/>
      </c>
      <c r="S29" s="479" t="str">
        <f t="shared" si="5"/>
        <v>-</v>
      </c>
      <c r="T29" s="479" t="str">
        <f t="shared" si="6"/>
        <v>-</v>
      </c>
    </row>
    <row r="30" spans="2:20" ht="21.95" customHeight="1">
      <c r="B30" s="504"/>
      <c r="C30" s="505"/>
      <c r="D30" s="506"/>
      <c r="E30" s="502" t="s">
        <v>43</v>
      </c>
      <c r="F30" s="503"/>
      <c r="G30" s="817" t="str">
        <f>IF(COUNT(G31:G35)&gt;0,SUM(G31:G35),"")</f>
        <v/>
      </c>
      <c r="H30" s="817" t="str">
        <f>IF(COUNT(H31:H35)&gt;0,SUM(H31:H35),"")</f>
        <v/>
      </c>
      <c r="I30" s="822"/>
      <c r="J30" s="822"/>
      <c r="K30" s="822"/>
      <c r="L30" s="817" t="str">
        <f>IF(COUNT(L31:L35)&gt;0,SUM(L31:L35),"")</f>
        <v/>
      </c>
      <c r="M30" s="822"/>
      <c r="N30" s="822"/>
      <c r="O30" s="822"/>
      <c r="P30" s="822"/>
      <c r="Q30" s="817" t="str">
        <f>IF(COUNT(Q31:Q35)&gt;0,SUM(Q31:Q35),"")</f>
        <v/>
      </c>
      <c r="S30" s="479" t="str">
        <f t="shared" si="5"/>
        <v>-</v>
      </c>
      <c r="T30" s="479" t="str">
        <f t="shared" si="6"/>
        <v>-</v>
      </c>
    </row>
    <row r="31" spans="2:20" ht="21.95" customHeight="1">
      <c r="B31" s="504"/>
      <c r="C31" s="505"/>
      <c r="D31" s="506"/>
      <c r="E31" s="504"/>
      <c r="F31" s="499" t="s">
        <v>44</v>
      </c>
      <c r="G31" s="478" t="str">
        <f t="shared" ref="G31:H31" si="47">IF(COUNT(G71,G111,G151,G191,G231,G271,G311,G351,G391,G431)&gt;0,SUM(G71,G111,G151,G191,G231,G271,G311,G351,G391,G431),"")</f>
        <v/>
      </c>
      <c r="H31" s="478" t="str">
        <f t="shared" si="47"/>
        <v/>
      </c>
      <c r="I31" s="476"/>
      <c r="J31" s="476"/>
      <c r="K31" s="476"/>
      <c r="L31" s="478" t="str">
        <f t="shared" ref="L31:L36" si="48">IF(COUNT(L71,L111,L151,L191,L231,L271,L311,L351,L391,L431)&gt;0,SUM(L71,L111,L151,L191,L231,L271,L311,L351,L391,L431),"")</f>
        <v/>
      </c>
      <c r="M31" s="476"/>
      <c r="N31" s="476"/>
      <c r="O31" s="476"/>
      <c r="P31" s="476"/>
      <c r="Q31" s="478" t="str">
        <f t="shared" ref="Q31:Q36" si="49">IF(COUNT(Q71,Q111,Q151,Q191,Q231,Q271,Q311,Q351,Q391,Q431)&gt;0,SUM(Q71,Q111,Q151,Q191,Q231,Q271,Q311,Q351,Q391,Q431),"")</f>
        <v/>
      </c>
      <c r="S31" s="479" t="str">
        <f t="shared" si="5"/>
        <v>-</v>
      </c>
      <c r="T31" s="479" t="str">
        <f t="shared" si="6"/>
        <v>-</v>
      </c>
    </row>
    <row r="32" spans="2:20" ht="21.95" customHeight="1">
      <c r="B32" s="504"/>
      <c r="C32" s="505"/>
      <c r="D32" s="506"/>
      <c r="E32" s="504"/>
      <c r="F32" s="499" t="s">
        <v>45</v>
      </c>
      <c r="G32" s="478" t="str">
        <f t="shared" ref="G32:H32" si="50">IF(COUNT(G72,G112,G152,G192,G232,G272,G312,G352,G392,G432)&gt;0,SUM(G72,G112,G152,G192,G232,G272,G312,G352,G392,G432),"")</f>
        <v/>
      </c>
      <c r="H32" s="478" t="str">
        <f t="shared" si="50"/>
        <v/>
      </c>
      <c r="I32" s="476"/>
      <c r="J32" s="476"/>
      <c r="K32" s="476"/>
      <c r="L32" s="478" t="str">
        <f t="shared" si="48"/>
        <v/>
      </c>
      <c r="M32" s="476"/>
      <c r="N32" s="476"/>
      <c r="O32" s="476"/>
      <c r="P32" s="476"/>
      <c r="Q32" s="478" t="str">
        <f t="shared" si="49"/>
        <v/>
      </c>
      <c r="S32" s="479" t="str">
        <f t="shared" si="5"/>
        <v>-</v>
      </c>
      <c r="T32" s="479" t="str">
        <f t="shared" si="6"/>
        <v>-</v>
      </c>
    </row>
    <row r="33" spans="2:21" ht="21.95" customHeight="1">
      <c r="B33" s="504"/>
      <c r="C33" s="505"/>
      <c r="D33" s="506"/>
      <c r="E33" s="504"/>
      <c r="F33" s="499" t="s">
        <v>78</v>
      </c>
      <c r="G33" s="478" t="str">
        <f t="shared" ref="G33:H33" si="51">IF(COUNT(G73,G113,G153,G193,G233,G273,G313,G353,G393,G433)&gt;0,SUM(G73,G113,G153,G193,G233,G273,G313,G353,G393,G433),"")</f>
        <v/>
      </c>
      <c r="H33" s="478" t="str">
        <f t="shared" si="51"/>
        <v/>
      </c>
      <c r="I33" s="476"/>
      <c r="J33" s="476"/>
      <c r="K33" s="476"/>
      <c r="L33" s="478" t="str">
        <f t="shared" si="48"/>
        <v/>
      </c>
      <c r="M33" s="476"/>
      <c r="N33" s="476"/>
      <c r="O33" s="476"/>
      <c r="P33" s="476"/>
      <c r="Q33" s="478" t="str">
        <f t="shared" si="49"/>
        <v/>
      </c>
      <c r="S33" s="479" t="str">
        <f t="shared" si="5"/>
        <v>-</v>
      </c>
      <c r="T33" s="479" t="str">
        <f t="shared" si="6"/>
        <v>-</v>
      </c>
    </row>
    <row r="34" spans="2:21" ht="21.95" customHeight="1">
      <c r="B34" s="504"/>
      <c r="C34" s="505"/>
      <c r="D34" s="506"/>
      <c r="E34" s="504"/>
      <c r="F34" s="499" t="s">
        <v>79</v>
      </c>
      <c r="G34" s="478" t="str">
        <f t="shared" ref="G34:H34" si="52">IF(COUNT(G74,G114,G154,G194,G234,G274,G314,G354,G394,G434)&gt;0,SUM(G74,G114,G154,G194,G234,G274,G314,G354,G394,G434),"")</f>
        <v/>
      </c>
      <c r="H34" s="478" t="str">
        <f t="shared" si="52"/>
        <v/>
      </c>
      <c r="I34" s="476"/>
      <c r="J34" s="476"/>
      <c r="K34" s="476"/>
      <c r="L34" s="478" t="str">
        <f t="shared" si="48"/>
        <v/>
      </c>
      <c r="M34" s="476"/>
      <c r="N34" s="476"/>
      <c r="O34" s="476"/>
      <c r="P34" s="476"/>
      <c r="Q34" s="478" t="str">
        <f t="shared" si="49"/>
        <v/>
      </c>
      <c r="S34" s="479" t="str">
        <f t="shared" si="5"/>
        <v>-</v>
      </c>
      <c r="T34" s="479" t="str">
        <f t="shared" si="6"/>
        <v>-</v>
      </c>
    </row>
    <row r="35" spans="2:21" ht="21.95" customHeight="1">
      <c r="B35" s="504"/>
      <c r="C35" s="505"/>
      <c r="D35" s="506"/>
      <c r="E35" s="504"/>
      <c r="F35" s="499" t="s">
        <v>80</v>
      </c>
      <c r="G35" s="478" t="str">
        <f t="shared" ref="G35:H35" si="53">IF(COUNT(G75,G115,G155,G195,G235,G275,G315,G355,G395,G435)&gt;0,SUM(G75,G115,G155,G195,G235,G275,G315,G355,G395,G435),"")</f>
        <v/>
      </c>
      <c r="H35" s="478" t="str">
        <f t="shared" si="53"/>
        <v/>
      </c>
      <c r="I35" s="476"/>
      <c r="J35" s="476"/>
      <c r="K35" s="476"/>
      <c r="L35" s="478" t="str">
        <f t="shared" si="48"/>
        <v/>
      </c>
      <c r="M35" s="476"/>
      <c r="N35" s="476"/>
      <c r="O35" s="476"/>
      <c r="P35" s="476"/>
      <c r="Q35" s="478" t="str">
        <f t="shared" si="49"/>
        <v/>
      </c>
      <c r="S35" s="479" t="str">
        <f t="shared" si="5"/>
        <v>-</v>
      </c>
      <c r="T35" s="479" t="str">
        <f t="shared" si="6"/>
        <v>-</v>
      </c>
    </row>
    <row r="36" spans="2:21" ht="21.95" customHeight="1">
      <c r="B36" s="504"/>
      <c r="C36" s="505"/>
      <c r="D36" s="506"/>
      <c r="E36" s="494" t="s">
        <v>49</v>
      </c>
      <c r="F36" s="496"/>
      <c r="G36" s="478" t="str">
        <f t="shared" ref="G36:H36" si="54">IF(COUNT(G76,G116,G156,G196,G236,G276,G316,G356,G396,G436)&gt;0,SUM(G76,G116,G156,G196,G236,G276,G316,G356,G396,G436),"")</f>
        <v/>
      </c>
      <c r="H36" s="478" t="str">
        <f t="shared" si="54"/>
        <v/>
      </c>
      <c r="I36" s="476"/>
      <c r="J36" s="476"/>
      <c r="K36" s="476"/>
      <c r="L36" s="478" t="str">
        <f t="shared" si="48"/>
        <v/>
      </c>
      <c r="M36" s="476"/>
      <c r="N36" s="476"/>
      <c r="O36" s="476"/>
      <c r="P36" s="476"/>
      <c r="Q36" s="478" t="str">
        <f t="shared" si="49"/>
        <v/>
      </c>
      <c r="S36" s="479" t="str">
        <f t="shared" si="5"/>
        <v>-</v>
      </c>
      <c r="T36" s="479" t="str">
        <f t="shared" si="6"/>
        <v>-</v>
      </c>
      <c r="U36" s="482" t="s">
        <v>51</v>
      </c>
    </row>
    <row r="37" spans="2:21" ht="21.95" customHeight="1">
      <c r="B37" s="490"/>
      <c r="C37" s="491"/>
      <c r="D37" s="492"/>
      <c r="E37" s="494" t="s">
        <v>50</v>
      </c>
      <c r="F37" s="496"/>
      <c r="G37" s="817" t="str">
        <f>IF(COUNT(G19,G22,G29,G30,G36)&gt;0,SUM(G19,G22,G29,G30,G36),"")</f>
        <v/>
      </c>
      <c r="H37" s="817" t="str">
        <f>IF(COUNT(H19,H22,H29,H30,H36)&gt;0,SUM(H19,H22,H29,H30,H36),"")</f>
        <v/>
      </c>
      <c r="I37" s="822"/>
      <c r="J37" s="822"/>
      <c r="K37" s="822"/>
      <c r="L37" s="817" t="str">
        <f>IF(COUNT(L19,L22,L29,L30,L36)&gt;0,SUM(L19,L22,L29,L30,L36),"")</f>
        <v/>
      </c>
      <c r="M37" s="822"/>
      <c r="N37" s="822"/>
      <c r="O37" s="822"/>
      <c r="P37" s="822"/>
      <c r="Q37" s="817" t="str">
        <f>IF(COUNT(Q19,Q22,Q29,Q30,Q36)&gt;0,SUM(Q19,Q22,Q29,Q30,Q36),"")</f>
        <v/>
      </c>
      <c r="S37" s="479" t="str">
        <f t="shared" si="5"/>
        <v>-</v>
      </c>
      <c r="T37" s="479" t="str">
        <f t="shared" si="6"/>
        <v>-</v>
      </c>
    </row>
    <row r="38" spans="2:21" ht="21.95" customHeight="1">
      <c r="B38" s="936" t="s">
        <v>81</v>
      </c>
      <c r="C38" s="936"/>
      <c r="D38" s="936"/>
      <c r="E38" s="936"/>
      <c r="F38" s="936"/>
      <c r="G38" s="475"/>
      <c r="H38" s="475"/>
      <c r="I38" s="477"/>
      <c r="J38" s="477"/>
      <c r="K38" s="477"/>
      <c r="L38" s="475"/>
      <c r="M38" s="477"/>
      <c r="N38" s="477"/>
      <c r="O38" s="477"/>
      <c r="P38" s="477"/>
      <c r="Q38" s="475"/>
      <c r="S38" s="479" t="str">
        <f t="shared" si="5"/>
        <v>-</v>
      </c>
      <c r="T38" s="479" t="str">
        <f t="shared" si="6"/>
        <v>-</v>
      </c>
      <c r="U38" s="482" t="s">
        <v>508</v>
      </c>
    </row>
    <row r="39" spans="2:21">
      <c r="B39" s="481" t="s">
        <v>82</v>
      </c>
    </row>
    <row r="41" spans="2:21">
      <c r="B41" s="481" t="s">
        <v>301</v>
      </c>
    </row>
    <row r="42" spans="2:21" ht="21.95" customHeight="1">
      <c r="B42" s="481" t="s">
        <v>62</v>
      </c>
    </row>
    <row r="43" spans="2:21" ht="21.95" customHeight="1">
      <c r="B43" s="483" t="s">
        <v>63</v>
      </c>
      <c r="C43" s="484"/>
      <c r="D43" s="484"/>
      <c r="E43" s="484"/>
      <c r="F43" s="484"/>
      <c r="G43" s="474"/>
      <c r="H43" s="474"/>
      <c r="I43" s="474"/>
      <c r="J43" s="474"/>
    </row>
    <row r="44" spans="2:21" ht="21.95" customHeight="1">
      <c r="B44" s="485" t="s">
        <v>83</v>
      </c>
      <c r="E44" s="486" t="s">
        <v>291</v>
      </c>
      <c r="Q44" s="446" t="s">
        <v>64</v>
      </c>
      <c r="S44" s="447" t="s">
        <v>287</v>
      </c>
      <c r="T44" s="447" t="s">
        <v>287</v>
      </c>
    </row>
    <row r="45" spans="2:21" ht="21.95" customHeight="1">
      <c r="B45" s="487"/>
      <c r="C45" s="488"/>
      <c r="D45" s="488"/>
      <c r="E45" s="488"/>
      <c r="F45" s="489" t="s">
        <v>3</v>
      </c>
      <c r="G45" s="451" t="s">
        <v>4</v>
      </c>
      <c r="H45" s="451" t="s">
        <v>54</v>
      </c>
      <c r="I45" s="451" t="s">
        <v>55</v>
      </c>
      <c r="J45" s="451" t="s">
        <v>56</v>
      </c>
      <c r="K45" s="451" t="s">
        <v>5</v>
      </c>
      <c r="L45" s="451" t="s">
        <v>6</v>
      </c>
      <c r="M45" s="451" t="s">
        <v>57</v>
      </c>
      <c r="N45" s="451" t="s">
        <v>58</v>
      </c>
      <c r="O45" s="451" t="s">
        <v>59</v>
      </c>
      <c r="P45" s="451" t="s">
        <v>60</v>
      </c>
      <c r="Q45" s="451" t="s">
        <v>61</v>
      </c>
      <c r="S45" s="452" t="s">
        <v>288</v>
      </c>
      <c r="T45" s="452" t="s">
        <v>288</v>
      </c>
    </row>
    <row r="46" spans="2:21" ht="21.95" customHeight="1">
      <c r="B46" s="490" t="s">
        <v>65</v>
      </c>
      <c r="C46" s="491"/>
      <c r="D46" s="491"/>
      <c r="E46" s="491"/>
      <c r="F46" s="492"/>
      <c r="G46" s="456" t="s">
        <v>8</v>
      </c>
      <c r="H46" s="456"/>
      <c r="I46" s="456"/>
      <c r="J46" s="456"/>
      <c r="K46" s="456"/>
      <c r="L46" s="456"/>
      <c r="M46" s="456"/>
      <c r="N46" s="456"/>
      <c r="O46" s="456"/>
      <c r="P46" s="456"/>
      <c r="Q46" s="456"/>
      <c r="S46" s="457" t="s">
        <v>290</v>
      </c>
      <c r="T46" s="457" t="s">
        <v>289</v>
      </c>
    </row>
    <row r="47" spans="2:21" ht="21.95" customHeight="1">
      <c r="B47" s="493"/>
      <c r="C47" s="493" t="s">
        <v>66</v>
      </c>
      <c r="D47" s="494" t="s">
        <v>11</v>
      </c>
      <c r="E47" s="495"/>
      <c r="F47" s="496"/>
      <c r="G47" s="819"/>
      <c r="H47" s="819"/>
      <c r="I47" s="819"/>
      <c r="J47" s="819"/>
      <c r="K47" s="819"/>
      <c r="L47" s="819"/>
      <c r="M47" s="819"/>
      <c r="N47" s="819"/>
      <c r="O47" s="819"/>
      <c r="P47" s="819"/>
      <c r="Q47" s="819"/>
      <c r="S47" s="479" t="str">
        <f>IF(ISERROR((L47/G47)^(1/5)-1),"-",ROUND((L47/G47)^(1/5)-1,3))</f>
        <v>-</v>
      </c>
      <c r="T47" s="479" t="str">
        <f>IF(ISERROR((Q47/G47)^(1/10)-1),"-",ROUND((Q47/G47)^(1/10)-1,3))</f>
        <v>-</v>
      </c>
    </row>
    <row r="48" spans="2:21" ht="21.95" customHeight="1">
      <c r="B48" s="497" t="s">
        <v>19</v>
      </c>
      <c r="C48" s="497" t="s">
        <v>67</v>
      </c>
      <c r="D48" s="494" t="s">
        <v>12</v>
      </c>
      <c r="E48" s="495"/>
      <c r="F48" s="496"/>
      <c r="G48" s="819"/>
      <c r="H48" s="819"/>
      <c r="I48" s="819"/>
      <c r="J48" s="819"/>
      <c r="K48" s="819"/>
      <c r="L48" s="819"/>
      <c r="M48" s="819"/>
      <c r="N48" s="819"/>
      <c r="O48" s="819"/>
      <c r="P48" s="819"/>
      <c r="Q48" s="819"/>
      <c r="S48" s="479" t="str">
        <f t="shared" ref="S48:S78" si="55">IF(ISERROR((L48/G48)^(1/5)-1),"-",ROUND((L48/G48)^(1/5)-1,3))</f>
        <v>-</v>
      </c>
      <c r="T48" s="479" t="str">
        <f t="shared" ref="T48:T78" si="56">IF(ISERROR((Q48/G48)^(1/10)-1),"-",ROUND((Q48/G48)^(1/10)-1,3))</f>
        <v>-</v>
      </c>
    </row>
    <row r="49" spans="2:21" ht="21.95" customHeight="1">
      <c r="B49" s="497"/>
      <c r="C49" s="497" t="s">
        <v>68</v>
      </c>
      <c r="D49" s="494" t="s">
        <v>13</v>
      </c>
      <c r="E49" s="495"/>
      <c r="F49" s="496"/>
      <c r="G49" s="819"/>
      <c r="H49" s="819"/>
      <c r="I49" s="819"/>
      <c r="J49" s="819"/>
      <c r="K49" s="819"/>
      <c r="L49" s="819"/>
      <c r="M49" s="819"/>
      <c r="N49" s="819"/>
      <c r="O49" s="819"/>
      <c r="P49" s="819"/>
      <c r="Q49" s="819"/>
      <c r="S49" s="479" t="str">
        <f t="shared" si="55"/>
        <v>-</v>
      </c>
      <c r="T49" s="479" t="str">
        <f t="shared" si="56"/>
        <v>-</v>
      </c>
    </row>
    <row r="50" spans="2:21" ht="21.95" customHeight="1">
      <c r="B50" s="497" t="s">
        <v>22</v>
      </c>
      <c r="C50" s="497" t="s">
        <v>69</v>
      </c>
      <c r="D50" s="494" t="s">
        <v>14</v>
      </c>
      <c r="E50" s="495"/>
      <c r="F50" s="496"/>
      <c r="G50" s="819"/>
      <c r="H50" s="819"/>
      <c r="I50" s="819"/>
      <c r="J50" s="819"/>
      <c r="K50" s="819"/>
      <c r="L50" s="819"/>
      <c r="M50" s="819"/>
      <c r="N50" s="819"/>
      <c r="O50" s="819"/>
      <c r="P50" s="819"/>
      <c r="Q50" s="819"/>
      <c r="S50" s="479" t="str">
        <f t="shared" si="55"/>
        <v>-</v>
      </c>
      <c r="T50" s="479" t="str">
        <f t="shared" si="56"/>
        <v>-</v>
      </c>
    </row>
    <row r="51" spans="2:21" ht="21.95" customHeight="1">
      <c r="B51" s="497"/>
      <c r="C51" s="498"/>
      <c r="D51" s="494" t="s">
        <v>15</v>
      </c>
      <c r="E51" s="495"/>
      <c r="F51" s="496"/>
      <c r="G51" s="818" t="str">
        <f>IF(COUNT(G47:G50),SUM(G47:G50),"")</f>
        <v/>
      </c>
      <c r="H51" s="818" t="str">
        <f t="shared" ref="H51:Q51" si="57">IF(COUNT(H47:H50),SUM(H47:H50),"")</f>
        <v/>
      </c>
      <c r="I51" s="818" t="str">
        <f t="shared" si="57"/>
        <v/>
      </c>
      <c r="J51" s="818" t="str">
        <f t="shared" si="57"/>
        <v/>
      </c>
      <c r="K51" s="818" t="str">
        <f t="shared" si="57"/>
        <v/>
      </c>
      <c r="L51" s="818" t="str">
        <f t="shared" si="57"/>
        <v/>
      </c>
      <c r="M51" s="818" t="str">
        <f t="shared" si="57"/>
        <v/>
      </c>
      <c r="N51" s="818" t="str">
        <f t="shared" si="57"/>
        <v/>
      </c>
      <c r="O51" s="818" t="str">
        <f t="shared" si="57"/>
        <v/>
      </c>
      <c r="P51" s="818" t="str">
        <f t="shared" si="57"/>
        <v/>
      </c>
      <c r="Q51" s="818" t="str">
        <f t="shared" si="57"/>
        <v/>
      </c>
      <c r="S51" s="479" t="str">
        <f t="shared" si="55"/>
        <v>-</v>
      </c>
      <c r="T51" s="479" t="str">
        <f t="shared" si="56"/>
        <v>-</v>
      </c>
    </row>
    <row r="52" spans="2:21" ht="21.95" customHeight="1">
      <c r="B52" s="497" t="s">
        <v>68</v>
      </c>
      <c r="C52" s="493" t="s">
        <v>70</v>
      </c>
      <c r="D52" s="493" t="s">
        <v>17</v>
      </c>
      <c r="E52" s="494" t="s">
        <v>18</v>
      </c>
      <c r="F52" s="496"/>
      <c r="G52" s="819"/>
      <c r="H52" s="819"/>
      <c r="I52" s="819"/>
      <c r="J52" s="819"/>
      <c r="K52" s="819"/>
      <c r="L52" s="819"/>
      <c r="M52" s="819"/>
      <c r="N52" s="819"/>
      <c r="O52" s="819"/>
      <c r="P52" s="819"/>
      <c r="Q52" s="819"/>
      <c r="S52" s="479" t="str">
        <f t="shared" si="55"/>
        <v>-</v>
      </c>
      <c r="T52" s="479" t="str">
        <f t="shared" si="56"/>
        <v>-</v>
      </c>
      <c r="U52" s="482" t="s">
        <v>52</v>
      </c>
    </row>
    <row r="53" spans="2:21" ht="21.95" customHeight="1">
      <c r="B53" s="497"/>
      <c r="C53" s="497" t="s">
        <v>67</v>
      </c>
      <c r="D53" s="497" t="s">
        <v>19</v>
      </c>
      <c r="E53" s="493" t="s">
        <v>20</v>
      </c>
      <c r="F53" s="499" t="s">
        <v>21</v>
      </c>
      <c r="G53" s="819"/>
      <c r="H53" s="819"/>
      <c r="I53" s="819"/>
      <c r="J53" s="819"/>
      <c r="K53" s="819"/>
      <c r="L53" s="819"/>
      <c r="M53" s="819"/>
      <c r="N53" s="819"/>
      <c r="O53" s="819"/>
      <c r="P53" s="819"/>
      <c r="Q53" s="819"/>
      <c r="S53" s="479" t="str">
        <f t="shared" si="55"/>
        <v>-</v>
      </c>
      <c r="T53" s="479" t="str">
        <f t="shared" si="56"/>
        <v>-</v>
      </c>
    </row>
    <row r="54" spans="2:21" ht="21.95" customHeight="1">
      <c r="B54" s="497" t="s">
        <v>71</v>
      </c>
      <c r="C54" s="497" t="s">
        <v>72</v>
      </c>
      <c r="D54" s="498" t="s">
        <v>22</v>
      </c>
      <c r="E54" s="498" t="s">
        <v>23</v>
      </c>
      <c r="F54" s="499" t="s">
        <v>24</v>
      </c>
      <c r="G54" s="819"/>
      <c r="H54" s="819"/>
      <c r="I54" s="819"/>
      <c r="J54" s="819"/>
      <c r="K54" s="819"/>
      <c r="L54" s="819"/>
      <c r="M54" s="819"/>
      <c r="N54" s="819"/>
      <c r="O54" s="819"/>
      <c r="P54" s="819"/>
      <c r="Q54" s="819"/>
      <c r="S54" s="479" t="str">
        <f t="shared" si="55"/>
        <v>-</v>
      </c>
      <c r="T54" s="479" t="str">
        <f t="shared" si="56"/>
        <v>-</v>
      </c>
    </row>
    <row r="55" spans="2:21" ht="21.95" customHeight="1">
      <c r="B55" s="497"/>
      <c r="C55" s="498" t="s">
        <v>68</v>
      </c>
      <c r="D55" s="494" t="s">
        <v>25</v>
      </c>
      <c r="E55" s="495"/>
      <c r="F55" s="496"/>
      <c r="G55" s="819"/>
      <c r="H55" s="819"/>
      <c r="I55" s="819"/>
      <c r="J55" s="819"/>
      <c r="K55" s="819"/>
      <c r="L55" s="819"/>
      <c r="M55" s="819"/>
      <c r="N55" s="819"/>
      <c r="O55" s="819"/>
      <c r="P55" s="819"/>
      <c r="Q55" s="819"/>
      <c r="S55" s="479" t="str">
        <f t="shared" si="55"/>
        <v>-</v>
      </c>
      <c r="T55" s="479" t="str">
        <f t="shared" si="56"/>
        <v>-</v>
      </c>
    </row>
    <row r="56" spans="2:21" ht="21.95" customHeight="1">
      <c r="B56" s="497" t="s">
        <v>73</v>
      </c>
      <c r="C56" s="494" t="s">
        <v>74</v>
      </c>
      <c r="D56" s="495"/>
      <c r="E56" s="495"/>
      <c r="F56" s="496"/>
      <c r="G56" s="821"/>
      <c r="H56" s="821"/>
      <c r="I56" s="821"/>
      <c r="J56" s="821"/>
      <c r="K56" s="821"/>
      <c r="L56" s="821"/>
      <c r="M56" s="821"/>
      <c r="N56" s="821"/>
      <c r="O56" s="821"/>
      <c r="P56" s="821"/>
      <c r="Q56" s="821"/>
      <c r="S56" s="479" t="str">
        <f t="shared" si="55"/>
        <v>-</v>
      </c>
      <c r="T56" s="479" t="str">
        <f t="shared" si="56"/>
        <v>-</v>
      </c>
      <c r="U56" s="482" t="s">
        <v>366</v>
      </c>
    </row>
    <row r="57" spans="2:21" ht="21.95" customHeight="1">
      <c r="B57" s="498"/>
      <c r="C57" s="494" t="s">
        <v>26</v>
      </c>
      <c r="D57" s="495"/>
      <c r="E57" s="495"/>
      <c r="F57" s="496"/>
      <c r="G57" s="818" t="str">
        <f>IF(COUNT(G51:G56)&gt;0,SUM(G51:G56),"")</f>
        <v/>
      </c>
      <c r="H57" s="818" t="str">
        <f t="shared" ref="H57:Q57" si="58">IF(COUNT(H51:H56)&gt;0,SUM(H51:H56),"")</f>
        <v/>
      </c>
      <c r="I57" s="818" t="str">
        <f t="shared" si="58"/>
        <v/>
      </c>
      <c r="J57" s="818" t="str">
        <f t="shared" si="58"/>
        <v/>
      </c>
      <c r="K57" s="818" t="str">
        <f t="shared" si="58"/>
        <v/>
      </c>
      <c r="L57" s="818" t="str">
        <f t="shared" si="58"/>
        <v/>
      </c>
      <c r="M57" s="818" t="str">
        <f t="shared" si="58"/>
        <v/>
      </c>
      <c r="N57" s="818" t="str">
        <f t="shared" si="58"/>
        <v/>
      </c>
      <c r="O57" s="818" t="str">
        <f t="shared" si="58"/>
        <v/>
      </c>
      <c r="P57" s="818" t="str">
        <f t="shared" si="58"/>
        <v/>
      </c>
      <c r="Q57" s="818" t="str">
        <f t="shared" si="58"/>
        <v/>
      </c>
      <c r="S57" s="479" t="str">
        <f t="shared" si="55"/>
        <v>-</v>
      </c>
      <c r="T57" s="479" t="str">
        <f t="shared" si="56"/>
        <v>-</v>
      </c>
    </row>
    <row r="58" spans="2:21" ht="21.95" customHeight="1">
      <c r="B58" s="494" t="s">
        <v>75</v>
      </c>
      <c r="C58" s="495"/>
      <c r="D58" s="495"/>
      <c r="E58" s="495"/>
      <c r="F58" s="496"/>
      <c r="G58" s="819"/>
      <c r="H58" s="819"/>
      <c r="I58" s="819"/>
      <c r="J58" s="819"/>
      <c r="K58" s="819"/>
      <c r="L58" s="819"/>
      <c r="M58" s="819"/>
      <c r="N58" s="819"/>
      <c r="O58" s="819"/>
      <c r="P58" s="819"/>
      <c r="Q58" s="819"/>
      <c r="S58" s="479" t="str">
        <f t="shared" si="55"/>
        <v>-</v>
      </c>
      <c r="T58" s="479" t="str">
        <f t="shared" si="56"/>
        <v>-</v>
      </c>
    </row>
    <row r="59" spans="2:21" ht="21.95" customHeight="1">
      <c r="B59" s="487"/>
      <c r="C59" s="488"/>
      <c r="D59" s="501"/>
      <c r="E59" s="502" t="s">
        <v>30</v>
      </c>
      <c r="F59" s="503"/>
      <c r="G59" s="817" t="str">
        <f>IF(COUNT(G60:G61)&gt;0,SUM(G60:G61),"")</f>
        <v/>
      </c>
      <c r="H59" s="817" t="str">
        <f>IF(COUNT(H60:H61)&gt;0,SUM(H60:H61),"")</f>
        <v/>
      </c>
      <c r="I59" s="822"/>
      <c r="J59" s="822"/>
      <c r="K59" s="822"/>
      <c r="L59" s="817" t="str">
        <f>IF(COUNT(L60:L61)&gt;0,SUM(L60:L61),"")</f>
        <v/>
      </c>
      <c r="M59" s="822"/>
      <c r="N59" s="822"/>
      <c r="O59" s="822"/>
      <c r="P59" s="822"/>
      <c r="Q59" s="817" t="str">
        <f>IF(COUNT(Q60:Q61)&gt;0,SUM(Q60:Q61),"")</f>
        <v/>
      </c>
      <c r="S59" s="479" t="str">
        <f t="shared" si="55"/>
        <v>-</v>
      </c>
      <c r="T59" s="479" t="str">
        <f t="shared" si="56"/>
        <v>-</v>
      </c>
    </row>
    <row r="60" spans="2:21" ht="21.95" customHeight="1">
      <c r="B60" s="504"/>
      <c r="C60" s="505"/>
      <c r="D60" s="506"/>
      <c r="E60" s="504"/>
      <c r="F60" s="499" t="s">
        <v>31</v>
      </c>
      <c r="G60" s="819"/>
      <c r="H60" s="819"/>
      <c r="I60" s="822"/>
      <c r="J60" s="822"/>
      <c r="K60" s="822"/>
      <c r="L60" s="819"/>
      <c r="M60" s="822"/>
      <c r="N60" s="822"/>
      <c r="O60" s="822"/>
      <c r="P60" s="822"/>
      <c r="Q60" s="819"/>
      <c r="S60" s="479" t="str">
        <f t="shared" si="55"/>
        <v>-</v>
      </c>
      <c r="T60" s="479" t="str">
        <f t="shared" si="56"/>
        <v>-</v>
      </c>
    </row>
    <row r="61" spans="2:21" ht="21.95" customHeight="1">
      <c r="B61" s="504"/>
      <c r="C61" s="505"/>
      <c r="D61" s="506"/>
      <c r="E61" s="490"/>
      <c r="F61" s="499" t="s">
        <v>32</v>
      </c>
      <c r="G61" s="819"/>
      <c r="H61" s="819"/>
      <c r="I61" s="822"/>
      <c r="J61" s="822"/>
      <c r="K61" s="822"/>
      <c r="L61" s="819"/>
      <c r="M61" s="822"/>
      <c r="N61" s="822"/>
      <c r="O61" s="822"/>
      <c r="P61" s="822"/>
      <c r="Q61" s="819"/>
      <c r="S61" s="479" t="str">
        <f t="shared" si="55"/>
        <v>-</v>
      </c>
      <c r="T61" s="479" t="str">
        <f t="shared" si="56"/>
        <v>-</v>
      </c>
    </row>
    <row r="62" spans="2:21" ht="21.95" customHeight="1">
      <c r="B62" s="504"/>
      <c r="C62" s="505"/>
      <c r="D62" s="506"/>
      <c r="E62" s="502" t="s">
        <v>33</v>
      </c>
      <c r="F62" s="503"/>
      <c r="G62" s="817" t="str">
        <f>IF(COUNT(G63:G68),SUM(G63:G68),"")</f>
        <v/>
      </c>
      <c r="H62" s="817" t="str">
        <f>IF(COUNT(H63:H68),SUM(H63:H68),"")</f>
        <v/>
      </c>
      <c r="I62" s="822"/>
      <c r="J62" s="822"/>
      <c r="K62" s="822"/>
      <c r="L62" s="817" t="str">
        <f>IF(COUNT(L63:L68),SUM(L63:L68),"")</f>
        <v/>
      </c>
      <c r="M62" s="822"/>
      <c r="N62" s="822"/>
      <c r="O62" s="822"/>
      <c r="P62" s="822"/>
      <c r="Q62" s="817" t="str">
        <f>IF(COUNT(Q63:Q68),SUM(Q63:Q68),"")</f>
        <v/>
      </c>
      <c r="S62" s="479" t="str">
        <f t="shared" si="55"/>
        <v>-</v>
      </c>
      <c r="T62" s="479" t="str">
        <f t="shared" si="56"/>
        <v>-</v>
      </c>
    </row>
    <row r="63" spans="2:21" ht="21.95" customHeight="1">
      <c r="B63" s="502" t="s">
        <v>76</v>
      </c>
      <c r="C63" s="507"/>
      <c r="D63" s="503"/>
      <c r="E63" s="504"/>
      <c r="F63" s="499" t="s">
        <v>35</v>
      </c>
      <c r="G63" s="819"/>
      <c r="H63" s="819"/>
      <c r="I63" s="822"/>
      <c r="J63" s="822"/>
      <c r="K63" s="822"/>
      <c r="L63" s="819"/>
      <c r="M63" s="822"/>
      <c r="N63" s="822"/>
      <c r="O63" s="822"/>
      <c r="P63" s="822"/>
      <c r="Q63" s="819"/>
      <c r="S63" s="479" t="str">
        <f t="shared" si="55"/>
        <v>-</v>
      </c>
      <c r="T63" s="479" t="str">
        <f t="shared" si="56"/>
        <v>-</v>
      </c>
    </row>
    <row r="64" spans="2:21" ht="21.95" customHeight="1">
      <c r="B64" s="502" t="s">
        <v>77</v>
      </c>
      <c r="C64" s="507"/>
      <c r="D64" s="503"/>
      <c r="E64" s="504"/>
      <c r="F64" s="499" t="s">
        <v>37</v>
      </c>
      <c r="G64" s="819"/>
      <c r="H64" s="819"/>
      <c r="I64" s="822"/>
      <c r="J64" s="822"/>
      <c r="K64" s="822"/>
      <c r="L64" s="819"/>
      <c r="M64" s="822"/>
      <c r="N64" s="822"/>
      <c r="O64" s="822"/>
      <c r="P64" s="822"/>
      <c r="Q64" s="819"/>
      <c r="S64" s="479" t="str">
        <f t="shared" si="55"/>
        <v>-</v>
      </c>
      <c r="T64" s="479" t="str">
        <f t="shared" si="56"/>
        <v>-</v>
      </c>
    </row>
    <row r="65" spans="2:21" ht="21.95" customHeight="1">
      <c r="B65" s="504"/>
      <c r="C65" s="505"/>
      <c r="D65" s="506"/>
      <c r="E65" s="504"/>
      <c r="F65" s="499" t="s">
        <v>38</v>
      </c>
      <c r="G65" s="819"/>
      <c r="H65" s="819"/>
      <c r="I65" s="822"/>
      <c r="J65" s="822"/>
      <c r="K65" s="822"/>
      <c r="L65" s="819"/>
      <c r="M65" s="822"/>
      <c r="N65" s="822"/>
      <c r="O65" s="822"/>
      <c r="P65" s="822"/>
      <c r="Q65" s="819"/>
      <c r="S65" s="479" t="str">
        <f t="shared" si="55"/>
        <v>-</v>
      </c>
      <c r="T65" s="479" t="str">
        <f t="shared" si="56"/>
        <v>-</v>
      </c>
    </row>
    <row r="66" spans="2:21" ht="21.95" customHeight="1">
      <c r="B66" s="504"/>
      <c r="C66" s="505"/>
      <c r="D66" s="506"/>
      <c r="E66" s="504"/>
      <c r="F66" s="499" t="s">
        <v>39</v>
      </c>
      <c r="G66" s="819"/>
      <c r="H66" s="819"/>
      <c r="I66" s="822"/>
      <c r="J66" s="822"/>
      <c r="K66" s="822"/>
      <c r="L66" s="819"/>
      <c r="M66" s="822"/>
      <c r="N66" s="822"/>
      <c r="O66" s="822"/>
      <c r="P66" s="822"/>
      <c r="Q66" s="819"/>
      <c r="S66" s="479" t="str">
        <f t="shared" si="55"/>
        <v>-</v>
      </c>
      <c r="T66" s="479" t="str">
        <f t="shared" si="56"/>
        <v>-</v>
      </c>
    </row>
    <row r="67" spans="2:21" ht="21.95" customHeight="1">
      <c r="B67" s="504"/>
      <c r="C67" s="505"/>
      <c r="D67" s="506"/>
      <c r="E67" s="504"/>
      <c r="F67" s="499" t="s">
        <v>40</v>
      </c>
      <c r="G67" s="819"/>
      <c r="H67" s="819"/>
      <c r="I67" s="822"/>
      <c r="J67" s="822"/>
      <c r="K67" s="822"/>
      <c r="L67" s="819"/>
      <c r="M67" s="822"/>
      <c r="N67" s="822"/>
      <c r="O67" s="822"/>
      <c r="P67" s="822"/>
      <c r="Q67" s="819"/>
      <c r="S67" s="479" t="str">
        <f t="shared" si="55"/>
        <v>-</v>
      </c>
      <c r="T67" s="479" t="str">
        <f t="shared" si="56"/>
        <v>-</v>
      </c>
    </row>
    <row r="68" spans="2:21" ht="21.95" customHeight="1">
      <c r="B68" s="504"/>
      <c r="C68" s="505"/>
      <c r="D68" s="506"/>
      <c r="E68" s="504"/>
      <c r="F68" s="499" t="s">
        <v>41</v>
      </c>
      <c r="G68" s="819"/>
      <c r="H68" s="819"/>
      <c r="I68" s="822"/>
      <c r="J68" s="822"/>
      <c r="K68" s="822"/>
      <c r="L68" s="819"/>
      <c r="M68" s="822"/>
      <c r="N68" s="822"/>
      <c r="O68" s="822"/>
      <c r="P68" s="822"/>
      <c r="Q68" s="819"/>
      <c r="S68" s="479" t="str">
        <f t="shared" si="55"/>
        <v>-</v>
      </c>
      <c r="T68" s="479" t="str">
        <f t="shared" si="56"/>
        <v>-</v>
      </c>
    </row>
    <row r="69" spans="2:21" ht="21.95" customHeight="1">
      <c r="B69" s="504"/>
      <c r="C69" s="505"/>
      <c r="D69" s="506"/>
      <c r="E69" s="494" t="s">
        <v>42</v>
      </c>
      <c r="F69" s="508"/>
      <c r="G69" s="819"/>
      <c r="H69" s="819"/>
      <c r="I69" s="822"/>
      <c r="J69" s="822"/>
      <c r="K69" s="822"/>
      <c r="L69" s="819"/>
      <c r="M69" s="822"/>
      <c r="N69" s="822"/>
      <c r="O69" s="822"/>
      <c r="P69" s="822"/>
      <c r="Q69" s="819"/>
      <c r="S69" s="479" t="str">
        <f t="shared" si="55"/>
        <v>-</v>
      </c>
      <c r="T69" s="479" t="str">
        <f t="shared" si="56"/>
        <v>-</v>
      </c>
    </row>
    <row r="70" spans="2:21" ht="21.95" customHeight="1">
      <c r="B70" s="504"/>
      <c r="C70" s="505"/>
      <c r="D70" s="506"/>
      <c r="E70" s="502" t="s">
        <v>43</v>
      </c>
      <c r="F70" s="503"/>
      <c r="G70" s="817" t="str">
        <f>IF(COUNT(G71:G75)&gt;0,SUM(G71:G75),"")</f>
        <v/>
      </c>
      <c r="H70" s="817" t="str">
        <f>IF(COUNT(H71:H75)&gt;0,SUM(H71:H75),"")</f>
        <v/>
      </c>
      <c r="I70" s="822"/>
      <c r="J70" s="822"/>
      <c r="K70" s="822"/>
      <c r="L70" s="817" t="str">
        <f>IF(COUNT(L71:L75)&gt;0,SUM(L71:L75),"")</f>
        <v/>
      </c>
      <c r="M70" s="822"/>
      <c r="N70" s="822"/>
      <c r="O70" s="822"/>
      <c r="P70" s="822"/>
      <c r="Q70" s="817" t="str">
        <f>IF(COUNT(Q71:Q75)&gt;0,SUM(Q71:Q75),"")</f>
        <v/>
      </c>
      <c r="S70" s="479" t="str">
        <f t="shared" si="55"/>
        <v>-</v>
      </c>
      <c r="T70" s="479" t="str">
        <f t="shared" si="56"/>
        <v>-</v>
      </c>
    </row>
    <row r="71" spans="2:21" ht="21.95" customHeight="1">
      <c r="B71" s="504"/>
      <c r="C71" s="505"/>
      <c r="D71" s="506"/>
      <c r="E71" s="504"/>
      <c r="F71" s="499" t="s">
        <v>44</v>
      </c>
      <c r="G71" s="819"/>
      <c r="H71" s="819"/>
      <c r="I71" s="822"/>
      <c r="J71" s="822"/>
      <c r="K71" s="822"/>
      <c r="L71" s="819"/>
      <c r="M71" s="822"/>
      <c r="N71" s="822"/>
      <c r="O71" s="822"/>
      <c r="P71" s="822"/>
      <c r="Q71" s="819"/>
      <c r="S71" s="479" t="str">
        <f t="shared" si="55"/>
        <v>-</v>
      </c>
      <c r="T71" s="479" t="str">
        <f t="shared" si="56"/>
        <v>-</v>
      </c>
    </row>
    <row r="72" spans="2:21" ht="21.95" customHeight="1">
      <c r="B72" s="504"/>
      <c r="C72" s="505"/>
      <c r="D72" s="506"/>
      <c r="E72" s="504"/>
      <c r="F72" s="499" t="s">
        <v>45</v>
      </c>
      <c r="G72" s="819"/>
      <c r="H72" s="819"/>
      <c r="I72" s="822"/>
      <c r="J72" s="822"/>
      <c r="K72" s="822"/>
      <c r="L72" s="819"/>
      <c r="M72" s="822"/>
      <c r="N72" s="822"/>
      <c r="O72" s="822"/>
      <c r="P72" s="822"/>
      <c r="Q72" s="819"/>
      <c r="S72" s="479" t="str">
        <f t="shared" si="55"/>
        <v>-</v>
      </c>
      <c r="T72" s="479" t="str">
        <f t="shared" si="56"/>
        <v>-</v>
      </c>
    </row>
    <row r="73" spans="2:21" ht="21.95" customHeight="1">
      <c r="B73" s="504"/>
      <c r="C73" s="505"/>
      <c r="D73" s="506"/>
      <c r="E73" s="504"/>
      <c r="F73" s="499" t="s">
        <v>78</v>
      </c>
      <c r="G73" s="819"/>
      <c r="H73" s="819"/>
      <c r="I73" s="822"/>
      <c r="J73" s="822"/>
      <c r="K73" s="822"/>
      <c r="L73" s="819"/>
      <c r="M73" s="822"/>
      <c r="N73" s="822"/>
      <c r="O73" s="822"/>
      <c r="P73" s="822"/>
      <c r="Q73" s="819"/>
      <c r="S73" s="479" t="str">
        <f t="shared" si="55"/>
        <v>-</v>
      </c>
      <c r="T73" s="479" t="str">
        <f t="shared" si="56"/>
        <v>-</v>
      </c>
    </row>
    <row r="74" spans="2:21" ht="21.95" customHeight="1">
      <c r="B74" s="504"/>
      <c r="C74" s="505"/>
      <c r="D74" s="506"/>
      <c r="E74" s="504"/>
      <c r="F74" s="499" t="s">
        <v>47</v>
      </c>
      <c r="G74" s="819"/>
      <c r="H74" s="819"/>
      <c r="I74" s="822"/>
      <c r="J74" s="822"/>
      <c r="K74" s="822"/>
      <c r="L74" s="819"/>
      <c r="M74" s="822"/>
      <c r="N74" s="822"/>
      <c r="O74" s="822"/>
      <c r="P74" s="822"/>
      <c r="Q74" s="819"/>
      <c r="S74" s="479" t="str">
        <f t="shared" si="55"/>
        <v>-</v>
      </c>
      <c r="T74" s="479" t="str">
        <f t="shared" si="56"/>
        <v>-</v>
      </c>
    </row>
    <row r="75" spans="2:21" ht="21.95" customHeight="1">
      <c r="B75" s="504"/>
      <c r="C75" s="505"/>
      <c r="D75" s="506"/>
      <c r="E75" s="504"/>
      <c r="F75" s="499" t="s">
        <v>80</v>
      </c>
      <c r="G75" s="819"/>
      <c r="H75" s="819"/>
      <c r="I75" s="822"/>
      <c r="J75" s="822"/>
      <c r="K75" s="822"/>
      <c r="L75" s="819"/>
      <c r="M75" s="822"/>
      <c r="N75" s="822"/>
      <c r="O75" s="822"/>
      <c r="P75" s="822"/>
      <c r="Q75" s="819"/>
      <c r="S75" s="479" t="str">
        <f t="shared" si="55"/>
        <v>-</v>
      </c>
      <c r="T75" s="479" t="str">
        <f t="shared" si="56"/>
        <v>-</v>
      </c>
    </row>
    <row r="76" spans="2:21" ht="21.95" customHeight="1">
      <c r="B76" s="504"/>
      <c r="C76" s="505"/>
      <c r="D76" s="506"/>
      <c r="E76" s="494" t="s">
        <v>49</v>
      </c>
      <c r="F76" s="496"/>
      <c r="G76" s="819"/>
      <c r="H76" s="819"/>
      <c r="I76" s="822"/>
      <c r="J76" s="822"/>
      <c r="K76" s="822"/>
      <c r="L76" s="819"/>
      <c r="M76" s="822"/>
      <c r="N76" s="822"/>
      <c r="O76" s="822"/>
      <c r="P76" s="822"/>
      <c r="Q76" s="819"/>
      <c r="S76" s="479" t="str">
        <f t="shared" si="55"/>
        <v>-</v>
      </c>
      <c r="T76" s="479" t="str">
        <f t="shared" si="56"/>
        <v>-</v>
      </c>
      <c r="U76" s="482" t="s">
        <v>51</v>
      </c>
    </row>
    <row r="77" spans="2:21" ht="21.95" customHeight="1">
      <c r="B77" s="490"/>
      <c r="C77" s="491"/>
      <c r="D77" s="492"/>
      <c r="E77" s="494" t="s">
        <v>50</v>
      </c>
      <c r="F77" s="496"/>
      <c r="G77" s="817" t="str">
        <f>IF(COUNT(G59,G62,G69,G70,G76)&gt;0,SUM(G59,G62,G69,G70,G76),"")</f>
        <v/>
      </c>
      <c r="H77" s="817" t="str">
        <f>IF(COUNT(H59,H62,H69,H70,H76)&gt;0,SUM(H59,H62,H69,H70,H76),"")</f>
        <v/>
      </c>
      <c r="I77" s="822"/>
      <c r="J77" s="822"/>
      <c r="K77" s="822"/>
      <c r="L77" s="817" t="str">
        <f>IF(COUNT(L59,L62,L69,L70,L76)&gt;0,SUM(L59,L62,L69,L70,L76),"")</f>
        <v/>
      </c>
      <c r="M77" s="822"/>
      <c r="N77" s="822"/>
      <c r="O77" s="822"/>
      <c r="P77" s="822"/>
      <c r="Q77" s="817" t="str">
        <f>IF(COUNT(Q59,Q62,Q69,Q70,Q76)&gt;0,SUM(Q59,Q62,Q69,Q70,Q76),"")</f>
        <v/>
      </c>
      <c r="S77" s="479" t="str">
        <f t="shared" si="55"/>
        <v>-</v>
      </c>
      <c r="T77" s="479" t="str">
        <f t="shared" si="56"/>
        <v>-</v>
      </c>
    </row>
    <row r="78" spans="2:21" ht="21.95" customHeight="1">
      <c r="B78" s="936" t="s">
        <v>81</v>
      </c>
      <c r="C78" s="936"/>
      <c r="D78" s="936"/>
      <c r="E78" s="936"/>
      <c r="F78" s="936"/>
      <c r="G78" s="475"/>
      <c r="H78" s="475"/>
      <c r="I78" s="477"/>
      <c r="J78" s="477"/>
      <c r="K78" s="477"/>
      <c r="L78" s="475"/>
      <c r="M78" s="477"/>
      <c r="N78" s="477"/>
      <c r="O78" s="477"/>
      <c r="P78" s="477"/>
      <c r="Q78" s="475"/>
      <c r="S78" s="479" t="str">
        <f t="shared" si="55"/>
        <v>-</v>
      </c>
      <c r="T78" s="479" t="str">
        <f t="shared" si="56"/>
        <v>-</v>
      </c>
      <c r="U78" s="482" t="s">
        <v>508</v>
      </c>
    </row>
    <row r="79" spans="2:21">
      <c r="B79" s="481" t="s">
        <v>82</v>
      </c>
    </row>
    <row r="81" spans="2:21">
      <c r="B81" s="481" t="s">
        <v>301</v>
      </c>
    </row>
    <row r="82" spans="2:21" ht="21.95" customHeight="1">
      <c r="B82" s="481" t="s">
        <v>62</v>
      </c>
    </row>
    <row r="83" spans="2:21" ht="21.95" customHeight="1">
      <c r="B83" s="483" t="s">
        <v>63</v>
      </c>
      <c r="C83" s="484"/>
      <c r="D83" s="484"/>
      <c r="E83" s="484"/>
      <c r="F83" s="484"/>
      <c r="G83" s="474"/>
      <c r="H83" s="474"/>
      <c r="I83" s="474"/>
      <c r="J83" s="474"/>
    </row>
    <row r="84" spans="2:21" ht="21.95" customHeight="1">
      <c r="B84" s="485" t="s">
        <v>83</v>
      </c>
      <c r="E84" s="486" t="s">
        <v>292</v>
      </c>
      <c r="Q84" s="446" t="s">
        <v>64</v>
      </c>
      <c r="S84" s="447" t="s">
        <v>287</v>
      </c>
      <c r="T84" s="447" t="s">
        <v>287</v>
      </c>
    </row>
    <row r="85" spans="2:21" ht="21.95" customHeight="1">
      <c r="B85" s="487"/>
      <c r="C85" s="488"/>
      <c r="D85" s="488"/>
      <c r="E85" s="488"/>
      <c r="F85" s="489" t="s">
        <v>3</v>
      </c>
      <c r="G85" s="451" t="s">
        <v>4</v>
      </c>
      <c r="H85" s="451" t="s">
        <v>54</v>
      </c>
      <c r="I85" s="451" t="s">
        <v>55</v>
      </c>
      <c r="J85" s="451" t="s">
        <v>56</v>
      </c>
      <c r="K85" s="451" t="s">
        <v>5</v>
      </c>
      <c r="L85" s="451" t="s">
        <v>6</v>
      </c>
      <c r="M85" s="451" t="s">
        <v>57</v>
      </c>
      <c r="N85" s="451" t="s">
        <v>58</v>
      </c>
      <c r="O85" s="451" t="s">
        <v>59</v>
      </c>
      <c r="P85" s="451" t="s">
        <v>60</v>
      </c>
      <c r="Q85" s="451" t="s">
        <v>61</v>
      </c>
      <c r="S85" s="452" t="s">
        <v>288</v>
      </c>
      <c r="T85" s="452" t="s">
        <v>288</v>
      </c>
    </row>
    <row r="86" spans="2:21" ht="21.95" customHeight="1">
      <c r="B86" s="490" t="s">
        <v>65</v>
      </c>
      <c r="C86" s="491"/>
      <c r="D86" s="491"/>
      <c r="E86" s="491"/>
      <c r="F86" s="492"/>
      <c r="G86" s="456" t="s">
        <v>8</v>
      </c>
      <c r="H86" s="456"/>
      <c r="I86" s="456"/>
      <c r="J86" s="456"/>
      <c r="K86" s="456"/>
      <c r="L86" s="456"/>
      <c r="M86" s="456"/>
      <c r="N86" s="456"/>
      <c r="O86" s="456"/>
      <c r="P86" s="456"/>
      <c r="Q86" s="456"/>
      <c r="S86" s="457" t="s">
        <v>290</v>
      </c>
      <c r="T86" s="457" t="s">
        <v>289</v>
      </c>
    </row>
    <row r="87" spans="2:21" ht="21.95" customHeight="1">
      <c r="B87" s="493"/>
      <c r="C87" s="493" t="s">
        <v>66</v>
      </c>
      <c r="D87" s="494" t="s">
        <v>11</v>
      </c>
      <c r="E87" s="495"/>
      <c r="F87" s="496"/>
      <c r="G87" s="819"/>
      <c r="H87" s="819"/>
      <c r="I87" s="819"/>
      <c r="J87" s="819"/>
      <c r="K87" s="819"/>
      <c r="L87" s="819"/>
      <c r="M87" s="819"/>
      <c r="N87" s="819"/>
      <c r="O87" s="819"/>
      <c r="P87" s="819"/>
      <c r="Q87" s="819"/>
      <c r="S87" s="479" t="str">
        <f>IF(ISERROR((L87/G87)^(1/5)-1),"-",ROUND((L87/G87)^(1/5)-1,3))</f>
        <v>-</v>
      </c>
      <c r="T87" s="479" t="str">
        <f>IF(ISERROR((Q87/G87)^(1/10)-1),"-",ROUND((Q87/G87)^(1/10)-1,3))</f>
        <v>-</v>
      </c>
    </row>
    <row r="88" spans="2:21" ht="21.95" customHeight="1">
      <c r="B88" s="497" t="s">
        <v>19</v>
      </c>
      <c r="C88" s="497" t="s">
        <v>67</v>
      </c>
      <c r="D88" s="494" t="s">
        <v>12</v>
      </c>
      <c r="E88" s="495"/>
      <c r="F88" s="496"/>
      <c r="G88" s="819"/>
      <c r="H88" s="819"/>
      <c r="I88" s="819"/>
      <c r="J88" s="819"/>
      <c r="K88" s="819"/>
      <c r="L88" s="819"/>
      <c r="M88" s="819"/>
      <c r="N88" s="819"/>
      <c r="O88" s="819"/>
      <c r="P88" s="819"/>
      <c r="Q88" s="819"/>
      <c r="S88" s="479" t="str">
        <f t="shared" ref="S88:S118" si="59">IF(ISERROR((L88/G88)^(1/5)-1),"-",ROUND((L88/G88)^(1/5)-1,3))</f>
        <v>-</v>
      </c>
      <c r="T88" s="479" t="str">
        <f t="shared" ref="T88:T118" si="60">IF(ISERROR((Q88/G88)^(1/10)-1),"-",ROUND((Q88/G88)^(1/10)-1,3))</f>
        <v>-</v>
      </c>
    </row>
    <row r="89" spans="2:21" ht="21.95" customHeight="1">
      <c r="B89" s="497"/>
      <c r="C89" s="497" t="s">
        <v>68</v>
      </c>
      <c r="D89" s="494" t="s">
        <v>13</v>
      </c>
      <c r="E89" s="495"/>
      <c r="F89" s="496"/>
      <c r="G89" s="819"/>
      <c r="H89" s="819"/>
      <c r="I89" s="819"/>
      <c r="J89" s="819"/>
      <c r="K89" s="819"/>
      <c r="L89" s="819"/>
      <c r="M89" s="819"/>
      <c r="N89" s="819"/>
      <c r="O89" s="819"/>
      <c r="P89" s="819"/>
      <c r="Q89" s="819"/>
      <c r="S89" s="479" t="str">
        <f t="shared" si="59"/>
        <v>-</v>
      </c>
      <c r="T89" s="479" t="str">
        <f t="shared" si="60"/>
        <v>-</v>
      </c>
    </row>
    <row r="90" spans="2:21" ht="21.95" customHeight="1">
      <c r="B90" s="497" t="s">
        <v>22</v>
      </c>
      <c r="C90" s="497" t="s">
        <v>69</v>
      </c>
      <c r="D90" s="494" t="s">
        <v>14</v>
      </c>
      <c r="E90" s="495"/>
      <c r="F90" s="496"/>
      <c r="G90" s="819"/>
      <c r="H90" s="819"/>
      <c r="I90" s="819"/>
      <c r="J90" s="819"/>
      <c r="K90" s="819"/>
      <c r="L90" s="819"/>
      <c r="M90" s="819"/>
      <c r="N90" s="819"/>
      <c r="O90" s="819"/>
      <c r="P90" s="819"/>
      <c r="Q90" s="819"/>
      <c r="S90" s="479" t="str">
        <f t="shared" si="59"/>
        <v>-</v>
      </c>
      <c r="T90" s="479" t="str">
        <f t="shared" si="60"/>
        <v>-</v>
      </c>
    </row>
    <row r="91" spans="2:21" ht="21.95" customHeight="1">
      <c r="B91" s="497"/>
      <c r="C91" s="498"/>
      <c r="D91" s="494" t="s">
        <v>15</v>
      </c>
      <c r="E91" s="495"/>
      <c r="F91" s="496"/>
      <c r="G91" s="818" t="str">
        <f>IF(COUNT(G87:G90),SUM(G87:G90),"")</f>
        <v/>
      </c>
      <c r="H91" s="818" t="str">
        <f t="shared" ref="H91" si="61">IF(COUNT(H87:H90),SUM(H87:H90),"")</f>
        <v/>
      </c>
      <c r="I91" s="818" t="str">
        <f t="shared" ref="I91" si="62">IF(COUNT(I87:I90),SUM(I87:I90),"")</f>
        <v/>
      </c>
      <c r="J91" s="818" t="str">
        <f t="shared" ref="J91" si="63">IF(COUNT(J87:J90),SUM(J87:J90),"")</f>
        <v/>
      </c>
      <c r="K91" s="818" t="str">
        <f t="shared" ref="K91" si="64">IF(COUNT(K87:K90),SUM(K87:K90),"")</f>
        <v/>
      </c>
      <c r="L91" s="818" t="str">
        <f t="shared" ref="L91" si="65">IF(COUNT(L87:L90),SUM(L87:L90),"")</f>
        <v/>
      </c>
      <c r="M91" s="818" t="str">
        <f t="shared" ref="M91" si="66">IF(COUNT(M87:M90),SUM(M87:M90),"")</f>
        <v/>
      </c>
      <c r="N91" s="818" t="str">
        <f t="shared" ref="N91" si="67">IF(COUNT(N87:N90),SUM(N87:N90),"")</f>
        <v/>
      </c>
      <c r="O91" s="818" t="str">
        <f t="shared" ref="O91" si="68">IF(COUNT(O87:O90),SUM(O87:O90),"")</f>
        <v/>
      </c>
      <c r="P91" s="818" t="str">
        <f t="shared" ref="P91" si="69">IF(COUNT(P87:P90),SUM(P87:P90),"")</f>
        <v/>
      </c>
      <c r="Q91" s="818" t="str">
        <f t="shared" ref="Q91" si="70">IF(COUNT(Q87:Q90),SUM(Q87:Q90),"")</f>
        <v/>
      </c>
      <c r="S91" s="479" t="str">
        <f t="shared" si="59"/>
        <v>-</v>
      </c>
      <c r="T91" s="479" t="str">
        <f t="shared" si="60"/>
        <v>-</v>
      </c>
    </row>
    <row r="92" spans="2:21" ht="21.95" customHeight="1">
      <c r="B92" s="497" t="s">
        <v>68</v>
      </c>
      <c r="C92" s="493" t="s">
        <v>70</v>
      </c>
      <c r="D92" s="493" t="s">
        <v>17</v>
      </c>
      <c r="E92" s="494" t="s">
        <v>18</v>
      </c>
      <c r="F92" s="496"/>
      <c r="G92" s="819"/>
      <c r="H92" s="819"/>
      <c r="I92" s="819"/>
      <c r="J92" s="819"/>
      <c r="K92" s="819"/>
      <c r="L92" s="819"/>
      <c r="M92" s="819"/>
      <c r="N92" s="819"/>
      <c r="O92" s="819"/>
      <c r="P92" s="819"/>
      <c r="Q92" s="819"/>
      <c r="S92" s="479" t="str">
        <f t="shared" si="59"/>
        <v>-</v>
      </c>
      <c r="T92" s="479" t="str">
        <f t="shared" si="60"/>
        <v>-</v>
      </c>
      <c r="U92" s="482" t="s">
        <v>52</v>
      </c>
    </row>
    <row r="93" spans="2:21" ht="21.95" customHeight="1">
      <c r="B93" s="497"/>
      <c r="C93" s="497" t="s">
        <v>67</v>
      </c>
      <c r="D93" s="497" t="s">
        <v>19</v>
      </c>
      <c r="E93" s="493" t="s">
        <v>20</v>
      </c>
      <c r="F93" s="499" t="s">
        <v>21</v>
      </c>
      <c r="G93" s="819"/>
      <c r="H93" s="819"/>
      <c r="I93" s="819"/>
      <c r="J93" s="819"/>
      <c r="K93" s="819"/>
      <c r="L93" s="819"/>
      <c r="M93" s="819"/>
      <c r="N93" s="819"/>
      <c r="O93" s="819"/>
      <c r="P93" s="819"/>
      <c r="Q93" s="819"/>
      <c r="S93" s="479" t="str">
        <f t="shared" si="59"/>
        <v>-</v>
      </c>
      <c r="T93" s="479" t="str">
        <f t="shared" si="60"/>
        <v>-</v>
      </c>
    </row>
    <row r="94" spans="2:21" ht="21.95" customHeight="1">
      <c r="B94" s="497" t="s">
        <v>71</v>
      </c>
      <c r="C94" s="497" t="s">
        <v>72</v>
      </c>
      <c r="D94" s="498" t="s">
        <v>22</v>
      </c>
      <c r="E94" s="498" t="s">
        <v>23</v>
      </c>
      <c r="F94" s="499" t="s">
        <v>24</v>
      </c>
      <c r="G94" s="819"/>
      <c r="H94" s="819"/>
      <c r="I94" s="819"/>
      <c r="J94" s="819"/>
      <c r="K94" s="819"/>
      <c r="L94" s="819"/>
      <c r="M94" s="819"/>
      <c r="N94" s="819"/>
      <c r="O94" s="819"/>
      <c r="P94" s="819"/>
      <c r="Q94" s="819"/>
      <c r="S94" s="479" t="str">
        <f t="shared" si="59"/>
        <v>-</v>
      </c>
      <c r="T94" s="479" t="str">
        <f t="shared" si="60"/>
        <v>-</v>
      </c>
    </row>
    <row r="95" spans="2:21" ht="21.95" customHeight="1">
      <c r="B95" s="497"/>
      <c r="C95" s="498" t="s">
        <v>68</v>
      </c>
      <c r="D95" s="494" t="s">
        <v>25</v>
      </c>
      <c r="E95" s="495"/>
      <c r="F95" s="496"/>
      <c r="G95" s="819"/>
      <c r="H95" s="819"/>
      <c r="I95" s="819"/>
      <c r="J95" s="819"/>
      <c r="K95" s="819"/>
      <c r="L95" s="819"/>
      <c r="M95" s="819"/>
      <c r="N95" s="819"/>
      <c r="O95" s="819"/>
      <c r="P95" s="819"/>
      <c r="Q95" s="819"/>
      <c r="S95" s="479" t="str">
        <f t="shared" si="59"/>
        <v>-</v>
      </c>
      <c r="T95" s="479" t="str">
        <f t="shared" si="60"/>
        <v>-</v>
      </c>
    </row>
    <row r="96" spans="2:21" ht="21.95" customHeight="1">
      <c r="B96" s="497" t="s">
        <v>73</v>
      </c>
      <c r="C96" s="494" t="s">
        <v>74</v>
      </c>
      <c r="D96" s="495"/>
      <c r="E96" s="495"/>
      <c r="F96" s="496"/>
      <c r="G96" s="821"/>
      <c r="H96" s="821"/>
      <c r="I96" s="821"/>
      <c r="J96" s="821"/>
      <c r="K96" s="821"/>
      <c r="L96" s="821"/>
      <c r="M96" s="821"/>
      <c r="N96" s="821"/>
      <c r="O96" s="821"/>
      <c r="P96" s="821"/>
      <c r="Q96" s="821"/>
      <c r="S96" s="479" t="str">
        <f t="shared" si="59"/>
        <v>-</v>
      </c>
      <c r="T96" s="479" t="str">
        <f t="shared" si="60"/>
        <v>-</v>
      </c>
      <c r="U96" s="482" t="s">
        <v>366</v>
      </c>
    </row>
    <row r="97" spans="2:20" ht="21.95" customHeight="1">
      <c r="B97" s="498"/>
      <c r="C97" s="494" t="s">
        <v>26</v>
      </c>
      <c r="D97" s="495"/>
      <c r="E97" s="495"/>
      <c r="F97" s="496"/>
      <c r="G97" s="818" t="str">
        <f>IF(COUNT(G91:G96)&gt;0,SUM(G91:G96),"")</f>
        <v/>
      </c>
      <c r="H97" s="818" t="str">
        <f t="shared" ref="H97" si="71">IF(COUNT(H91:H96)&gt;0,SUM(H91:H96),"")</f>
        <v/>
      </c>
      <c r="I97" s="818" t="str">
        <f t="shared" ref="I97" si="72">IF(COUNT(I91:I96)&gt;0,SUM(I91:I96),"")</f>
        <v/>
      </c>
      <c r="J97" s="818" t="str">
        <f t="shared" ref="J97" si="73">IF(COUNT(J91:J96)&gt;0,SUM(J91:J96),"")</f>
        <v/>
      </c>
      <c r="K97" s="818" t="str">
        <f t="shared" ref="K97" si="74">IF(COUNT(K91:K96)&gt;0,SUM(K91:K96),"")</f>
        <v/>
      </c>
      <c r="L97" s="818" t="str">
        <f t="shared" ref="L97" si="75">IF(COUNT(L91:L96)&gt;0,SUM(L91:L96),"")</f>
        <v/>
      </c>
      <c r="M97" s="818" t="str">
        <f t="shared" ref="M97" si="76">IF(COUNT(M91:M96)&gt;0,SUM(M91:M96),"")</f>
        <v/>
      </c>
      <c r="N97" s="818" t="str">
        <f t="shared" ref="N97" si="77">IF(COUNT(N91:N96)&gt;0,SUM(N91:N96),"")</f>
        <v/>
      </c>
      <c r="O97" s="818" t="str">
        <f t="shared" ref="O97" si="78">IF(COUNT(O91:O96)&gt;0,SUM(O91:O96),"")</f>
        <v/>
      </c>
      <c r="P97" s="818" t="str">
        <f t="shared" ref="P97" si="79">IF(COUNT(P91:P96)&gt;0,SUM(P91:P96),"")</f>
        <v/>
      </c>
      <c r="Q97" s="818" t="str">
        <f t="shared" ref="Q97" si="80">IF(COUNT(Q91:Q96)&gt;0,SUM(Q91:Q96),"")</f>
        <v/>
      </c>
      <c r="S97" s="479" t="str">
        <f t="shared" si="59"/>
        <v>-</v>
      </c>
      <c r="T97" s="479" t="str">
        <f t="shared" si="60"/>
        <v>-</v>
      </c>
    </row>
    <row r="98" spans="2:20" ht="21.95" customHeight="1">
      <c r="B98" s="494" t="s">
        <v>75</v>
      </c>
      <c r="C98" s="495"/>
      <c r="D98" s="495"/>
      <c r="E98" s="495"/>
      <c r="F98" s="496"/>
      <c r="G98" s="819"/>
      <c r="H98" s="819"/>
      <c r="I98" s="819"/>
      <c r="J98" s="819"/>
      <c r="K98" s="819"/>
      <c r="L98" s="819"/>
      <c r="M98" s="819"/>
      <c r="N98" s="819"/>
      <c r="O98" s="819"/>
      <c r="P98" s="819"/>
      <c r="Q98" s="819"/>
      <c r="S98" s="479" t="str">
        <f t="shared" si="59"/>
        <v>-</v>
      </c>
      <c r="T98" s="479" t="str">
        <f t="shared" si="60"/>
        <v>-</v>
      </c>
    </row>
    <row r="99" spans="2:20" ht="21.95" customHeight="1">
      <c r="B99" s="487"/>
      <c r="C99" s="488"/>
      <c r="D99" s="501"/>
      <c r="E99" s="502" t="s">
        <v>30</v>
      </c>
      <c r="F99" s="503"/>
      <c r="G99" s="817" t="str">
        <f>IF(COUNT(G100:G101)&gt;0,SUM(G100:G101),"")</f>
        <v/>
      </c>
      <c r="H99" s="817" t="str">
        <f>IF(COUNT(H100:H101)&gt;0,SUM(H100:H101),"")</f>
        <v/>
      </c>
      <c r="I99" s="822"/>
      <c r="J99" s="822"/>
      <c r="K99" s="822"/>
      <c r="L99" s="817" t="str">
        <f>IF(COUNT(L100:L101)&gt;0,SUM(L100:L101),"")</f>
        <v/>
      </c>
      <c r="M99" s="822"/>
      <c r="N99" s="822"/>
      <c r="O99" s="822"/>
      <c r="P99" s="822"/>
      <c r="Q99" s="817" t="str">
        <f>IF(COUNT(Q100:Q101)&gt;0,SUM(Q100:Q101),"")</f>
        <v/>
      </c>
      <c r="S99" s="479" t="str">
        <f t="shared" si="59"/>
        <v>-</v>
      </c>
      <c r="T99" s="479" t="str">
        <f t="shared" si="60"/>
        <v>-</v>
      </c>
    </row>
    <row r="100" spans="2:20" ht="21.95" customHeight="1">
      <c r="B100" s="504"/>
      <c r="C100" s="505"/>
      <c r="D100" s="506"/>
      <c r="E100" s="504"/>
      <c r="F100" s="499" t="s">
        <v>31</v>
      </c>
      <c r="G100" s="819"/>
      <c r="H100" s="819"/>
      <c r="I100" s="822"/>
      <c r="J100" s="822"/>
      <c r="K100" s="822"/>
      <c r="L100" s="819"/>
      <c r="M100" s="822"/>
      <c r="N100" s="822"/>
      <c r="O100" s="822"/>
      <c r="P100" s="822"/>
      <c r="Q100" s="819"/>
      <c r="S100" s="479" t="str">
        <f t="shared" si="59"/>
        <v>-</v>
      </c>
      <c r="T100" s="479" t="str">
        <f t="shared" si="60"/>
        <v>-</v>
      </c>
    </row>
    <row r="101" spans="2:20" ht="21.95" customHeight="1">
      <c r="B101" s="504"/>
      <c r="C101" s="505"/>
      <c r="D101" s="506"/>
      <c r="E101" s="490"/>
      <c r="F101" s="499" t="s">
        <v>32</v>
      </c>
      <c r="G101" s="819"/>
      <c r="H101" s="819"/>
      <c r="I101" s="822"/>
      <c r="J101" s="822"/>
      <c r="K101" s="822"/>
      <c r="L101" s="819"/>
      <c r="M101" s="822"/>
      <c r="N101" s="822"/>
      <c r="O101" s="822"/>
      <c r="P101" s="822"/>
      <c r="Q101" s="819"/>
      <c r="S101" s="479" t="str">
        <f t="shared" si="59"/>
        <v>-</v>
      </c>
      <c r="T101" s="479" t="str">
        <f t="shared" si="60"/>
        <v>-</v>
      </c>
    </row>
    <row r="102" spans="2:20" ht="21.95" customHeight="1">
      <c r="B102" s="504"/>
      <c r="C102" s="505"/>
      <c r="D102" s="506"/>
      <c r="E102" s="502" t="s">
        <v>33</v>
      </c>
      <c r="F102" s="503"/>
      <c r="G102" s="817" t="str">
        <f>IF(COUNT(G103:G108),SUM(G103:G108),"")</f>
        <v/>
      </c>
      <c r="H102" s="817" t="str">
        <f>IF(COUNT(H103:H108),SUM(H103:H108),"")</f>
        <v/>
      </c>
      <c r="I102" s="822"/>
      <c r="J102" s="822"/>
      <c r="K102" s="822"/>
      <c r="L102" s="817" t="str">
        <f>IF(COUNT(L103:L108),SUM(L103:L108),"")</f>
        <v/>
      </c>
      <c r="M102" s="822"/>
      <c r="N102" s="822"/>
      <c r="O102" s="822"/>
      <c r="P102" s="822"/>
      <c r="Q102" s="817" t="str">
        <f>IF(COUNT(Q103:Q108),SUM(Q103:Q108),"")</f>
        <v/>
      </c>
      <c r="S102" s="479" t="str">
        <f t="shared" si="59"/>
        <v>-</v>
      </c>
      <c r="T102" s="479" t="str">
        <f t="shared" si="60"/>
        <v>-</v>
      </c>
    </row>
    <row r="103" spans="2:20" ht="21.95" customHeight="1">
      <c r="B103" s="502" t="s">
        <v>76</v>
      </c>
      <c r="C103" s="507"/>
      <c r="D103" s="503"/>
      <c r="E103" s="504"/>
      <c r="F103" s="499" t="s">
        <v>35</v>
      </c>
      <c r="G103" s="819"/>
      <c r="H103" s="819"/>
      <c r="I103" s="822"/>
      <c r="J103" s="822"/>
      <c r="K103" s="822"/>
      <c r="L103" s="819"/>
      <c r="M103" s="822"/>
      <c r="N103" s="822"/>
      <c r="O103" s="822"/>
      <c r="P103" s="822"/>
      <c r="Q103" s="819"/>
      <c r="S103" s="479" t="str">
        <f t="shared" si="59"/>
        <v>-</v>
      </c>
      <c r="T103" s="479" t="str">
        <f t="shared" si="60"/>
        <v>-</v>
      </c>
    </row>
    <row r="104" spans="2:20" ht="21.95" customHeight="1">
      <c r="B104" s="502" t="s">
        <v>77</v>
      </c>
      <c r="C104" s="507"/>
      <c r="D104" s="503"/>
      <c r="E104" s="504"/>
      <c r="F104" s="499" t="s">
        <v>37</v>
      </c>
      <c r="G104" s="819"/>
      <c r="H104" s="819"/>
      <c r="I104" s="822"/>
      <c r="J104" s="822"/>
      <c r="K104" s="822"/>
      <c r="L104" s="819"/>
      <c r="M104" s="822"/>
      <c r="N104" s="822"/>
      <c r="O104" s="822"/>
      <c r="P104" s="822"/>
      <c r="Q104" s="819"/>
      <c r="S104" s="479" t="str">
        <f t="shared" si="59"/>
        <v>-</v>
      </c>
      <c r="T104" s="479" t="str">
        <f t="shared" si="60"/>
        <v>-</v>
      </c>
    </row>
    <row r="105" spans="2:20" ht="21.95" customHeight="1">
      <c r="B105" s="504"/>
      <c r="C105" s="505"/>
      <c r="D105" s="506"/>
      <c r="E105" s="504"/>
      <c r="F105" s="499" t="s">
        <v>38</v>
      </c>
      <c r="G105" s="819"/>
      <c r="H105" s="819"/>
      <c r="I105" s="822"/>
      <c r="J105" s="822"/>
      <c r="K105" s="822"/>
      <c r="L105" s="819"/>
      <c r="M105" s="822"/>
      <c r="N105" s="822"/>
      <c r="O105" s="822"/>
      <c r="P105" s="822"/>
      <c r="Q105" s="819"/>
      <c r="S105" s="479" t="str">
        <f t="shared" si="59"/>
        <v>-</v>
      </c>
      <c r="T105" s="479" t="str">
        <f t="shared" si="60"/>
        <v>-</v>
      </c>
    </row>
    <row r="106" spans="2:20" ht="21.95" customHeight="1">
      <c r="B106" s="504"/>
      <c r="C106" s="505"/>
      <c r="D106" s="506"/>
      <c r="E106" s="504"/>
      <c r="F106" s="499" t="s">
        <v>39</v>
      </c>
      <c r="G106" s="819"/>
      <c r="H106" s="819"/>
      <c r="I106" s="822"/>
      <c r="J106" s="822"/>
      <c r="K106" s="822"/>
      <c r="L106" s="819"/>
      <c r="M106" s="822"/>
      <c r="N106" s="822"/>
      <c r="O106" s="822"/>
      <c r="P106" s="822"/>
      <c r="Q106" s="819"/>
      <c r="S106" s="479" t="str">
        <f t="shared" si="59"/>
        <v>-</v>
      </c>
      <c r="T106" s="479" t="str">
        <f t="shared" si="60"/>
        <v>-</v>
      </c>
    </row>
    <row r="107" spans="2:20" ht="21.95" customHeight="1">
      <c r="B107" s="504"/>
      <c r="C107" s="505"/>
      <c r="D107" s="506"/>
      <c r="E107" s="504"/>
      <c r="F107" s="499" t="s">
        <v>40</v>
      </c>
      <c r="G107" s="819"/>
      <c r="H107" s="819"/>
      <c r="I107" s="822"/>
      <c r="J107" s="822"/>
      <c r="K107" s="822"/>
      <c r="L107" s="819"/>
      <c r="M107" s="822"/>
      <c r="N107" s="822"/>
      <c r="O107" s="822"/>
      <c r="P107" s="822"/>
      <c r="Q107" s="819"/>
      <c r="S107" s="479" t="str">
        <f t="shared" si="59"/>
        <v>-</v>
      </c>
      <c r="T107" s="479" t="str">
        <f t="shared" si="60"/>
        <v>-</v>
      </c>
    </row>
    <row r="108" spans="2:20" ht="21.95" customHeight="1">
      <c r="B108" s="504"/>
      <c r="C108" s="505"/>
      <c r="D108" s="506"/>
      <c r="E108" s="504"/>
      <c r="F108" s="499" t="s">
        <v>41</v>
      </c>
      <c r="G108" s="819"/>
      <c r="H108" s="819"/>
      <c r="I108" s="822"/>
      <c r="J108" s="822"/>
      <c r="K108" s="822"/>
      <c r="L108" s="819"/>
      <c r="M108" s="822"/>
      <c r="N108" s="822"/>
      <c r="O108" s="822"/>
      <c r="P108" s="822"/>
      <c r="Q108" s="819"/>
      <c r="S108" s="479" t="str">
        <f t="shared" si="59"/>
        <v>-</v>
      </c>
      <c r="T108" s="479" t="str">
        <f t="shared" si="60"/>
        <v>-</v>
      </c>
    </row>
    <row r="109" spans="2:20" ht="21.95" customHeight="1">
      <c r="B109" s="504"/>
      <c r="C109" s="505"/>
      <c r="D109" s="506"/>
      <c r="E109" s="494" t="s">
        <v>42</v>
      </c>
      <c r="F109" s="508"/>
      <c r="G109" s="819"/>
      <c r="H109" s="819"/>
      <c r="I109" s="822"/>
      <c r="J109" s="822"/>
      <c r="K109" s="822"/>
      <c r="L109" s="819"/>
      <c r="M109" s="822"/>
      <c r="N109" s="822"/>
      <c r="O109" s="822"/>
      <c r="P109" s="822"/>
      <c r="Q109" s="819"/>
      <c r="S109" s="479" t="str">
        <f t="shared" si="59"/>
        <v>-</v>
      </c>
      <c r="T109" s="479" t="str">
        <f t="shared" si="60"/>
        <v>-</v>
      </c>
    </row>
    <row r="110" spans="2:20" ht="21.95" customHeight="1">
      <c r="B110" s="504"/>
      <c r="C110" s="505"/>
      <c r="D110" s="506"/>
      <c r="E110" s="502" t="s">
        <v>43</v>
      </c>
      <c r="F110" s="503"/>
      <c r="G110" s="817" t="str">
        <f>IF(COUNT(G111:G115)&gt;0,SUM(G111:G115),"")</f>
        <v/>
      </c>
      <c r="H110" s="817" t="str">
        <f>IF(COUNT(H111:H115)&gt;0,SUM(H111:H115),"")</f>
        <v/>
      </c>
      <c r="I110" s="822"/>
      <c r="J110" s="822"/>
      <c r="K110" s="822"/>
      <c r="L110" s="817" t="str">
        <f>IF(COUNT(L111:L115)&gt;0,SUM(L111:L115),"")</f>
        <v/>
      </c>
      <c r="M110" s="822"/>
      <c r="N110" s="822"/>
      <c r="O110" s="822"/>
      <c r="P110" s="822"/>
      <c r="Q110" s="817" t="str">
        <f>IF(COUNT(Q111:Q115)&gt;0,SUM(Q111:Q115),"")</f>
        <v/>
      </c>
      <c r="S110" s="479" t="str">
        <f t="shared" si="59"/>
        <v>-</v>
      </c>
      <c r="T110" s="479" t="str">
        <f t="shared" si="60"/>
        <v>-</v>
      </c>
    </row>
    <row r="111" spans="2:20" ht="21.95" customHeight="1">
      <c r="B111" s="504"/>
      <c r="C111" s="505"/>
      <c r="D111" s="506"/>
      <c r="E111" s="504"/>
      <c r="F111" s="499" t="s">
        <v>44</v>
      </c>
      <c r="G111" s="819"/>
      <c r="H111" s="819"/>
      <c r="I111" s="822"/>
      <c r="J111" s="822"/>
      <c r="K111" s="822"/>
      <c r="L111" s="819"/>
      <c r="M111" s="822"/>
      <c r="N111" s="822"/>
      <c r="O111" s="822"/>
      <c r="P111" s="822"/>
      <c r="Q111" s="819"/>
      <c r="S111" s="479" t="str">
        <f t="shared" si="59"/>
        <v>-</v>
      </c>
      <c r="T111" s="479" t="str">
        <f t="shared" si="60"/>
        <v>-</v>
      </c>
    </row>
    <row r="112" spans="2:20" ht="21.95" customHeight="1">
      <c r="B112" s="504"/>
      <c r="C112" s="505"/>
      <c r="D112" s="506"/>
      <c r="E112" s="504"/>
      <c r="F112" s="499" t="s">
        <v>45</v>
      </c>
      <c r="G112" s="819"/>
      <c r="H112" s="819"/>
      <c r="I112" s="822"/>
      <c r="J112" s="822"/>
      <c r="K112" s="822"/>
      <c r="L112" s="819"/>
      <c r="M112" s="822"/>
      <c r="N112" s="822"/>
      <c r="O112" s="822"/>
      <c r="P112" s="822"/>
      <c r="Q112" s="819"/>
      <c r="S112" s="479" t="str">
        <f t="shared" si="59"/>
        <v>-</v>
      </c>
      <c r="T112" s="479" t="str">
        <f t="shared" si="60"/>
        <v>-</v>
      </c>
    </row>
    <row r="113" spans="2:21" ht="21.95" customHeight="1">
      <c r="B113" s="504"/>
      <c r="C113" s="505"/>
      <c r="D113" s="506"/>
      <c r="E113" s="504"/>
      <c r="F113" s="499" t="s">
        <v>78</v>
      </c>
      <c r="G113" s="819"/>
      <c r="H113" s="819"/>
      <c r="I113" s="822"/>
      <c r="J113" s="822"/>
      <c r="K113" s="822"/>
      <c r="L113" s="819"/>
      <c r="M113" s="822"/>
      <c r="N113" s="822"/>
      <c r="O113" s="822"/>
      <c r="P113" s="822"/>
      <c r="Q113" s="819"/>
      <c r="S113" s="479" t="str">
        <f t="shared" si="59"/>
        <v>-</v>
      </c>
      <c r="T113" s="479" t="str">
        <f t="shared" si="60"/>
        <v>-</v>
      </c>
    </row>
    <row r="114" spans="2:21" ht="21.95" customHeight="1">
      <c r="B114" s="504"/>
      <c r="C114" s="505"/>
      <c r="D114" s="506"/>
      <c r="E114" s="504"/>
      <c r="F114" s="499" t="s">
        <v>47</v>
      </c>
      <c r="G114" s="819"/>
      <c r="H114" s="819"/>
      <c r="I114" s="822"/>
      <c r="J114" s="822"/>
      <c r="K114" s="822"/>
      <c r="L114" s="819"/>
      <c r="M114" s="822"/>
      <c r="N114" s="822"/>
      <c r="O114" s="822"/>
      <c r="P114" s="822"/>
      <c r="Q114" s="819"/>
      <c r="S114" s="479" t="str">
        <f t="shared" si="59"/>
        <v>-</v>
      </c>
      <c r="T114" s="479" t="str">
        <f t="shared" si="60"/>
        <v>-</v>
      </c>
    </row>
    <row r="115" spans="2:21" ht="21.95" customHeight="1">
      <c r="B115" s="504"/>
      <c r="C115" s="505"/>
      <c r="D115" s="506"/>
      <c r="E115" s="504"/>
      <c r="F115" s="499" t="s">
        <v>80</v>
      </c>
      <c r="G115" s="819"/>
      <c r="H115" s="819"/>
      <c r="I115" s="822"/>
      <c r="J115" s="822"/>
      <c r="K115" s="822"/>
      <c r="L115" s="819"/>
      <c r="M115" s="822"/>
      <c r="N115" s="822"/>
      <c r="O115" s="822"/>
      <c r="P115" s="822"/>
      <c r="Q115" s="819"/>
      <c r="S115" s="479" t="str">
        <f t="shared" si="59"/>
        <v>-</v>
      </c>
      <c r="T115" s="479" t="str">
        <f t="shared" si="60"/>
        <v>-</v>
      </c>
    </row>
    <row r="116" spans="2:21" ht="21.95" customHeight="1">
      <c r="B116" s="504"/>
      <c r="C116" s="505"/>
      <c r="D116" s="506"/>
      <c r="E116" s="494" t="s">
        <v>49</v>
      </c>
      <c r="F116" s="496"/>
      <c r="G116" s="819"/>
      <c r="H116" s="819"/>
      <c r="I116" s="822"/>
      <c r="J116" s="822"/>
      <c r="K116" s="822"/>
      <c r="L116" s="819"/>
      <c r="M116" s="822"/>
      <c r="N116" s="822"/>
      <c r="O116" s="822"/>
      <c r="P116" s="822"/>
      <c r="Q116" s="819"/>
      <c r="S116" s="479" t="str">
        <f t="shared" si="59"/>
        <v>-</v>
      </c>
      <c r="T116" s="479" t="str">
        <f t="shared" si="60"/>
        <v>-</v>
      </c>
      <c r="U116" s="482" t="s">
        <v>51</v>
      </c>
    </row>
    <row r="117" spans="2:21" ht="21.95" customHeight="1">
      <c r="B117" s="490"/>
      <c r="C117" s="491"/>
      <c r="D117" s="492"/>
      <c r="E117" s="494" t="s">
        <v>50</v>
      </c>
      <c r="F117" s="496"/>
      <c r="G117" s="817" t="str">
        <f>IF(COUNT(G99,G102,G109,G110,G116)&gt;0,SUM(G99,G102,G109,G110,G116),"")</f>
        <v/>
      </c>
      <c r="H117" s="817" t="str">
        <f>IF(COUNT(H99,H102,H109,H110,H116)&gt;0,SUM(H99,H102,H109,H110,H116),"")</f>
        <v/>
      </c>
      <c r="I117" s="822"/>
      <c r="J117" s="822"/>
      <c r="K117" s="822"/>
      <c r="L117" s="817" t="str">
        <f>IF(COUNT(L99,L102,L109,L110,L116)&gt;0,SUM(L99,L102,L109,L110,L116),"")</f>
        <v/>
      </c>
      <c r="M117" s="822"/>
      <c r="N117" s="822"/>
      <c r="O117" s="822"/>
      <c r="P117" s="822"/>
      <c r="Q117" s="817" t="str">
        <f>IF(COUNT(Q99,Q102,Q109,Q110,Q116)&gt;0,SUM(Q99,Q102,Q109,Q110,Q116),"")</f>
        <v/>
      </c>
      <c r="S117" s="479" t="str">
        <f t="shared" si="59"/>
        <v>-</v>
      </c>
      <c r="T117" s="479" t="str">
        <f t="shared" si="60"/>
        <v>-</v>
      </c>
    </row>
    <row r="118" spans="2:21" ht="21.95" customHeight="1">
      <c r="B118" s="936" t="s">
        <v>81</v>
      </c>
      <c r="C118" s="936"/>
      <c r="D118" s="936"/>
      <c r="E118" s="936"/>
      <c r="F118" s="936"/>
      <c r="G118" s="475"/>
      <c r="H118" s="475"/>
      <c r="I118" s="477"/>
      <c r="J118" s="477"/>
      <c r="K118" s="477"/>
      <c r="L118" s="475"/>
      <c r="M118" s="477"/>
      <c r="N118" s="477"/>
      <c r="O118" s="477"/>
      <c r="P118" s="477"/>
      <c r="Q118" s="475"/>
      <c r="S118" s="479" t="str">
        <f t="shared" si="59"/>
        <v>-</v>
      </c>
      <c r="T118" s="479" t="str">
        <f t="shared" si="60"/>
        <v>-</v>
      </c>
      <c r="U118" s="482" t="s">
        <v>508</v>
      </c>
    </row>
    <row r="119" spans="2:21">
      <c r="B119" s="481" t="s">
        <v>82</v>
      </c>
    </row>
    <row r="121" spans="2:21">
      <c r="B121" s="481" t="s">
        <v>301</v>
      </c>
    </row>
    <row r="122" spans="2:21" ht="21.95" customHeight="1">
      <c r="B122" s="481" t="s">
        <v>62</v>
      </c>
    </row>
    <row r="123" spans="2:21" ht="21.95" customHeight="1">
      <c r="B123" s="483" t="s">
        <v>63</v>
      </c>
      <c r="C123" s="484"/>
      <c r="D123" s="484"/>
      <c r="E123" s="484"/>
      <c r="F123" s="484"/>
      <c r="G123" s="474"/>
      <c r="H123" s="474"/>
      <c r="I123" s="474"/>
      <c r="J123" s="474"/>
    </row>
    <row r="124" spans="2:21" ht="21.95" customHeight="1">
      <c r="B124" s="485" t="s">
        <v>83</v>
      </c>
      <c r="E124" s="486" t="s">
        <v>293</v>
      </c>
      <c r="Q124" s="446" t="s">
        <v>64</v>
      </c>
      <c r="S124" s="447" t="s">
        <v>287</v>
      </c>
      <c r="T124" s="447" t="s">
        <v>287</v>
      </c>
    </row>
    <row r="125" spans="2:21" ht="21.95" customHeight="1">
      <c r="B125" s="487"/>
      <c r="C125" s="488"/>
      <c r="D125" s="488"/>
      <c r="E125" s="488"/>
      <c r="F125" s="489" t="s">
        <v>3</v>
      </c>
      <c r="G125" s="451" t="s">
        <v>4</v>
      </c>
      <c r="H125" s="451" t="s">
        <v>54</v>
      </c>
      <c r="I125" s="451" t="s">
        <v>55</v>
      </c>
      <c r="J125" s="451" t="s">
        <v>56</v>
      </c>
      <c r="K125" s="451" t="s">
        <v>5</v>
      </c>
      <c r="L125" s="451" t="s">
        <v>6</v>
      </c>
      <c r="M125" s="451" t="s">
        <v>57</v>
      </c>
      <c r="N125" s="451" t="s">
        <v>58</v>
      </c>
      <c r="O125" s="451" t="s">
        <v>59</v>
      </c>
      <c r="P125" s="451" t="s">
        <v>60</v>
      </c>
      <c r="Q125" s="451" t="s">
        <v>61</v>
      </c>
      <c r="S125" s="452" t="s">
        <v>288</v>
      </c>
      <c r="T125" s="452" t="s">
        <v>288</v>
      </c>
    </row>
    <row r="126" spans="2:21" ht="21.95" customHeight="1">
      <c r="B126" s="490" t="s">
        <v>65</v>
      </c>
      <c r="C126" s="491"/>
      <c r="D126" s="491"/>
      <c r="E126" s="491"/>
      <c r="F126" s="492"/>
      <c r="G126" s="456" t="s">
        <v>8</v>
      </c>
      <c r="H126" s="456"/>
      <c r="I126" s="456"/>
      <c r="J126" s="456"/>
      <c r="K126" s="456"/>
      <c r="L126" s="456"/>
      <c r="M126" s="456"/>
      <c r="N126" s="456"/>
      <c r="O126" s="456"/>
      <c r="P126" s="456"/>
      <c r="Q126" s="456"/>
      <c r="S126" s="457" t="s">
        <v>290</v>
      </c>
      <c r="T126" s="457" t="s">
        <v>289</v>
      </c>
    </row>
    <row r="127" spans="2:21" ht="21.95" customHeight="1">
      <c r="B127" s="493"/>
      <c r="C127" s="493" t="s">
        <v>66</v>
      </c>
      <c r="D127" s="494" t="s">
        <v>11</v>
      </c>
      <c r="E127" s="495"/>
      <c r="F127" s="496"/>
      <c r="G127" s="819"/>
      <c r="H127" s="819"/>
      <c r="I127" s="819"/>
      <c r="J127" s="819"/>
      <c r="K127" s="819"/>
      <c r="L127" s="819"/>
      <c r="M127" s="819"/>
      <c r="N127" s="819"/>
      <c r="O127" s="819"/>
      <c r="P127" s="819"/>
      <c r="Q127" s="819"/>
      <c r="S127" s="479" t="str">
        <f>IF(ISERROR((L127/G127)^(1/5)-1),"-",ROUND((L127/G127)^(1/5)-1,3))</f>
        <v>-</v>
      </c>
      <c r="T127" s="479" t="str">
        <f>IF(ISERROR((Q127/G127)^(1/10)-1),"-",ROUND((Q127/G127)^(1/10)-1,3))</f>
        <v>-</v>
      </c>
    </row>
    <row r="128" spans="2:21" ht="21.95" customHeight="1">
      <c r="B128" s="497" t="s">
        <v>19</v>
      </c>
      <c r="C128" s="497" t="s">
        <v>67</v>
      </c>
      <c r="D128" s="494" t="s">
        <v>12</v>
      </c>
      <c r="E128" s="495"/>
      <c r="F128" s="496"/>
      <c r="G128" s="819"/>
      <c r="H128" s="819"/>
      <c r="I128" s="819"/>
      <c r="J128" s="819"/>
      <c r="K128" s="819"/>
      <c r="L128" s="819"/>
      <c r="M128" s="819"/>
      <c r="N128" s="819"/>
      <c r="O128" s="819"/>
      <c r="P128" s="819"/>
      <c r="Q128" s="819"/>
      <c r="S128" s="479" t="str">
        <f t="shared" ref="S128:S158" si="81">IF(ISERROR((L128/G128)^(1/5)-1),"-",ROUND((L128/G128)^(1/5)-1,3))</f>
        <v>-</v>
      </c>
      <c r="T128" s="479" t="str">
        <f t="shared" ref="T128:T158" si="82">IF(ISERROR((Q128/G128)^(1/10)-1),"-",ROUND((Q128/G128)^(1/10)-1,3))</f>
        <v>-</v>
      </c>
    </row>
    <row r="129" spans="2:21" ht="21.95" customHeight="1">
      <c r="B129" s="497"/>
      <c r="C129" s="497" t="s">
        <v>68</v>
      </c>
      <c r="D129" s="494" t="s">
        <v>13</v>
      </c>
      <c r="E129" s="495"/>
      <c r="F129" s="496"/>
      <c r="G129" s="819"/>
      <c r="H129" s="819"/>
      <c r="I129" s="819"/>
      <c r="J129" s="819"/>
      <c r="K129" s="819"/>
      <c r="L129" s="819"/>
      <c r="M129" s="819"/>
      <c r="N129" s="819"/>
      <c r="O129" s="819"/>
      <c r="P129" s="819"/>
      <c r="Q129" s="819"/>
      <c r="S129" s="479" t="str">
        <f t="shared" si="81"/>
        <v>-</v>
      </c>
      <c r="T129" s="479" t="str">
        <f t="shared" si="82"/>
        <v>-</v>
      </c>
    </row>
    <row r="130" spans="2:21" ht="21.95" customHeight="1">
      <c r="B130" s="497" t="s">
        <v>22</v>
      </c>
      <c r="C130" s="497" t="s">
        <v>69</v>
      </c>
      <c r="D130" s="494" t="s">
        <v>14</v>
      </c>
      <c r="E130" s="495"/>
      <c r="F130" s="496"/>
      <c r="G130" s="819"/>
      <c r="H130" s="819"/>
      <c r="I130" s="819"/>
      <c r="J130" s="819"/>
      <c r="K130" s="819"/>
      <c r="L130" s="819"/>
      <c r="M130" s="819"/>
      <c r="N130" s="819"/>
      <c r="O130" s="819"/>
      <c r="P130" s="819"/>
      <c r="Q130" s="819"/>
      <c r="S130" s="479" t="str">
        <f t="shared" si="81"/>
        <v>-</v>
      </c>
      <c r="T130" s="479" t="str">
        <f t="shared" si="82"/>
        <v>-</v>
      </c>
    </row>
    <row r="131" spans="2:21" ht="21.95" customHeight="1">
      <c r="B131" s="497"/>
      <c r="C131" s="498"/>
      <c r="D131" s="494" t="s">
        <v>15</v>
      </c>
      <c r="E131" s="495"/>
      <c r="F131" s="496"/>
      <c r="G131" s="818" t="str">
        <f>IF(COUNT(G127:G130),SUM(G127:G130),"")</f>
        <v/>
      </c>
      <c r="H131" s="818" t="str">
        <f t="shared" ref="H131" si="83">IF(COUNT(H127:H130),SUM(H127:H130),"")</f>
        <v/>
      </c>
      <c r="I131" s="818" t="str">
        <f t="shared" ref="I131" si="84">IF(COUNT(I127:I130),SUM(I127:I130),"")</f>
        <v/>
      </c>
      <c r="J131" s="818" t="str">
        <f t="shared" ref="J131" si="85">IF(COUNT(J127:J130),SUM(J127:J130),"")</f>
        <v/>
      </c>
      <c r="K131" s="818" t="str">
        <f t="shared" ref="K131" si="86">IF(COUNT(K127:K130),SUM(K127:K130),"")</f>
        <v/>
      </c>
      <c r="L131" s="818" t="str">
        <f t="shared" ref="L131" si="87">IF(COUNT(L127:L130),SUM(L127:L130),"")</f>
        <v/>
      </c>
      <c r="M131" s="818" t="str">
        <f t="shared" ref="M131" si="88">IF(COUNT(M127:M130),SUM(M127:M130),"")</f>
        <v/>
      </c>
      <c r="N131" s="818" t="str">
        <f t="shared" ref="N131" si="89">IF(COUNT(N127:N130),SUM(N127:N130),"")</f>
        <v/>
      </c>
      <c r="O131" s="818" t="str">
        <f t="shared" ref="O131" si="90">IF(COUNT(O127:O130),SUM(O127:O130),"")</f>
        <v/>
      </c>
      <c r="P131" s="818" t="str">
        <f t="shared" ref="P131" si="91">IF(COUNT(P127:P130),SUM(P127:P130),"")</f>
        <v/>
      </c>
      <c r="Q131" s="818" t="str">
        <f t="shared" ref="Q131" si="92">IF(COUNT(Q127:Q130),SUM(Q127:Q130),"")</f>
        <v/>
      </c>
      <c r="S131" s="479" t="str">
        <f t="shared" si="81"/>
        <v>-</v>
      </c>
      <c r="T131" s="479" t="str">
        <f t="shared" si="82"/>
        <v>-</v>
      </c>
    </row>
    <row r="132" spans="2:21" ht="21.95" customHeight="1">
      <c r="B132" s="497" t="s">
        <v>68</v>
      </c>
      <c r="C132" s="493" t="s">
        <v>70</v>
      </c>
      <c r="D132" s="493" t="s">
        <v>17</v>
      </c>
      <c r="E132" s="494" t="s">
        <v>18</v>
      </c>
      <c r="F132" s="496"/>
      <c r="G132" s="819"/>
      <c r="H132" s="819"/>
      <c r="I132" s="819"/>
      <c r="J132" s="819"/>
      <c r="K132" s="819"/>
      <c r="L132" s="819"/>
      <c r="M132" s="819"/>
      <c r="N132" s="819"/>
      <c r="O132" s="819"/>
      <c r="P132" s="819"/>
      <c r="Q132" s="819"/>
      <c r="S132" s="479" t="str">
        <f t="shared" si="81"/>
        <v>-</v>
      </c>
      <c r="T132" s="479" t="str">
        <f t="shared" si="82"/>
        <v>-</v>
      </c>
      <c r="U132" s="482" t="s">
        <v>52</v>
      </c>
    </row>
    <row r="133" spans="2:21" ht="21.95" customHeight="1">
      <c r="B133" s="497"/>
      <c r="C133" s="497" t="s">
        <v>67</v>
      </c>
      <c r="D133" s="497" t="s">
        <v>19</v>
      </c>
      <c r="E133" s="493" t="s">
        <v>20</v>
      </c>
      <c r="F133" s="499" t="s">
        <v>21</v>
      </c>
      <c r="G133" s="819"/>
      <c r="H133" s="819"/>
      <c r="I133" s="819"/>
      <c r="J133" s="819"/>
      <c r="K133" s="819"/>
      <c r="L133" s="819"/>
      <c r="M133" s="819"/>
      <c r="N133" s="819"/>
      <c r="O133" s="819"/>
      <c r="P133" s="819"/>
      <c r="Q133" s="819"/>
      <c r="S133" s="479" t="str">
        <f t="shared" si="81"/>
        <v>-</v>
      </c>
      <c r="T133" s="479" t="str">
        <f t="shared" si="82"/>
        <v>-</v>
      </c>
    </row>
    <row r="134" spans="2:21" ht="21.95" customHeight="1">
      <c r="B134" s="497" t="s">
        <v>71</v>
      </c>
      <c r="C134" s="497" t="s">
        <v>72</v>
      </c>
      <c r="D134" s="498" t="s">
        <v>22</v>
      </c>
      <c r="E134" s="498" t="s">
        <v>23</v>
      </c>
      <c r="F134" s="499" t="s">
        <v>24</v>
      </c>
      <c r="G134" s="819"/>
      <c r="H134" s="819"/>
      <c r="I134" s="819"/>
      <c r="J134" s="819"/>
      <c r="K134" s="819"/>
      <c r="L134" s="819"/>
      <c r="M134" s="819"/>
      <c r="N134" s="819"/>
      <c r="O134" s="819"/>
      <c r="P134" s="819"/>
      <c r="Q134" s="819"/>
      <c r="S134" s="479" t="str">
        <f t="shared" si="81"/>
        <v>-</v>
      </c>
      <c r="T134" s="479" t="str">
        <f t="shared" si="82"/>
        <v>-</v>
      </c>
    </row>
    <row r="135" spans="2:21" ht="21.95" customHeight="1">
      <c r="B135" s="497"/>
      <c r="C135" s="498" t="s">
        <v>68</v>
      </c>
      <c r="D135" s="494" t="s">
        <v>25</v>
      </c>
      <c r="E135" s="495"/>
      <c r="F135" s="496"/>
      <c r="G135" s="819"/>
      <c r="H135" s="819"/>
      <c r="I135" s="819"/>
      <c r="J135" s="819"/>
      <c r="K135" s="819"/>
      <c r="L135" s="819"/>
      <c r="M135" s="819"/>
      <c r="N135" s="819"/>
      <c r="O135" s="819"/>
      <c r="P135" s="819"/>
      <c r="Q135" s="819"/>
      <c r="S135" s="479" t="str">
        <f t="shared" si="81"/>
        <v>-</v>
      </c>
      <c r="T135" s="479" t="str">
        <f t="shared" si="82"/>
        <v>-</v>
      </c>
    </row>
    <row r="136" spans="2:21" ht="21.95" customHeight="1">
      <c r="B136" s="497" t="s">
        <v>73</v>
      </c>
      <c r="C136" s="494" t="s">
        <v>74</v>
      </c>
      <c r="D136" s="495"/>
      <c r="E136" s="495"/>
      <c r="F136" s="496"/>
      <c r="G136" s="821"/>
      <c r="H136" s="821"/>
      <c r="I136" s="821"/>
      <c r="J136" s="821"/>
      <c r="K136" s="821"/>
      <c r="L136" s="821"/>
      <c r="M136" s="821"/>
      <c r="N136" s="821"/>
      <c r="O136" s="821"/>
      <c r="P136" s="821"/>
      <c r="Q136" s="821"/>
      <c r="S136" s="479" t="str">
        <f t="shared" si="81"/>
        <v>-</v>
      </c>
      <c r="T136" s="479" t="str">
        <f t="shared" si="82"/>
        <v>-</v>
      </c>
      <c r="U136" s="482" t="s">
        <v>366</v>
      </c>
    </row>
    <row r="137" spans="2:21" ht="21.95" customHeight="1">
      <c r="B137" s="498"/>
      <c r="C137" s="494" t="s">
        <v>26</v>
      </c>
      <c r="D137" s="495"/>
      <c r="E137" s="495"/>
      <c r="F137" s="496"/>
      <c r="G137" s="818" t="str">
        <f>IF(COUNT(G131:G136)&gt;0,SUM(G131:G136),"")</f>
        <v/>
      </c>
      <c r="H137" s="818" t="str">
        <f t="shared" ref="H137" si="93">IF(COUNT(H131:H136)&gt;0,SUM(H131:H136),"")</f>
        <v/>
      </c>
      <c r="I137" s="818" t="str">
        <f t="shared" ref="I137" si="94">IF(COUNT(I131:I136)&gt;0,SUM(I131:I136),"")</f>
        <v/>
      </c>
      <c r="J137" s="818" t="str">
        <f t="shared" ref="J137" si="95">IF(COUNT(J131:J136)&gt;0,SUM(J131:J136),"")</f>
        <v/>
      </c>
      <c r="K137" s="818" t="str">
        <f t="shared" ref="K137" si="96">IF(COUNT(K131:K136)&gt;0,SUM(K131:K136),"")</f>
        <v/>
      </c>
      <c r="L137" s="818" t="str">
        <f t="shared" ref="L137" si="97">IF(COUNT(L131:L136)&gt;0,SUM(L131:L136),"")</f>
        <v/>
      </c>
      <c r="M137" s="818" t="str">
        <f t="shared" ref="M137" si="98">IF(COUNT(M131:M136)&gt;0,SUM(M131:M136),"")</f>
        <v/>
      </c>
      <c r="N137" s="818" t="str">
        <f t="shared" ref="N137" si="99">IF(COUNT(N131:N136)&gt;0,SUM(N131:N136),"")</f>
        <v/>
      </c>
      <c r="O137" s="818" t="str">
        <f t="shared" ref="O137" si="100">IF(COUNT(O131:O136)&gt;0,SUM(O131:O136),"")</f>
        <v/>
      </c>
      <c r="P137" s="818" t="str">
        <f t="shared" ref="P137" si="101">IF(COUNT(P131:P136)&gt;0,SUM(P131:P136),"")</f>
        <v/>
      </c>
      <c r="Q137" s="818" t="str">
        <f t="shared" ref="Q137" si="102">IF(COUNT(Q131:Q136)&gt;0,SUM(Q131:Q136),"")</f>
        <v/>
      </c>
      <c r="S137" s="479" t="str">
        <f t="shared" si="81"/>
        <v>-</v>
      </c>
      <c r="T137" s="479" t="str">
        <f t="shared" si="82"/>
        <v>-</v>
      </c>
    </row>
    <row r="138" spans="2:21" ht="21.95" customHeight="1">
      <c r="B138" s="494" t="s">
        <v>75</v>
      </c>
      <c r="C138" s="495"/>
      <c r="D138" s="495"/>
      <c r="E138" s="495"/>
      <c r="F138" s="496"/>
      <c r="G138" s="819"/>
      <c r="H138" s="819"/>
      <c r="I138" s="819"/>
      <c r="J138" s="819"/>
      <c r="K138" s="819"/>
      <c r="L138" s="819"/>
      <c r="M138" s="819"/>
      <c r="N138" s="819"/>
      <c r="O138" s="819"/>
      <c r="P138" s="819"/>
      <c r="Q138" s="819"/>
      <c r="S138" s="479" t="str">
        <f t="shared" si="81"/>
        <v>-</v>
      </c>
      <c r="T138" s="479" t="str">
        <f t="shared" si="82"/>
        <v>-</v>
      </c>
    </row>
    <row r="139" spans="2:21" ht="21.95" customHeight="1">
      <c r="B139" s="487"/>
      <c r="C139" s="488"/>
      <c r="D139" s="501"/>
      <c r="E139" s="502" t="s">
        <v>30</v>
      </c>
      <c r="F139" s="503"/>
      <c r="G139" s="817" t="str">
        <f>IF(COUNT(G140:G141)&gt;0,SUM(G140:G141),"")</f>
        <v/>
      </c>
      <c r="H139" s="817" t="str">
        <f>IF(COUNT(H140:H141)&gt;0,SUM(H140:H141),"")</f>
        <v/>
      </c>
      <c r="I139" s="822"/>
      <c r="J139" s="822"/>
      <c r="K139" s="822"/>
      <c r="L139" s="817" t="str">
        <f>IF(COUNT(L140:L141)&gt;0,SUM(L140:L141),"")</f>
        <v/>
      </c>
      <c r="M139" s="822"/>
      <c r="N139" s="822"/>
      <c r="O139" s="822"/>
      <c r="P139" s="822"/>
      <c r="Q139" s="817" t="str">
        <f>IF(COUNT(Q140:Q141)&gt;0,SUM(Q140:Q141),"")</f>
        <v/>
      </c>
      <c r="S139" s="479" t="str">
        <f t="shared" si="81"/>
        <v>-</v>
      </c>
      <c r="T139" s="479" t="str">
        <f t="shared" si="82"/>
        <v>-</v>
      </c>
    </row>
    <row r="140" spans="2:21" ht="21.95" customHeight="1">
      <c r="B140" s="504"/>
      <c r="C140" s="505"/>
      <c r="D140" s="506"/>
      <c r="E140" s="504"/>
      <c r="F140" s="499" t="s">
        <v>31</v>
      </c>
      <c r="G140" s="819"/>
      <c r="H140" s="819"/>
      <c r="I140" s="822"/>
      <c r="J140" s="822"/>
      <c r="K140" s="822"/>
      <c r="L140" s="819"/>
      <c r="M140" s="822"/>
      <c r="N140" s="822"/>
      <c r="O140" s="822"/>
      <c r="P140" s="822"/>
      <c r="Q140" s="819"/>
      <c r="S140" s="479" t="str">
        <f t="shared" si="81"/>
        <v>-</v>
      </c>
      <c r="T140" s="479" t="str">
        <f t="shared" si="82"/>
        <v>-</v>
      </c>
    </row>
    <row r="141" spans="2:21" ht="21.95" customHeight="1">
      <c r="B141" s="504"/>
      <c r="C141" s="505"/>
      <c r="D141" s="506"/>
      <c r="E141" s="490"/>
      <c r="F141" s="499" t="s">
        <v>32</v>
      </c>
      <c r="G141" s="819"/>
      <c r="H141" s="819"/>
      <c r="I141" s="822"/>
      <c r="J141" s="822"/>
      <c r="K141" s="822"/>
      <c r="L141" s="819"/>
      <c r="M141" s="822"/>
      <c r="N141" s="822"/>
      <c r="O141" s="822"/>
      <c r="P141" s="822"/>
      <c r="Q141" s="819"/>
      <c r="S141" s="479" t="str">
        <f t="shared" si="81"/>
        <v>-</v>
      </c>
      <c r="T141" s="479" t="str">
        <f t="shared" si="82"/>
        <v>-</v>
      </c>
    </row>
    <row r="142" spans="2:21" ht="21.95" customHeight="1">
      <c r="B142" s="504"/>
      <c r="C142" s="505"/>
      <c r="D142" s="506"/>
      <c r="E142" s="502" t="s">
        <v>33</v>
      </c>
      <c r="F142" s="503"/>
      <c r="G142" s="817" t="str">
        <f>IF(COUNT(G143:G148),SUM(G143:G148),"")</f>
        <v/>
      </c>
      <c r="H142" s="817" t="str">
        <f>IF(COUNT(H143:H148),SUM(H143:H148),"")</f>
        <v/>
      </c>
      <c r="I142" s="822"/>
      <c r="J142" s="822"/>
      <c r="K142" s="822"/>
      <c r="L142" s="817" t="str">
        <f>IF(COUNT(L143:L148),SUM(L143:L148),"")</f>
        <v/>
      </c>
      <c r="M142" s="822"/>
      <c r="N142" s="822"/>
      <c r="O142" s="822"/>
      <c r="P142" s="822"/>
      <c r="Q142" s="817" t="str">
        <f>IF(COUNT(Q143:Q148),SUM(Q143:Q148),"")</f>
        <v/>
      </c>
      <c r="S142" s="479" t="str">
        <f t="shared" si="81"/>
        <v>-</v>
      </c>
      <c r="T142" s="479" t="str">
        <f t="shared" si="82"/>
        <v>-</v>
      </c>
    </row>
    <row r="143" spans="2:21" ht="21.95" customHeight="1">
      <c r="B143" s="502" t="s">
        <v>76</v>
      </c>
      <c r="C143" s="507"/>
      <c r="D143" s="503"/>
      <c r="E143" s="504"/>
      <c r="F143" s="499" t="s">
        <v>35</v>
      </c>
      <c r="G143" s="819"/>
      <c r="H143" s="819"/>
      <c r="I143" s="822"/>
      <c r="J143" s="822"/>
      <c r="K143" s="822"/>
      <c r="L143" s="819"/>
      <c r="M143" s="822"/>
      <c r="N143" s="822"/>
      <c r="O143" s="822"/>
      <c r="P143" s="822"/>
      <c r="Q143" s="819"/>
      <c r="S143" s="479" t="str">
        <f t="shared" si="81"/>
        <v>-</v>
      </c>
      <c r="T143" s="479" t="str">
        <f t="shared" si="82"/>
        <v>-</v>
      </c>
    </row>
    <row r="144" spans="2:21" ht="21.95" customHeight="1">
      <c r="B144" s="502" t="s">
        <v>77</v>
      </c>
      <c r="C144" s="507"/>
      <c r="D144" s="503"/>
      <c r="E144" s="504"/>
      <c r="F144" s="499" t="s">
        <v>37</v>
      </c>
      <c r="G144" s="819"/>
      <c r="H144" s="819"/>
      <c r="I144" s="822"/>
      <c r="J144" s="822"/>
      <c r="K144" s="822"/>
      <c r="L144" s="819"/>
      <c r="M144" s="822"/>
      <c r="N144" s="822"/>
      <c r="O144" s="822"/>
      <c r="P144" s="822"/>
      <c r="Q144" s="819"/>
      <c r="S144" s="479" t="str">
        <f t="shared" si="81"/>
        <v>-</v>
      </c>
      <c r="T144" s="479" t="str">
        <f t="shared" si="82"/>
        <v>-</v>
      </c>
    </row>
    <row r="145" spans="2:21" ht="21.95" customHeight="1">
      <c r="B145" s="504"/>
      <c r="C145" s="505"/>
      <c r="D145" s="506"/>
      <c r="E145" s="504"/>
      <c r="F145" s="499" t="s">
        <v>38</v>
      </c>
      <c r="G145" s="819"/>
      <c r="H145" s="819"/>
      <c r="I145" s="822"/>
      <c r="J145" s="822"/>
      <c r="K145" s="822"/>
      <c r="L145" s="819"/>
      <c r="M145" s="822"/>
      <c r="N145" s="822"/>
      <c r="O145" s="822"/>
      <c r="P145" s="822"/>
      <c r="Q145" s="819"/>
      <c r="S145" s="479" t="str">
        <f t="shared" si="81"/>
        <v>-</v>
      </c>
      <c r="T145" s="479" t="str">
        <f t="shared" si="82"/>
        <v>-</v>
      </c>
    </row>
    <row r="146" spans="2:21" ht="21.95" customHeight="1">
      <c r="B146" s="504"/>
      <c r="C146" s="505"/>
      <c r="D146" s="506"/>
      <c r="E146" s="504"/>
      <c r="F146" s="499" t="s">
        <v>39</v>
      </c>
      <c r="G146" s="819"/>
      <c r="H146" s="819"/>
      <c r="I146" s="822"/>
      <c r="J146" s="822"/>
      <c r="K146" s="822"/>
      <c r="L146" s="819"/>
      <c r="M146" s="822"/>
      <c r="N146" s="822"/>
      <c r="O146" s="822"/>
      <c r="P146" s="822"/>
      <c r="Q146" s="819"/>
      <c r="S146" s="479" t="str">
        <f t="shared" si="81"/>
        <v>-</v>
      </c>
      <c r="T146" s="479" t="str">
        <f t="shared" si="82"/>
        <v>-</v>
      </c>
    </row>
    <row r="147" spans="2:21" ht="21.95" customHeight="1">
      <c r="B147" s="504"/>
      <c r="C147" s="505"/>
      <c r="D147" s="506"/>
      <c r="E147" s="504"/>
      <c r="F147" s="499" t="s">
        <v>40</v>
      </c>
      <c r="G147" s="819"/>
      <c r="H147" s="819"/>
      <c r="I147" s="822"/>
      <c r="J147" s="822"/>
      <c r="K147" s="822"/>
      <c r="L147" s="819"/>
      <c r="M147" s="822"/>
      <c r="N147" s="822"/>
      <c r="O147" s="822"/>
      <c r="P147" s="822"/>
      <c r="Q147" s="819"/>
      <c r="S147" s="479" t="str">
        <f t="shared" si="81"/>
        <v>-</v>
      </c>
      <c r="T147" s="479" t="str">
        <f t="shared" si="82"/>
        <v>-</v>
      </c>
    </row>
    <row r="148" spans="2:21" ht="21.95" customHeight="1">
      <c r="B148" s="504"/>
      <c r="C148" s="505"/>
      <c r="D148" s="506"/>
      <c r="E148" s="504"/>
      <c r="F148" s="499" t="s">
        <v>41</v>
      </c>
      <c r="G148" s="819"/>
      <c r="H148" s="819"/>
      <c r="I148" s="822"/>
      <c r="J148" s="822"/>
      <c r="K148" s="822"/>
      <c r="L148" s="819"/>
      <c r="M148" s="822"/>
      <c r="N148" s="822"/>
      <c r="O148" s="822"/>
      <c r="P148" s="822"/>
      <c r="Q148" s="819"/>
      <c r="S148" s="479" t="str">
        <f t="shared" si="81"/>
        <v>-</v>
      </c>
      <c r="T148" s="479" t="str">
        <f t="shared" si="82"/>
        <v>-</v>
      </c>
    </row>
    <row r="149" spans="2:21" ht="21.95" customHeight="1">
      <c r="B149" s="504"/>
      <c r="C149" s="505"/>
      <c r="D149" s="506"/>
      <c r="E149" s="494" t="s">
        <v>42</v>
      </c>
      <c r="F149" s="508"/>
      <c r="G149" s="819"/>
      <c r="H149" s="819"/>
      <c r="I149" s="822"/>
      <c r="J149" s="822"/>
      <c r="K149" s="822"/>
      <c r="L149" s="819"/>
      <c r="M149" s="822"/>
      <c r="N149" s="822"/>
      <c r="O149" s="822"/>
      <c r="P149" s="822"/>
      <c r="Q149" s="819"/>
      <c r="S149" s="479" t="str">
        <f t="shared" si="81"/>
        <v>-</v>
      </c>
      <c r="T149" s="479" t="str">
        <f t="shared" si="82"/>
        <v>-</v>
      </c>
    </row>
    <row r="150" spans="2:21" ht="21.95" customHeight="1">
      <c r="B150" s="504"/>
      <c r="C150" s="505"/>
      <c r="D150" s="506"/>
      <c r="E150" s="502" t="s">
        <v>43</v>
      </c>
      <c r="F150" s="503"/>
      <c r="G150" s="817" t="str">
        <f>IF(COUNT(G151:G155)&gt;0,SUM(G151:G155),"")</f>
        <v/>
      </c>
      <c r="H150" s="817" t="str">
        <f>IF(COUNT(H151:H155)&gt;0,SUM(H151:H155),"")</f>
        <v/>
      </c>
      <c r="I150" s="822"/>
      <c r="J150" s="822"/>
      <c r="K150" s="822"/>
      <c r="L150" s="817" t="str">
        <f>IF(COUNT(L151:L155)&gt;0,SUM(L151:L155),"")</f>
        <v/>
      </c>
      <c r="M150" s="822"/>
      <c r="N150" s="822"/>
      <c r="O150" s="822"/>
      <c r="P150" s="822"/>
      <c r="Q150" s="817" t="str">
        <f>IF(COUNT(Q151:Q155)&gt;0,SUM(Q151:Q155),"")</f>
        <v/>
      </c>
      <c r="S150" s="479" t="str">
        <f t="shared" si="81"/>
        <v>-</v>
      </c>
      <c r="T150" s="479" t="str">
        <f t="shared" si="82"/>
        <v>-</v>
      </c>
    </row>
    <row r="151" spans="2:21" ht="21.95" customHeight="1">
      <c r="B151" s="504"/>
      <c r="C151" s="505"/>
      <c r="D151" s="506"/>
      <c r="E151" s="504"/>
      <c r="F151" s="499" t="s">
        <v>44</v>
      </c>
      <c r="G151" s="819"/>
      <c r="H151" s="819"/>
      <c r="I151" s="822"/>
      <c r="J151" s="822"/>
      <c r="K151" s="822"/>
      <c r="L151" s="819"/>
      <c r="M151" s="822"/>
      <c r="N151" s="822"/>
      <c r="O151" s="822"/>
      <c r="P151" s="822"/>
      <c r="Q151" s="819"/>
      <c r="S151" s="479" t="str">
        <f t="shared" si="81"/>
        <v>-</v>
      </c>
      <c r="T151" s="479" t="str">
        <f t="shared" si="82"/>
        <v>-</v>
      </c>
    </row>
    <row r="152" spans="2:21" ht="21.95" customHeight="1">
      <c r="B152" s="504"/>
      <c r="C152" s="505"/>
      <c r="D152" s="506"/>
      <c r="E152" s="504"/>
      <c r="F152" s="499" t="s">
        <v>45</v>
      </c>
      <c r="G152" s="819"/>
      <c r="H152" s="819"/>
      <c r="I152" s="822"/>
      <c r="J152" s="822"/>
      <c r="K152" s="822"/>
      <c r="L152" s="819"/>
      <c r="M152" s="822"/>
      <c r="N152" s="822"/>
      <c r="O152" s="822"/>
      <c r="P152" s="822"/>
      <c r="Q152" s="819"/>
      <c r="S152" s="479" t="str">
        <f t="shared" si="81"/>
        <v>-</v>
      </c>
      <c r="T152" s="479" t="str">
        <f t="shared" si="82"/>
        <v>-</v>
      </c>
    </row>
    <row r="153" spans="2:21" ht="21.95" customHeight="1">
      <c r="B153" s="504"/>
      <c r="C153" s="505"/>
      <c r="D153" s="506"/>
      <c r="E153" s="504"/>
      <c r="F153" s="499" t="s">
        <v>78</v>
      </c>
      <c r="G153" s="819"/>
      <c r="H153" s="819"/>
      <c r="I153" s="822"/>
      <c r="J153" s="822"/>
      <c r="K153" s="822"/>
      <c r="L153" s="819"/>
      <c r="M153" s="822"/>
      <c r="N153" s="822"/>
      <c r="O153" s="822"/>
      <c r="P153" s="822"/>
      <c r="Q153" s="819"/>
      <c r="S153" s="479" t="str">
        <f t="shared" si="81"/>
        <v>-</v>
      </c>
      <c r="T153" s="479" t="str">
        <f t="shared" si="82"/>
        <v>-</v>
      </c>
    </row>
    <row r="154" spans="2:21" ht="21.95" customHeight="1">
      <c r="B154" s="504"/>
      <c r="C154" s="505"/>
      <c r="D154" s="506"/>
      <c r="E154" s="504"/>
      <c r="F154" s="499" t="s">
        <v>47</v>
      </c>
      <c r="G154" s="819"/>
      <c r="H154" s="819"/>
      <c r="I154" s="822"/>
      <c r="J154" s="822"/>
      <c r="K154" s="822"/>
      <c r="L154" s="819"/>
      <c r="M154" s="822"/>
      <c r="N154" s="822"/>
      <c r="O154" s="822"/>
      <c r="P154" s="822"/>
      <c r="Q154" s="819"/>
      <c r="S154" s="479" t="str">
        <f t="shared" si="81"/>
        <v>-</v>
      </c>
      <c r="T154" s="479" t="str">
        <f t="shared" si="82"/>
        <v>-</v>
      </c>
    </row>
    <row r="155" spans="2:21" ht="21.95" customHeight="1">
      <c r="B155" s="504"/>
      <c r="C155" s="505"/>
      <c r="D155" s="506"/>
      <c r="E155" s="504"/>
      <c r="F155" s="499" t="s">
        <v>80</v>
      </c>
      <c r="G155" s="819"/>
      <c r="H155" s="819"/>
      <c r="I155" s="822"/>
      <c r="J155" s="822"/>
      <c r="K155" s="822"/>
      <c r="L155" s="819"/>
      <c r="M155" s="822"/>
      <c r="N155" s="822"/>
      <c r="O155" s="822"/>
      <c r="P155" s="822"/>
      <c r="Q155" s="819"/>
      <c r="S155" s="479" t="str">
        <f t="shared" si="81"/>
        <v>-</v>
      </c>
      <c r="T155" s="479" t="str">
        <f t="shared" si="82"/>
        <v>-</v>
      </c>
    </row>
    <row r="156" spans="2:21" ht="21.95" customHeight="1">
      <c r="B156" s="504"/>
      <c r="C156" s="505"/>
      <c r="D156" s="506"/>
      <c r="E156" s="494" t="s">
        <v>49</v>
      </c>
      <c r="F156" s="496"/>
      <c r="G156" s="819"/>
      <c r="H156" s="819"/>
      <c r="I156" s="822"/>
      <c r="J156" s="822"/>
      <c r="K156" s="822"/>
      <c r="L156" s="819"/>
      <c r="M156" s="822"/>
      <c r="N156" s="822"/>
      <c r="O156" s="822"/>
      <c r="P156" s="822"/>
      <c r="Q156" s="819"/>
      <c r="S156" s="479" t="str">
        <f t="shared" si="81"/>
        <v>-</v>
      </c>
      <c r="T156" s="479" t="str">
        <f t="shared" si="82"/>
        <v>-</v>
      </c>
      <c r="U156" s="482" t="s">
        <v>51</v>
      </c>
    </row>
    <row r="157" spans="2:21" ht="21.95" customHeight="1">
      <c r="B157" s="490"/>
      <c r="C157" s="491"/>
      <c r="D157" s="492"/>
      <c r="E157" s="494" t="s">
        <v>50</v>
      </c>
      <c r="F157" s="496"/>
      <c r="G157" s="817" t="str">
        <f>IF(COUNT(G139,G142,G149,G150,G156)&gt;0,SUM(G139,G142,G149,G150,G156),"")</f>
        <v/>
      </c>
      <c r="H157" s="817" t="str">
        <f>IF(COUNT(H139,H142,H149,H150,H156)&gt;0,SUM(H139,H142,H149,H150,H156),"")</f>
        <v/>
      </c>
      <c r="I157" s="822"/>
      <c r="J157" s="822"/>
      <c r="K157" s="822"/>
      <c r="L157" s="817" t="str">
        <f>IF(COUNT(L139,L142,L149,L150,L156)&gt;0,SUM(L139,L142,L149,L150,L156),"")</f>
        <v/>
      </c>
      <c r="M157" s="822"/>
      <c r="N157" s="822"/>
      <c r="O157" s="822"/>
      <c r="P157" s="822"/>
      <c r="Q157" s="817" t="str">
        <f>IF(COUNT(Q139,Q142,Q149,Q150,Q156)&gt;0,SUM(Q139,Q142,Q149,Q150,Q156),"")</f>
        <v/>
      </c>
      <c r="S157" s="479" t="str">
        <f t="shared" si="81"/>
        <v>-</v>
      </c>
      <c r="T157" s="479" t="str">
        <f t="shared" si="82"/>
        <v>-</v>
      </c>
    </row>
    <row r="158" spans="2:21" ht="21.95" customHeight="1">
      <c r="B158" s="936" t="s">
        <v>81</v>
      </c>
      <c r="C158" s="936"/>
      <c r="D158" s="936"/>
      <c r="E158" s="936"/>
      <c r="F158" s="936"/>
      <c r="G158" s="475"/>
      <c r="H158" s="475"/>
      <c r="I158" s="477"/>
      <c r="J158" s="477"/>
      <c r="K158" s="477"/>
      <c r="L158" s="475"/>
      <c r="M158" s="477"/>
      <c r="N158" s="477"/>
      <c r="O158" s="477"/>
      <c r="P158" s="477"/>
      <c r="Q158" s="475"/>
      <c r="S158" s="479" t="str">
        <f t="shared" si="81"/>
        <v>-</v>
      </c>
      <c r="T158" s="479" t="str">
        <f t="shared" si="82"/>
        <v>-</v>
      </c>
      <c r="U158" s="482" t="s">
        <v>508</v>
      </c>
    </row>
    <row r="159" spans="2:21">
      <c r="B159" s="481" t="s">
        <v>82</v>
      </c>
    </row>
    <row r="161" spans="2:21">
      <c r="B161" s="481" t="s">
        <v>301</v>
      </c>
    </row>
    <row r="162" spans="2:21" ht="21.95" customHeight="1">
      <c r="B162" s="481" t="s">
        <v>62</v>
      </c>
    </row>
    <row r="163" spans="2:21" ht="21.95" customHeight="1">
      <c r="B163" s="483" t="s">
        <v>63</v>
      </c>
      <c r="C163" s="484"/>
      <c r="D163" s="484"/>
      <c r="E163" s="484"/>
      <c r="F163" s="484"/>
      <c r="G163" s="474"/>
      <c r="H163" s="474"/>
      <c r="I163" s="474"/>
      <c r="J163" s="474"/>
    </row>
    <row r="164" spans="2:21" ht="21.95" customHeight="1">
      <c r="B164" s="485" t="s">
        <v>83</v>
      </c>
      <c r="E164" s="486" t="s">
        <v>294</v>
      </c>
      <c r="Q164" s="446" t="s">
        <v>64</v>
      </c>
      <c r="S164" s="447" t="s">
        <v>287</v>
      </c>
      <c r="T164" s="447" t="s">
        <v>287</v>
      </c>
    </row>
    <row r="165" spans="2:21" ht="21.95" customHeight="1">
      <c r="B165" s="487"/>
      <c r="C165" s="488"/>
      <c r="D165" s="488"/>
      <c r="E165" s="488"/>
      <c r="F165" s="489" t="s">
        <v>3</v>
      </c>
      <c r="G165" s="451" t="s">
        <v>4</v>
      </c>
      <c r="H165" s="451" t="s">
        <v>54</v>
      </c>
      <c r="I165" s="451" t="s">
        <v>55</v>
      </c>
      <c r="J165" s="451" t="s">
        <v>56</v>
      </c>
      <c r="K165" s="451" t="s">
        <v>5</v>
      </c>
      <c r="L165" s="451" t="s">
        <v>6</v>
      </c>
      <c r="M165" s="451" t="s">
        <v>57</v>
      </c>
      <c r="N165" s="451" t="s">
        <v>58</v>
      </c>
      <c r="O165" s="451" t="s">
        <v>59</v>
      </c>
      <c r="P165" s="451" t="s">
        <v>60</v>
      </c>
      <c r="Q165" s="451" t="s">
        <v>61</v>
      </c>
      <c r="S165" s="452" t="s">
        <v>288</v>
      </c>
      <c r="T165" s="452" t="s">
        <v>288</v>
      </c>
    </row>
    <row r="166" spans="2:21" ht="21.95" customHeight="1">
      <c r="B166" s="490" t="s">
        <v>65</v>
      </c>
      <c r="C166" s="491"/>
      <c r="D166" s="491"/>
      <c r="E166" s="491"/>
      <c r="F166" s="492"/>
      <c r="G166" s="456" t="s">
        <v>8</v>
      </c>
      <c r="H166" s="456"/>
      <c r="I166" s="456"/>
      <c r="J166" s="456"/>
      <c r="K166" s="456"/>
      <c r="L166" s="456"/>
      <c r="M166" s="456"/>
      <c r="N166" s="456"/>
      <c r="O166" s="456"/>
      <c r="P166" s="456"/>
      <c r="Q166" s="456"/>
      <c r="S166" s="457" t="s">
        <v>290</v>
      </c>
      <c r="T166" s="457" t="s">
        <v>289</v>
      </c>
    </row>
    <row r="167" spans="2:21" ht="21.95" customHeight="1">
      <c r="B167" s="493"/>
      <c r="C167" s="493" t="s">
        <v>66</v>
      </c>
      <c r="D167" s="494" t="s">
        <v>11</v>
      </c>
      <c r="E167" s="495"/>
      <c r="F167" s="496"/>
      <c r="G167" s="819"/>
      <c r="H167" s="819"/>
      <c r="I167" s="819"/>
      <c r="J167" s="819"/>
      <c r="K167" s="819"/>
      <c r="L167" s="819"/>
      <c r="M167" s="819"/>
      <c r="N167" s="819"/>
      <c r="O167" s="819"/>
      <c r="P167" s="819"/>
      <c r="Q167" s="819"/>
      <c r="S167" s="479" t="str">
        <f>IF(ISERROR((L167/G167)^(1/5)-1),"-",ROUND((L167/G167)^(1/5)-1,3))</f>
        <v>-</v>
      </c>
      <c r="T167" s="479" t="str">
        <f>IF(ISERROR((Q167/G167)^(1/10)-1),"-",ROUND((Q167/G167)^(1/10)-1,3))</f>
        <v>-</v>
      </c>
    </row>
    <row r="168" spans="2:21" ht="21.95" customHeight="1">
      <c r="B168" s="497" t="s">
        <v>19</v>
      </c>
      <c r="C168" s="497" t="s">
        <v>67</v>
      </c>
      <c r="D168" s="494" t="s">
        <v>12</v>
      </c>
      <c r="E168" s="495"/>
      <c r="F168" s="496"/>
      <c r="G168" s="819"/>
      <c r="H168" s="819"/>
      <c r="I168" s="819"/>
      <c r="J168" s="819"/>
      <c r="K168" s="819"/>
      <c r="L168" s="819"/>
      <c r="M168" s="819"/>
      <c r="N168" s="819"/>
      <c r="O168" s="819"/>
      <c r="P168" s="819"/>
      <c r="Q168" s="819"/>
      <c r="S168" s="479" t="str">
        <f t="shared" ref="S168:S198" si="103">IF(ISERROR((L168/G168)^(1/5)-1),"-",ROUND((L168/G168)^(1/5)-1,3))</f>
        <v>-</v>
      </c>
      <c r="T168" s="479" t="str">
        <f t="shared" ref="T168:T198" si="104">IF(ISERROR((Q168/G168)^(1/10)-1),"-",ROUND((Q168/G168)^(1/10)-1,3))</f>
        <v>-</v>
      </c>
    </row>
    <row r="169" spans="2:21" ht="21.95" customHeight="1">
      <c r="B169" s="497"/>
      <c r="C169" s="497" t="s">
        <v>68</v>
      </c>
      <c r="D169" s="494" t="s">
        <v>13</v>
      </c>
      <c r="E169" s="495"/>
      <c r="F169" s="496"/>
      <c r="G169" s="819"/>
      <c r="H169" s="819"/>
      <c r="I169" s="819"/>
      <c r="J169" s="819"/>
      <c r="K169" s="819"/>
      <c r="L169" s="819"/>
      <c r="M169" s="819"/>
      <c r="N169" s="819"/>
      <c r="O169" s="819"/>
      <c r="P169" s="819"/>
      <c r="Q169" s="819"/>
      <c r="S169" s="479" t="str">
        <f t="shared" si="103"/>
        <v>-</v>
      </c>
      <c r="T169" s="479" t="str">
        <f t="shared" si="104"/>
        <v>-</v>
      </c>
    </row>
    <row r="170" spans="2:21" ht="21.95" customHeight="1">
      <c r="B170" s="497" t="s">
        <v>22</v>
      </c>
      <c r="C170" s="497" t="s">
        <v>69</v>
      </c>
      <c r="D170" s="494" t="s">
        <v>14</v>
      </c>
      <c r="E170" s="495"/>
      <c r="F170" s="496"/>
      <c r="G170" s="819"/>
      <c r="H170" s="819"/>
      <c r="I170" s="819"/>
      <c r="J170" s="819"/>
      <c r="K170" s="819"/>
      <c r="L170" s="819"/>
      <c r="M170" s="819"/>
      <c r="N170" s="819"/>
      <c r="O170" s="819"/>
      <c r="P170" s="819"/>
      <c r="Q170" s="819"/>
      <c r="S170" s="479" t="str">
        <f t="shared" si="103"/>
        <v>-</v>
      </c>
      <c r="T170" s="479" t="str">
        <f t="shared" si="104"/>
        <v>-</v>
      </c>
    </row>
    <row r="171" spans="2:21" ht="21.95" customHeight="1">
      <c r="B171" s="497"/>
      <c r="C171" s="498"/>
      <c r="D171" s="494" t="s">
        <v>15</v>
      </c>
      <c r="E171" s="495"/>
      <c r="F171" s="496"/>
      <c r="G171" s="818" t="str">
        <f>IF(COUNT(G167:G170),SUM(G167:G170),"")</f>
        <v/>
      </c>
      <c r="H171" s="818" t="str">
        <f t="shared" ref="H171" si="105">IF(COUNT(H167:H170),SUM(H167:H170),"")</f>
        <v/>
      </c>
      <c r="I171" s="818" t="str">
        <f t="shared" ref="I171" si="106">IF(COUNT(I167:I170),SUM(I167:I170),"")</f>
        <v/>
      </c>
      <c r="J171" s="818" t="str">
        <f t="shared" ref="J171" si="107">IF(COUNT(J167:J170),SUM(J167:J170),"")</f>
        <v/>
      </c>
      <c r="K171" s="818" t="str">
        <f t="shared" ref="K171" si="108">IF(COUNT(K167:K170),SUM(K167:K170),"")</f>
        <v/>
      </c>
      <c r="L171" s="818" t="str">
        <f t="shared" ref="L171" si="109">IF(COUNT(L167:L170),SUM(L167:L170),"")</f>
        <v/>
      </c>
      <c r="M171" s="818" t="str">
        <f t="shared" ref="M171" si="110">IF(COUNT(M167:M170),SUM(M167:M170),"")</f>
        <v/>
      </c>
      <c r="N171" s="818" t="str">
        <f t="shared" ref="N171" si="111">IF(COUNT(N167:N170),SUM(N167:N170),"")</f>
        <v/>
      </c>
      <c r="O171" s="818" t="str">
        <f t="shared" ref="O171" si="112">IF(COUNT(O167:O170),SUM(O167:O170),"")</f>
        <v/>
      </c>
      <c r="P171" s="818" t="str">
        <f t="shared" ref="P171" si="113">IF(COUNT(P167:P170),SUM(P167:P170),"")</f>
        <v/>
      </c>
      <c r="Q171" s="818" t="str">
        <f t="shared" ref="Q171" si="114">IF(COUNT(Q167:Q170),SUM(Q167:Q170),"")</f>
        <v/>
      </c>
      <c r="S171" s="479" t="str">
        <f t="shared" si="103"/>
        <v>-</v>
      </c>
      <c r="T171" s="479" t="str">
        <f t="shared" si="104"/>
        <v>-</v>
      </c>
    </row>
    <row r="172" spans="2:21" ht="21.95" customHeight="1">
      <c r="B172" s="497" t="s">
        <v>68</v>
      </c>
      <c r="C172" s="493" t="s">
        <v>70</v>
      </c>
      <c r="D172" s="493" t="s">
        <v>17</v>
      </c>
      <c r="E172" s="494" t="s">
        <v>18</v>
      </c>
      <c r="F172" s="496"/>
      <c r="G172" s="819"/>
      <c r="H172" s="819"/>
      <c r="I172" s="819"/>
      <c r="J172" s="819"/>
      <c r="K172" s="819"/>
      <c r="L172" s="819"/>
      <c r="M172" s="819"/>
      <c r="N172" s="819"/>
      <c r="O172" s="819"/>
      <c r="P172" s="819"/>
      <c r="Q172" s="819"/>
      <c r="S172" s="479" t="str">
        <f t="shared" si="103"/>
        <v>-</v>
      </c>
      <c r="T172" s="479" t="str">
        <f t="shared" si="104"/>
        <v>-</v>
      </c>
      <c r="U172" s="482" t="s">
        <v>52</v>
      </c>
    </row>
    <row r="173" spans="2:21" ht="21.95" customHeight="1">
      <c r="B173" s="497"/>
      <c r="C173" s="497" t="s">
        <v>67</v>
      </c>
      <c r="D173" s="497" t="s">
        <v>19</v>
      </c>
      <c r="E173" s="493" t="s">
        <v>20</v>
      </c>
      <c r="F173" s="499" t="s">
        <v>21</v>
      </c>
      <c r="G173" s="819"/>
      <c r="H173" s="819"/>
      <c r="I173" s="819"/>
      <c r="J173" s="819"/>
      <c r="K173" s="819"/>
      <c r="L173" s="819"/>
      <c r="M173" s="819"/>
      <c r="N173" s="819"/>
      <c r="O173" s="819"/>
      <c r="P173" s="819"/>
      <c r="Q173" s="819"/>
      <c r="S173" s="479" t="str">
        <f t="shared" si="103"/>
        <v>-</v>
      </c>
      <c r="T173" s="479" t="str">
        <f t="shared" si="104"/>
        <v>-</v>
      </c>
    </row>
    <row r="174" spans="2:21" ht="21.95" customHeight="1">
      <c r="B174" s="497" t="s">
        <v>71</v>
      </c>
      <c r="C174" s="497" t="s">
        <v>72</v>
      </c>
      <c r="D174" s="498" t="s">
        <v>22</v>
      </c>
      <c r="E174" s="498" t="s">
        <v>23</v>
      </c>
      <c r="F174" s="499" t="s">
        <v>24</v>
      </c>
      <c r="G174" s="819"/>
      <c r="H174" s="819"/>
      <c r="I174" s="819"/>
      <c r="J174" s="819"/>
      <c r="K174" s="819"/>
      <c r="L174" s="819"/>
      <c r="M174" s="819"/>
      <c r="N174" s="819"/>
      <c r="O174" s="819"/>
      <c r="P174" s="819"/>
      <c r="Q174" s="819"/>
      <c r="S174" s="479" t="str">
        <f t="shared" si="103"/>
        <v>-</v>
      </c>
      <c r="T174" s="479" t="str">
        <f t="shared" si="104"/>
        <v>-</v>
      </c>
    </row>
    <row r="175" spans="2:21" ht="21.95" customHeight="1">
      <c r="B175" s="497"/>
      <c r="C175" s="498" t="s">
        <v>68</v>
      </c>
      <c r="D175" s="494" t="s">
        <v>25</v>
      </c>
      <c r="E175" s="495"/>
      <c r="F175" s="496"/>
      <c r="G175" s="819"/>
      <c r="H175" s="819"/>
      <c r="I175" s="819"/>
      <c r="J175" s="819"/>
      <c r="K175" s="819"/>
      <c r="L175" s="819"/>
      <c r="M175" s="819"/>
      <c r="N175" s="819"/>
      <c r="O175" s="819"/>
      <c r="P175" s="819"/>
      <c r="Q175" s="819"/>
      <c r="S175" s="479" t="str">
        <f t="shared" si="103"/>
        <v>-</v>
      </c>
      <c r="T175" s="479" t="str">
        <f t="shared" si="104"/>
        <v>-</v>
      </c>
    </row>
    <row r="176" spans="2:21" ht="21.95" customHeight="1">
      <c r="B176" s="497" t="s">
        <v>73</v>
      </c>
      <c r="C176" s="494" t="s">
        <v>74</v>
      </c>
      <c r="D176" s="495"/>
      <c r="E176" s="495"/>
      <c r="F176" s="496"/>
      <c r="G176" s="821"/>
      <c r="H176" s="821"/>
      <c r="I176" s="821"/>
      <c r="J176" s="821"/>
      <c r="K176" s="821"/>
      <c r="L176" s="821"/>
      <c r="M176" s="821"/>
      <c r="N176" s="821"/>
      <c r="O176" s="821"/>
      <c r="P176" s="821"/>
      <c r="Q176" s="821"/>
      <c r="S176" s="479" t="str">
        <f t="shared" si="103"/>
        <v>-</v>
      </c>
      <c r="T176" s="479" t="str">
        <f t="shared" si="104"/>
        <v>-</v>
      </c>
      <c r="U176" s="482" t="s">
        <v>366</v>
      </c>
    </row>
    <row r="177" spans="2:20" ht="21.95" customHeight="1">
      <c r="B177" s="498"/>
      <c r="C177" s="494" t="s">
        <v>26</v>
      </c>
      <c r="D177" s="495"/>
      <c r="E177" s="495"/>
      <c r="F177" s="496"/>
      <c r="G177" s="818" t="str">
        <f>IF(COUNT(G171:G176)&gt;0,SUM(G171:G176),"")</f>
        <v/>
      </c>
      <c r="H177" s="818" t="str">
        <f t="shared" ref="H177" si="115">IF(COUNT(H171:H176)&gt;0,SUM(H171:H176),"")</f>
        <v/>
      </c>
      <c r="I177" s="818" t="str">
        <f t="shared" ref="I177" si="116">IF(COUNT(I171:I176)&gt;0,SUM(I171:I176),"")</f>
        <v/>
      </c>
      <c r="J177" s="818" t="str">
        <f t="shared" ref="J177" si="117">IF(COUNT(J171:J176)&gt;0,SUM(J171:J176),"")</f>
        <v/>
      </c>
      <c r="K177" s="818" t="str">
        <f t="shared" ref="K177" si="118">IF(COUNT(K171:K176)&gt;0,SUM(K171:K176),"")</f>
        <v/>
      </c>
      <c r="L177" s="818" t="str">
        <f t="shared" ref="L177" si="119">IF(COUNT(L171:L176)&gt;0,SUM(L171:L176),"")</f>
        <v/>
      </c>
      <c r="M177" s="818" t="str">
        <f t="shared" ref="M177" si="120">IF(COUNT(M171:M176)&gt;0,SUM(M171:M176),"")</f>
        <v/>
      </c>
      <c r="N177" s="818" t="str">
        <f t="shared" ref="N177" si="121">IF(COUNT(N171:N176)&gt;0,SUM(N171:N176),"")</f>
        <v/>
      </c>
      <c r="O177" s="818" t="str">
        <f t="shared" ref="O177" si="122">IF(COUNT(O171:O176)&gt;0,SUM(O171:O176),"")</f>
        <v/>
      </c>
      <c r="P177" s="818" t="str">
        <f t="shared" ref="P177" si="123">IF(COUNT(P171:P176)&gt;0,SUM(P171:P176),"")</f>
        <v/>
      </c>
      <c r="Q177" s="818" t="str">
        <f t="shared" ref="Q177" si="124">IF(COUNT(Q171:Q176)&gt;0,SUM(Q171:Q176),"")</f>
        <v/>
      </c>
      <c r="S177" s="479" t="str">
        <f t="shared" si="103"/>
        <v>-</v>
      </c>
      <c r="T177" s="479" t="str">
        <f t="shared" si="104"/>
        <v>-</v>
      </c>
    </row>
    <row r="178" spans="2:20" ht="21.95" customHeight="1">
      <c r="B178" s="494" t="s">
        <v>75</v>
      </c>
      <c r="C178" s="495"/>
      <c r="D178" s="495"/>
      <c r="E178" s="495"/>
      <c r="F178" s="496"/>
      <c r="G178" s="819"/>
      <c r="H178" s="819"/>
      <c r="I178" s="819"/>
      <c r="J178" s="819"/>
      <c r="K178" s="819"/>
      <c r="L178" s="819"/>
      <c r="M178" s="819"/>
      <c r="N178" s="819"/>
      <c r="O178" s="819"/>
      <c r="P178" s="819"/>
      <c r="Q178" s="819"/>
      <c r="S178" s="479" t="str">
        <f t="shared" si="103"/>
        <v>-</v>
      </c>
      <c r="T178" s="479" t="str">
        <f t="shared" si="104"/>
        <v>-</v>
      </c>
    </row>
    <row r="179" spans="2:20" ht="21.95" customHeight="1">
      <c r="B179" s="487"/>
      <c r="C179" s="488"/>
      <c r="D179" s="501"/>
      <c r="E179" s="502" t="s">
        <v>30</v>
      </c>
      <c r="F179" s="503"/>
      <c r="G179" s="817" t="str">
        <f>IF(COUNT(G180:G181)&gt;0,SUM(G180:G181),"")</f>
        <v/>
      </c>
      <c r="H179" s="817" t="str">
        <f>IF(COUNT(H180:H181)&gt;0,SUM(H180:H181),"")</f>
        <v/>
      </c>
      <c r="I179" s="822"/>
      <c r="J179" s="822"/>
      <c r="K179" s="822"/>
      <c r="L179" s="817" t="str">
        <f>IF(COUNT(L180:L181)&gt;0,SUM(L180:L181),"")</f>
        <v/>
      </c>
      <c r="M179" s="822"/>
      <c r="N179" s="822"/>
      <c r="O179" s="822"/>
      <c r="P179" s="822"/>
      <c r="Q179" s="817" t="str">
        <f>IF(COUNT(Q180:Q181)&gt;0,SUM(Q180:Q181),"")</f>
        <v/>
      </c>
      <c r="S179" s="479" t="str">
        <f t="shared" si="103"/>
        <v>-</v>
      </c>
      <c r="T179" s="479" t="str">
        <f t="shared" si="104"/>
        <v>-</v>
      </c>
    </row>
    <row r="180" spans="2:20" ht="21.95" customHeight="1">
      <c r="B180" s="504"/>
      <c r="C180" s="505"/>
      <c r="D180" s="506"/>
      <c r="E180" s="504"/>
      <c r="F180" s="499" t="s">
        <v>31</v>
      </c>
      <c r="G180" s="819"/>
      <c r="H180" s="819"/>
      <c r="I180" s="822"/>
      <c r="J180" s="822"/>
      <c r="K180" s="822"/>
      <c r="L180" s="819"/>
      <c r="M180" s="822"/>
      <c r="N180" s="822"/>
      <c r="O180" s="822"/>
      <c r="P180" s="822"/>
      <c r="Q180" s="819"/>
      <c r="S180" s="479" t="str">
        <f t="shared" si="103"/>
        <v>-</v>
      </c>
      <c r="T180" s="479" t="str">
        <f t="shared" si="104"/>
        <v>-</v>
      </c>
    </row>
    <row r="181" spans="2:20" ht="21.95" customHeight="1">
      <c r="B181" s="504"/>
      <c r="C181" s="505"/>
      <c r="D181" s="506"/>
      <c r="E181" s="490"/>
      <c r="F181" s="499" t="s">
        <v>32</v>
      </c>
      <c r="G181" s="819"/>
      <c r="H181" s="819"/>
      <c r="I181" s="822"/>
      <c r="J181" s="822"/>
      <c r="K181" s="822"/>
      <c r="L181" s="819"/>
      <c r="M181" s="822"/>
      <c r="N181" s="822"/>
      <c r="O181" s="822"/>
      <c r="P181" s="822"/>
      <c r="Q181" s="819"/>
      <c r="S181" s="479" t="str">
        <f t="shared" si="103"/>
        <v>-</v>
      </c>
      <c r="T181" s="479" t="str">
        <f t="shared" si="104"/>
        <v>-</v>
      </c>
    </row>
    <row r="182" spans="2:20" ht="21.95" customHeight="1">
      <c r="B182" s="504"/>
      <c r="C182" s="505"/>
      <c r="D182" s="506"/>
      <c r="E182" s="502" t="s">
        <v>33</v>
      </c>
      <c r="F182" s="503"/>
      <c r="G182" s="817" t="str">
        <f>IF(COUNT(G183:G188),SUM(G183:G188),"")</f>
        <v/>
      </c>
      <c r="H182" s="817" t="str">
        <f>IF(COUNT(H183:H188),SUM(H183:H188),"")</f>
        <v/>
      </c>
      <c r="I182" s="822"/>
      <c r="J182" s="822"/>
      <c r="K182" s="822"/>
      <c r="L182" s="817" t="str">
        <f>IF(COUNT(L183:L188),SUM(L183:L188),"")</f>
        <v/>
      </c>
      <c r="M182" s="822"/>
      <c r="N182" s="822"/>
      <c r="O182" s="822"/>
      <c r="P182" s="822"/>
      <c r="Q182" s="817" t="str">
        <f>IF(COUNT(Q183:Q188),SUM(Q183:Q188),"")</f>
        <v/>
      </c>
      <c r="S182" s="479" t="str">
        <f t="shared" si="103"/>
        <v>-</v>
      </c>
      <c r="T182" s="479" t="str">
        <f t="shared" si="104"/>
        <v>-</v>
      </c>
    </row>
    <row r="183" spans="2:20" ht="21.95" customHeight="1">
      <c r="B183" s="502" t="s">
        <v>76</v>
      </c>
      <c r="C183" s="507"/>
      <c r="D183" s="503"/>
      <c r="E183" s="504"/>
      <c r="F183" s="499" t="s">
        <v>35</v>
      </c>
      <c r="G183" s="819"/>
      <c r="H183" s="819"/>
      <c r="I183" s="822"/>
      <c r="J183" s="822"/>
      <c r="K183" s="822"/>
      <c r="L183" s="819"/>
      <c r="M183" s="822"/>
      <c r="N183" s="822"/>
      <c r="O183" s="822"/>
      <c r="P183" s="822"/>
      <c r="Q183" s="819"/>
      <c r="S183" s="479" t="str">
        <f t="shared" si="103"/>
        <v>-</v>
      </c>
      <c r="T183" s="479" t="str">
        <f t="shared" si="104"/>
        <v>-</v>
      </c>
    </row>
    <row r="184" spans="2:20" ht="21.95" customHeight="1">
      <c r="B184" s="502" t="s">
        <v>77</v>
      </c>
      <c r="C184" s="507"/>
      <c r="D184" s="503"/>
      <c r="E184" s="504"/>
      <c r="F184" s="499" t="s">
        <v>37</v>
      </c>
      <c r="G184" s="819"/>
      <c r="H184" s="819"/>
      <c r="I184" s="822"/>
      <c r="J184" s="822"/>
      <c r="K184" s="822"/>
      <c r="L184" s="819"/>
      <c r="M184" s="822"/>
      <c r="N184" s="822"/>
      <c r="O184" s="822"/>
      <c r="P184" s="822"/>
      <c r="Q184" s="819"/>
      <c r="S184" s="479" t="str">
        <f t="shared" si="103"/>
        <v>-</v>
      </c>
      <c r="T184" s="479" t="str">
        <f t="shared" si="104"/>
        <v>-</v>
      </c>
    </row>
    <row r="185" spans="2:20" ht="21.95" customHeight="1">
      <c r="B185" s="504"/>
      <c r="C185" s="505"/>
      <c r="D185" s="506"/>
      <c r="E185" s="504"/>
      <c r="F185" s="499" t="s">
        <v>38</v>
      </c>
      <c r="G185" s="819"/>
      <c r="H185" s="819"/>
      <c r="I185" s="822"/>
      <c r="J185" s="822"/>
      <c r="K185" s="822"/>
      <c r="L185" s="819"/>
      <c r="M185" s="822"/>
      <c r="N185" s="822"/>
      <c r="O185" s="822"/>
      <c r="P185" s="822"/>
      <c r="Q185" s="819"/>
      <c r="S185" s="479" t="str">
        <f t="shared" si="103"/>
        <v>-</v>
      </c>
      <c r="T185" s="479" t="str">
        <f t="shared" si="104"/>
        <v>-</v>
      </c>
    </row>
    <row r="186" spans="2:20" ht="21.95" customHeight="1">
      <c r="B186" s="504"/>
      <c r="C186" s="505"/>
      <c r="D186" s="506"/>
      <c r="E186" s="504"/>
      <c r="F186" s="499" t="s">
        <v>39</v>
      </c>
      <c r="G186" s="819"/>
      <c r="H186" s="819"/>
      <c r="I186" s="822"/>
      <c r="J186" s="822"/>
      <c r="K186" s="822"/>
      <c r="L186" s="819"/>
      <c r="M186" s="822"/>
      <c r="N186" s="822"/>
      <c r="O186" s="822"/>
      <c r="P186" s="822"/>
      <c r="Q186" s="819"/>
      <c r="S186" s="479" t="str">
        <f t="shared" si="103"/>
        <v>-</v>
      </c>
      <c r="T186" s="479" t="str">
        <f t="shared" si="104"/>
        <v>-</v>
      </c>
    </row>
    <row r="187" spans="2:20" ht="21.95" customHeight="1">
      <c r="B187" s="504"/>
      <c r="C187" s="505"/>
      <c r="D187" s="506"/>
      <c r="E187" s="504"/>
      <c r="F187" s="499" t="s">
        <v>40</v>
      </c>
      <c r="G187" s="819"/>
      <c r="H187" s="819"/>
      <c r="I187" s="822"/>
      <c r="J187" s="822"/>
      <c r="K187" s="822"/>
      <c r="L187" s="819"/>
      <c r="M187" s="822"/>
      <c r="N187" s="822"/>
      <c r="O187" s="822"/>
      <c r="P187" s="822"/>
      <c r="Q187" s="819"/>
      <c r="S187" s="479" t="str">
        <f t="shared" si="103"/>
        <v>-</v>
      </c>
      <c r="T187" s="479" t="str">
        <f t="shared" si="104"/>
        <v>-</v>
      </c>
    </row>
    <row r="188" spans="2:20" ht="21.95" customHeight="1">
      <c r="B188" s="504"/>
      <c r="C188" s="505"/>
      <c r="D188" s="506"/>
      <c r="E188" s="504"/>
      <c r="F188" s="499" t="s">
        <v>41</v>
      </c>
      <c r="G188" s="819"/>
      <c r="H188" s="819"/>
      <c r="I188" s="822"/>
      <c r="J188" s="822"/>
      <c r="K188" s="822"/>
      <c r="L188" s="819"/>
      <c r="M188" s="822"/>
      <c r="N188" s="822"/>
      <c r="O188" s="822"/>
      <c r="P188" s="822"/>
      <c r="Q188" s="819"/>
      <c r="S188" s="479" t="str">
        <f t="shared" si="103"/>
        <v>-</v>
      </c>
      <c r="T188" s="479" t="str">
        <f t="shared" si="104"/>
        <v>-</v>
      </c>
    </row>
    <row r="189" spans="2:20" ht="21.95" customHeight="1">
      <c r="B189" s="504"/>
      <c r="C189" s="505"/>
      <c r="D189" s="506"/>
      <c r="E189" s="494" t="s">
        <v>42</v>
      </c>
      <c r="F189" s="508"/>
      <c r="G189" s="819"/>
      <c r="H189" s="819"/>
      <c r="I189" s="822"/>
      <c r="J189" s="822"/>
      <c r="K189" s="822"/>
      <c r="L189" s="819"/>
      <c r="M189" s="822"/>
      <c r="N189" s="822"/>
      <c r="O189" s="822"/>
      <c r="P189" s="822"/>
      <c r="Q189" s="819"/>
      <c r="S189" s="479" t="str">
        <f t="shared" si="103"/>
        <v>-</v>
      </c>
      <c r="T189" s="479" t="str">
        <f t="shared" si="104"/>
        <v>-</v>
      </c>
    </row>
    <row r="190" spans="2:20" ht="21.95" customHeight="1">
      <c r="B190" s="504"/>
      <c r="C190" s="505"/>
      <c r="D190" s="506"/>
      <c r="E190" s="502" t="s">
        <v>43</v>
      </c>
      <c r="F190" s="503"/>
      <c r="G190" s="817" t="str">
        <f>IF(COUNT(G191:G195)&gt;0,SUM(G191:G195),"")</f>
        <v/>
      </c>
      <c r="H190" s="817" t="str">
        <f>IF(COUNT(H191:H195)&gt;0,SUM(H191:H195),"")</f>
        <v/>
      </c>
      <c r="I190" s="822"/>
      <c r="J190" s="822"/>
      <c r="K190" s="822"/>
      <c r="L190" s="817" t="str">
        <f>IF(COUNT(L191:L195)&gt;0,SUM(L191:L195),"")</f>
        <v/>
      </c>
      <c r="M190" s="822"/>
      <c r="N190" s="822"/>
      <c r="O190" s="822"/>
      <c r="P190" s="822"/>
      <c r="Q190" s="817" t="str">
        <f>IF(COUNT(Q191:Q195)&gt;0,SUM(Q191:Q195),"")</f>
        <v/>
      </c>
      <c r="S190" s="479" t="str">
        <f t="shared" si="103"/>
        <v>-</v>
      </c>
      <c r="T190" s="479" t="str">
        <f t="shared" si="104"/>
        <v>-</v>
      </c>
    </row>
    <row r="191" spans="2:20" ht="21.95" customHeight="1">
      <c r="B191" s="504"/>
      <c r="C191" s="505"/>
      <c r="D191" s="506"/>
      <c r="E191" s="504"/>
      <c r="F191" s="499" t="s">
        <v>44</v>
      </c>
      <c r="G191" s="819"/>
      <c r="H191" s="819"/>
      <c r="I191" s="822"/>
      <c r="J191" s="822"/>
      <c r="K191" s="822"/>
      <c r="L191" s="819"/>
      <c r="M191" s="822"/>
      <c r="N191" s="822"/>
      <c r="O191" s="822"/>
      <c r="P191" s="822"/>
      <c r="Q191" s="819"/>
      <c r="S191" s="479" t="str">
        <f t="shared" si="103"/>
        <v>-</v>
      </c>
      <c r="T191" s="479" t="str">
        <f t="shared" si="104"/>
        <v>-</v>
      </c>
    </row>
    <row r="192" spans="2:20" ht="21.95" customHeight="1">
      <c r="B192" s="504"/>
      <c r="C192" s="505"/>
      <c r="D192" s="506"/>
      <c r="E192" s="504"/>
      <c r="F192" s="499" t="s">
        <v>45</v>
      </c>
      <c r="G192" s="819"/>
      <c r="H192" s="819"/>
      <c r="I192" s="822"/>
      <c r="J192" s="822"/>
      <c r="K192" s="822"/>
      <c r="L192" s="819"/>
      <c r="M192" s="822"/>
      <c r="N192" s="822"/>
      <c r="O192" s="822"/>
      <c r="P192" s="822"/>
      <c r="Q192" s="819"/>
      <c r="S192" s="479" t="str">
        <f t="shared" si="103"/>
        <v>-</v>
      </c>
      <c r="T192" s="479" t="str">
        <f t="shared" si="104"/>
        <v>-</v>
      </c>
    </row>
    <row r="193" spans="2:21" ht="21.95" customHeight="1">
      <c r="B193" s="504"/>
      <c r="C193" s="505"/>
      <c r="D193" s="506"/>
      <c r="E193" s="504"/>
      <c r="F193" s="499" t="s">
        <v>78</v>
      </c>
      <c r="G193" s="819"/>
      <c r="H193" s="819"/>
      <c r="I193" s="822"/>
      <c r="J193" s="822"/>
      <c r="K193" s="822"/>
      <c r="L193" s="819"/>
      <c r="M193" s="822"/>
      <c r="N193" s="822"/>
      <c r="O193" s="822"/>
      <c r="P193" s="822"/>
      <c r="Q193" s="819"/>
      <c r="S193" s="479" t="str">
        <f t="shared" si="103"/>
        <v>-</v>
      </c>
      <c r="T193" s="479" t="str">
        <f t="shared" si="104"/>
        <v>-</v>
      </c>
    </row>
    <row r="194" spans="2:21" ht="21.95" customHeight="1">
      <c r="B194" s="504"/>
      <c r="C194" s="505"/>
      <c r="D194" s="506"/>
      <c r="E194" s="504"/>
      <c r="F194" s="499" t="s">
        <v>47</v>
      </c>
      <c r="G194" s="819"/>
      <c r="H194" s="819"/>
      <c r="I194" s="822"/>
      <c r="J194" s="822"/>
      <c r="K194" s="822"/>
      <c r="L194" s="819"/>
      <c r="M194" s="822"/>
      <c r="N194" s="822"/>
      <c r="O194" s="822"/>
      <c r="P194" s="822"/>
      <c r="Q194" s="819"/>
      <c r="S194" s="479" t="str">
        <f t="shared" si="103"/>
        <v>-</v>
      </c>
      <c r="T194" s="479" t="str">
        <f t="shared" si="104"/>
        <v>-</v>
      </c>
    </row>
    <row r="195" spans="2:21" ht="21.95" customHeight="1">
      <c r="B195" s="504"/>
      <c r="C195" s="505"/>
      <c r="D195" s="506"/>
      <c r="E195" s="504"/>
      <c r="F195" s="499" t="s">
        <v>80</v>
      </c>
      <c r="G195" s="819"/>
      <c r="H195" s="819"/>
      <c r="I195" s="822"/>
      <c r="J195" s="822"/>
      <c r="K195" s="822"/>
      <c r="L195" s="819"/>
      <c r="M195" s="822"/>
      <c r="N195" s="822"/>
      <c r="O195" s="822"/>
      <c r="P195" s="822"/>
      <c r="Q195" s="819"/>
      <c r="S195" s="479" t="str">
        <f t="shared" si="103"/>
        <v>-</v>
      </c>
      <c r="T195" s="479" t="str">
        <f t="shared" si="104"/>
        <v>-</v>
      </c>
    </row>
    <row r="196" spans="2:21" ht="21.95" customHeight="1">
      <c r="B196" s="504"/>
      <c r="C196" s="505"/>
      <c r="D196" s="506"/>
      <c r="E196" s="494" t="s">
        <v>49</v>
      </c>
      <c r="F196" s="496"/>
      <c r="G196" s="819"/>
      <c r="H196" s="819"/>
      <c r="I196" s="822"/>
      <c r="J196" s="822"/>
      <c r="K196" s="822"/>
      <c r="L196" s="819"/>
      <c r="M196" s="822"/>
      <c r="N196" s="822"/>
      <c r="O196" s="822"/>
      <c r="P196" s="822"/>
      <c r="Q196" s="819"/>
      <c r="S196" s="479" t="str">
        <f t="shared" si="103"/>
        <v>-</v>
      </c>
      <c r="T196" s="479" t="str">
        <f t="shared" si="104"/>
        <v>-</v>
      </c>
      <c r="U196" s="482" t="s">
        <v>51</v>
      </c>
    </row>
    <row r="197" spans="2:21" ht="21.95" customHeight="1">
      <c r="B197" s="490"/>
      <c r="C197" s="491"/>
      <c r="D197" s="492"/>
      <c r="E197" s="494" t="s">
        <v>50</v>
      </c>
      <c r="F197" s="496"/>
      <c r="G197" s="817" t="str">
        <f>IF(COUNT(G179,G182,G189,G190,G196)&gt;0,SUM(G179,G182,G189,G190,G196),"")</f>
        <v/>
      </c>
      <c r="H197" s="817" t="str">
        <f>IF(COUNT(H179,H182,H189,H190,H196)&gt;0,SUM(H179,H182,H189,H190,H196),"")</f>
        <v/>
      </c>
      <c r="I197" s="822"/>
      <c r="J197" s="822"/>
      <c r="K197" s="822"/>
      <c r="L197" s="817" t="str">
        <f>IF(COUNT(L179,L182,L189,L190,L196)&gt;0,SUM(L179,L182,L189,L190,L196),"")</f>
        <v/>
      </c>
      <c r="M197" s="822"/>
      <c r="N197" s="822"/>
      <c r="O197" s="822"/>
      <c r="P197" s="822"/>
      <c r="Q197" s="817" t="str">
        <f>IF(COUNT(Q179,Q182,Q189,Q190,Q196)&gt;0,SUM(Q179,Q182,Q189,Q190,Q196),"")</f>
        <v/>
      </c>
      <c r="S197" s="479" t="str">
        <f t="shared" si="103"/>
        <v>-</v>
      </c>
      <c r="T197" s="479" t="str">
        <f t="shared" si="104"/>
        <v>-</v>
      </c>
    </row>
    <row r="198" spans="2:21" ht="21.95" customHeight="1">
      <c r="B198" s="936" t="s">
        <v>81</v>
      </c>
      <c r="C198" s="936"/>
      <c r="D198" s="936"/>
      <c r="E198" s="936"/>
      <c r="F198" s="936"/>
      <c r="G198" s="475"/>
      <c r="H198" s="475"/>
      <c r="I198" s="477"/>
      <c r="J198" s="477"/>
      <c r="K198" s="477"/>
      <c r="L198" s="475"/>
      <c r="M198" s="477"/>
      <c r="N198" s="477"/>
      <c r="O198" s="477"/>
      <c r="P198" s="477"/>
      <c r="Q198" s="475"/>
      <c r="S198" s="479" t="str">
        <f t="shared" si="103"/>
        <v>-</v>
      </c>
      <c r="T198" s="479" t="str">
        <f t="shared" si="104"/>
        <v>-</v>
      </c>
      <c r="U198" s="482" t="s">
        <v>508</v>
      </c>
    </row>
    <row r="199" spans="2:21">
      <c r="B199" s="481" t="s">
        <v>82</v>
      </c>
    </row>
    <row r="201" spans="2:21">
      <c r="B201" s="481" t="s">
        <v>301</v>
      </c>
    </row>
    <row r="202" spans="2:21" ht="21.95" customHeight="1">
      <c r="B202" s="481" t="s">
        <v>62</v>
      </c>
    </row>
    <row r="203" spans="2:21" ht="21.95" customHeight="1">
      <c r="B203" s="483" t="s">
        <v>63</v>
      </c>
      <c r="C203" s="484"/>
      <c r="D203" s="484"/>
      <c r="E203" s="484"/>
      <c r="F203" s="484"/>
      <c r="G203" s="474"/>
      <c r="H203" s="474"/>
      <c r="I203" s="474"/>
      <c r="J203" s="474"/>
    </row>
    <row r="204" spans="2:21" ht="21.95" customHeight="1">
      <c r="B204" s="485" t="s">
        <v>83</v>
      </c>
      <c r="E204" s="486" t="s">
        <v>295</v>
      </c>
      <c r="Q204" s="446" t="s">
        <v>64</v>
      </c>
      <c r="S204" s="447" t="s">
        <v>287</v>
      </c>
      <c r="T204" s="447" t="s">
        <v>287</v>
      </c>
    </row>
    <row r="205" spans="2:21" ht="21.95" customHeight="1">
      <c r="B205" s="487"/>
      <c r="C205" s="488"/>
      <c r="D205" s="488"/>
      <c r="E205" s="488"/>
      <c r="F205" s="489" t="s">
        <v>3</v>
      </c>
      <c r="G205" s="451" t="s">
        <v>4</v>
      </c>
      <c r="H205" s="451" t="s">
        <v>54</v>
      </c>
      <c r="I205" s="451" t="s">
        <v>55</v>
      </c>
      <c r="J205" s="451" t="s">
        <v>56</v>
      </c>
      <c r="K205" s="451" t="s">
        <v>5</v>
      </c>
      <c r="L205" s="451" t="s">
        <v>6</v>
      </c>
      <c r="M205" s="451" t="s">
        <v>57</v>
      </c>
      <c r="N205" s="451" t="s">
        <v>58</v>
      </c>
      <c r="O205" s="451" t="s">
        <v>59</v>
      </c>
      <c r="P205" s="451" t="s">
        <v>60</v>
      </c>
      <c r="Q205" s="451" t="s">
        <v>61</v>
      </c>
      <c r="S205" s="452" t="s">
        <v>288</v>
      </c>
      <c r="T205" s="452" t="s">
        <v>288</v>
      </c>
    </row>
    <row r="206" spans="2:21" ht="21.95" customHeight="1">
      <c r="B206" s="490" t="s">
        <v>65</v>
      </c>
      <c r="C206" s="491"/>
      <c r="D206" s="491"/>
      <c r="E206" s="491"/>
      <c r="F206" s="492"/>
      <c r="G206" s="456" t="s">
        <v>8</v>
      </c>
      <c r="H206" s="456"/>
      <c r="I206" s="456"/>
      <c r="J206" s="456"/>
      <c r="K206" s="456"/>
      <c r="L206" s="456"/>
      <c r="M206" s="456"/>
      <c r="N206" s="456"/>
      <c r="O206" s="456"/>
      <c r="P206" s="456"/>
      <c r="Q206" s="456"/>
      <c r="S206" s="457" t="s">
        <v>290</v>
      </c>
      <c r="T206" s="457" t="s">
        <v>289</v>
      </c>
    </row>
    <row r="207" spans="2:21" ht="21.95" customHeight="1">
      <c r="B207" s="493"/>
      <c r="C207" s="493" t="s">
        <v>66</v>
      </c>
      <c r="D207" s="494" t="s">
        <v>11</v>
      </c>
      <c r="E207" s="495"/>
      <c r="F207" s="496"/>
      <c r="G207" s="819"/>
      <c r="H207" s="819"/>
      <c r="I207" s="819"/>
      <c r="J207" s="819"/>
      <c r="K207" s="819"/>
      <c r="L207" s="819"/>
      <c r="M207" s="819"/>
      <c r="N207" s="819"/>
      <c r="O207" s="819"/>
      <c r="P207" s="819"/>
      <c r="Q207" s="819"/>
      <c r="S207" s="479" t="str">
        <f>IF(ISERROR((L207/G207)^(1/5)-1),"-",ROUND((L207/G207)^(1/5)-1,3))</f>
        <v>-</v>
      </c>
      <c r="T207" s="479" t="str">
        <f>IF(ISERROR((Q207/G207)^(1/10)-1),"-",ROUND((Q207/G207)^(1/10)-1,3))</f>
        <v>-</v>
      </c>
    </row>
    <row r="208" spans="2:21" ht="21.95" customHeight="1">
      <c r="B208" s="497" t="s">
        <v>19</v>
      </c>
      <c r="C208" s="497" t="s">
        <v>67</v>
      </c>
      <c r="D208" s="494" t="s">
        <v>12</v>
      </c>
      <c r="E208" s="495"/>
      <c r="F208" s="496"/>
      <c r="G208" s="819"/>
      <c r="H208" s="819"/>
      <c r="I208" s="819"/>
      <c r="J208" s="819"/>
      <c r="K208" s="819"/>
      <c r="L208" s="819"/>
      <c r="M208" s="819"/>
      <c r="N208" s="819"/>
      <c r="O208" s="819"/>
      <c r="P208" s="819"/>
      <c r="Q208" s="819"/>
      <c r="S208" s="479" t="str">
        <f t="shared" ref="S208:S238" si="125">IF(ISERROR((L208/G208)^(1/5)-1),"-",ROUND((L208/G208)^(1/5)-1,3))</f>
        <v>-</v>
      </c>
      <c r="T208" s="479" t="str">
        <f t="shared" ref="T208:T238" si="126">IF(ISERROR((Q208/G208)^(1/10)-1),"-",ROUND((Q208/G208)^(1/10)-1,3))</f>
        <v>-</v>
      </c>
    </row>
    <row r="209" spans="2:21" ht="21.95" customHeight="1">
      <c r="B209" s="497"/>
      <c r="C209" s="497" t="s">
        <v>68</v>
      </c>
      <c r="D209" s="494" t="s">
        <v>13</v>
      </c>
      <c r="E209" s="495"/>
      <c r="F209" s="496"/>
      <c r="G209" s="819"/>
      <c r="H209" s="819"/>
      <c r="I209" s="819"/>
      <c r="J209" s="819"/>
      <c r="K209" s="819"/>
      <c r="L209" s="819"/>
      <c r="M209" s="819"/>
      <c r="N209" s="819"/>
      <c r="O209" s="819"/>
      <c r="P209" s="819"/>
      <c r="Q209" s="819"/>
      <c r="S209" s="479" t="str">
        <f t="shared" si="125"/>
        <v>-</v>
      </c>
      <c r="T209" s="479" t="str">
        <f t="shared" si="126"/>
        <v>-</v>
      </c>
    </row>
    <row r="210" spans="2:21" ht="21.95" customHeight="1">
      <c r="B210" s="497" t="s">
        <v>22</v>
      </c>
      <c r="C210" s="497" t="s">
        <v>69</v>
      </c>
      <c r="D210" s="494" t="s">
        <v>14</v>
      </c>
      <c r="E210" s="495"/>
      <c r="F210" s="496"/>
      <c r="G210" s="819"/>
      <c r="H210" s="819"/>
      <c r="I210" s="819"/>
      <c r="J210" s="819"/>
      <c r="K210" s="819"/>
      <c r="L210" s="819"/>
      <c r="M210" s="819"/>
      <c r="N210" s="819"/>
      <c r="O210" s="819"/>
      <c r="P210" s="819"/>
      <c r="Q210" s="819"/>
      <c r="S210" s="479" t="str">
        <f t="shared" si="125"/>
        <v>-</v>
      </c>
      <c r="T210" s="479" t="str">
        <f t="shared" si="126"/>
        <v>-</v>
      </c>
    </row>
    <row r="211" spans="2:21" ht="21.95" customHeight="1">
      <c r="B211" s="497"/>
      <c r="C211" s="498"/>
      <c r="D211" s="494" t="s">
        <v>15</v>
      </c>
      <c r="E211" s="495"/>
      <c r="F211" s="496"/>
      <c r="G211" s="818" t="str">
        <f>IF(COUNT(G207:G210),SUM(G207:G210),"")</f>
        <v/>
      </c>
      <c r="H211" s="818" t="str">
        <f t="shared" ref="H211" si="127">IF(COUNT(H207:H210),SUM(H207:H210),"")</f>
        <v/>
      </c>
      <c r="I211" s="818" t="str">
        <f t="shared" ref="I211" si="128">IF(COUNT(I207:I210),SUM(I207:I210),"")</f>
        <v/>
      </c>
      <c r="J211" s="818" t="str">
        <f t="shared" ref="J211" si="129">IF(COUNT(J207:J210),SUM(J207:J210),"")</f>
        <v/>
      </c>
      <c r="K211" s="818" t="str">
        <f t="shared" ref="K211" si="130">IF(COUNT(K207:K210),SUM(K207:K210),"")</f>
        <v/>
      </c>
      <c r="L211" s="818" t="str">
        <f t="shared" ref="L211" si="131">IF(COUNT(L207:L210),SUM(L207:L210),"")</f>
        <v/>
      </c>
      <c r="M211" s="818" t="str">
        <f t="shared" ref="M211" si="132">IF(COUNT(M207:M210),SUM(M207:M210),"")</f>
        <v/>
      </c>
      <c r="N211" s="818" t="str">
        <f t="shared" ref="N211" si="133">IF(COUNT(N207:N210),SUM(N207:N210),"")</f>
        <v/>
      </c>
      <c r="O211" s="818" t="str">
        <f t="shared" ref="O211" si="134">IF(COUNT(O207:O210),SUM(O207:O210),"")</f>
        <v/>
      </c>
      <c r="P211" s="818" t="str">
        <f t="shared" ref="P211" si="135">IF(COUNT(P207:P210),SUM(P207:P210),"")</f>
        <v/>
      </c>
      <c r="Q211" s="818" t="str">
        <f t="shared" ref="Q211" si="136">IF(COUNT(Q207:Q210),SUM(Q207:Q210),"")</f>
        <v/>
      </c>
      <c r="S211" s="479" t="str">
        <f t="shared" si="125"/>
        <v>-</v>
      </c>
      <c r="T211" s="479" t="str">
        <f t="shared" si="126"/>
        <v>-</v>
      </c>
    </row>
    <row r="212" spans="2:21" ht="21.95" customHeight="1">
      <c r="B212" s="497" t="s">
        <v>68</v>
      </c>
      <c r="C212" s="493" t="s">
        <v>70</v>
      </c>
      <c r="D212" s="493" t="s">
        <v>17</v>
      </c>
      <c r="E212" s="494" t="s">
        <v>18</v>
      </c>
      <c r="F212" s="496"/>
      <c r="G212" s="819"/>
      <c r="H212" s="819"/>
      <c r="I212" s="819"/>
      <c r="J212" s="819"/>
      <c r="K212" s="819"/>
      <c r="L212" s="819"/>
      <c r="M212" s="819"/>
      <c r="N212" s="819"/>
      <c r="O212" s="819"/>
      <c r="P212" s="819"/>
      <c r="Q212" s="819"/>
      <c r="S212" s="479" t="str">
        <f t="shared" si="125"/>
        <v>-</v>
      </c>
      <c r="T212" s="479" t="str">
        <f t="shared" si="126"/>
        <v>-</v>
      </c>
      <c r="U212" s="482" t="s">
        <v>52</v>
      </c>
    </row>
    <row r="213" spans="2:21" ht="21.95" customHeight="1">
      <c r="B213" s="497"/>
      <c r="C213" s="497" t="s">
        <v>67</v>
      </c>
      <c r="D213" s="497" t="s">
        <v>19</v>
      </c>
      <c r="E213" s="493" t="s">
        <v>20</v>
      </c>
      <c r="F213" s="499" t="s">
        <v>21</v>
      </c>
      <c r="G213" s="819"/>
      <c r="H213" s="819"/>
      <c r="I213" s="819"/>
      <c r="J213" s="819"/>
      <c r="K213" s="819"/>
      <c r="L213" s="819"/>
      <c r="M213" s="819"/>
      <c r="N213" s="819"/>
      <c r="O213" s="819"/>
      <c r="P213" s="819"/>
      <c r="Q213" s="819"/>
      <c r="S213" s="479" t="str">
        <f t="shared" si="125"/>
        <v>-</v>
      </c>
      <c r="T213" s="479" t="str">
        <f t="shared" si="126"/>
        <v>-</v>
      </c>
    </row>
    <row r="214" spans="2:21" ht="21.95" customHeight="1">
      <c r="B214" s="497" t="s">
        <v>71</v>
      </c>
      <c r="C214" s="497" t="s">
        <v>72</v>
      </c>
      <c r="D214" s="498" t="s">
        <v>22</v>
      </c>
      <c r="E214" s="498" t="s">
        <v>23</v>
      </c>
      <c r="F214" s="499" t="s">
        <v>24</v>
      </c>
      <c r="G214" s="819"/>
      <c r="H214" s="819"/>
      <c r="I214" s="819"/>
      <c r="J214" s="819"/>
      <c r="K214" s="819"/>
      <c r="L214" s="819"/>
      <c r="M214" s="819"/>
      <c r="N214" s="819"/>
      <c r="O214" s="819"/>
      <c r="P214" s="819"/>
      <c r="Q214" s="819"/>
      <c r="S214" s="479" t="str">
        <f t="shared" si="125"/>
        <v>-</v>
      </c>
      <c r="T214" s="479" t="str">
        <f t="shared" si="126"/>
        <v>-</v>
      </c>
    </row>
    <row r="215" spans="2:21" ht="21.95" customHeight="1">
      <c r="B215" s="497"/>
      <c r="C215" s="498" t="s">
        <v>68</v>
      </c>
      <c r="D215" s="494" t="s">
        <v>25</v>
      </c>
      <c r="E215" s="495"/>
      <c r="F215" s="496"/>
      <c r="G215" s="819"/>
      <c r="H215" s="819"/>
      <c r="I215" s="819"/>
      <c r="J215" s="819"/>
      <c r="K215" s="819"/>
      <c r="L215" s="819"/>
      <c r="M215" s="819"/>
      <c r="N215" s="819"/>
      <c r="O215" s="819"/>
      <c r="P215" s="819"/>
      <c r="Q215" s="819"/>
      <c r="S215" s="479" t="str">
        <f t="shared" si="125"/>
        <v>-</v>
      </c>
      <c r="T215" s="479" t="str">
        <f t="shared" si="126"/>
        <v>-</v>
      </c>
    </row>
    <row r="216" spans="2:21" ht="21.95" customHeight="1">
      <c r="B216" s="497" t="s">
        <v>73</v>
      </c>
      <c r="C216" s="494" t="s">
        <v>74</v>
      </c>
      <c r="D216" s="495"/>
      <c r="E216" s="495"/>
      <c r="F216" s="496"/>
      <c r="G216" s="821"/>
      <c r="H216" s="821"/>
      <c r="I216" s="821"/>
      <c r="J216" s="821"/>
      <c r="K216" s="821"/>
      <c r="L216" s="821"/>
      <c r="M216" s="821"/>
      <c r="N216" s="821"/>
      <c r="O216" s="821"/>
      <c r="P216" s="821"/>
      <c r="Q216" s="821"/>
      <c r="S216" s="479" t="str">
        <f t="shared" si="125"/>
        <v>-</v>
      </c>
      <c r="T216" s="479" t="str">
        <f t="shared" si="126"/>
        <v>-</v>
      </c>
      <c r="U216" s="482" t="s">
        <v>366</v>
      </c>
    </row>
    <row r="217" spans="2:21" ht="21.95" customHeight="1">
      <c r="B217" s="498"/>
      <c r="C217" s="494" t="s">
        <v>26</v>
      </c>
      <c r="D217" s="495"/>
      <c r="E217" s="495"/>
      <c r="F217" s="496"/>
      <c r="G217" s="818" t="str">
        <f>IF(COUNT(G211:G216)&gt;0,SUM(G211:G216),"")</f>
        <v/>
      </c>
      <c r="H217" s="818" t="str">
        <f t="shared" ref="H217" si="137">IF(COUNT(H211:H216)&gt;0,SUM(H211:H216),"")</f>
        <v/>
      </c>
      <c r="I217" s="818" t="str">
        <f t="shared" ref="I217" si="138">IF(COUNT(I211:I216)&gt;0,SUM(I211:I216),"")</f>
        <v/>
      </c>
      <c r="J217" s="818" t="str">
        <f t="shared" ref="J217" si="139">IF(COUNT(J211:J216)&gt;0,SUM(J211:J216),"")</f>
        <v/>
      </c>
      <c r="K217" s="818" t="str">
        <f t="shared" ref="K217" si="140">IF(COUNT(K211:K216)&gt;0,SUM(K211:K216),"")</f>
        <v/>
      </c>
      <c r="L217" s="818" t="str">
        <f t="shared" ref="L217" si="141">IF(COUNT(L211:L216)&gt;0,SUM(L211:L216),"")</f>
        <v/>
      </c>
      <c r="M217" s="818" t="str">
        <f t="shared" ref="M217" si="142">IF(COUNT(M211:M216)&gt;0,SUM(M211:M216),"")</f>
        <v/>
      </c>
      <c r="N217" s="818" t="str">
        <f t="shared" ref="N217" si="143">IF(COUNT(N211:N216)&gt;0,SUM(N211:N216),"")</f>
        <v/>
      </c>
      <c r="O217" s="818" t="str">
        <f t="shared" ref="O217" si="144">IF(COUNT(O211:O216)&gt;0,SUM(O211:O216),"")</f>
        <v/>
      </c>
      <c r="P217" s="818" t="str">
        <f t="shared" ref="P217" si="145">IF(COUNT(P211:P216)&gt;0,SUM(P211:P216),"")</f>
        <v/>
      </c>
      <c r="Q217" s="818" t="str">
        <f t="shared" ref="Q217" si="146">IF(COUNT(Q211:Q216)&gt;0,SUM(Q211:Q216),"")</f>
        <v/>
      </c>
      <c r="S217" s="479" t="str">
        <f t="shared" si="125"/>
        <v>-</v>
      </c>
      <c r="T217" s="479" t="str">
        <f t="shared" si="126"/>
        <v>-</v>
      </c>
    </row>
    <row r="218" spans="2:21" ht="21.95" customHeight="1">
      <c r="B218" s="494" t="s">
        <v>75</v>
      </c>
      <c r="C218" s="495"/>
      <c r="D218" s="495"/>
      <c r="E218" s="495"/>
      <c r="F218" s="496"/>
      <c r="G218" s="819"/>
      <c r="H218" s="819"/>
      <c r="I218" s="819"/>
      <c r="J218" s="819"/>
      <c r="K218" s="819"/>
      <c r="L218" s="819"/>
      <c r="M218" s="819"/>
      <c r="N218" s="819"/>
      <c r="O218" s="819"/>
      <c r="P218" s="819"/>
      <c r="Q218" s="819"/>
      <c r="S218" s="479" t="str">
        <f t="shared" si="125"/>
        <v>-</v>
      </c>
      <c r="T218" s="479" t="str">
        <f t="shared" si="126"/>
        <v>-</v>
      </c>
    </row>
    <row r="219" spans="2:21" ht="21.95" customHeight="1">
      <c r="B219" s="487"/>
      <c r="C219" s="488"/>
      <c r="D219" s="501"/>
      <c r="E219" s="502" t="s">
        <v>30</v>
      </c>
      <c r="F219" s="503"/>
      <c r="G219" s="817" t="str">
        <f>IF(COUNT(G220:G221)&gt;0,SUM(G220:G221),"")</f>
        <v/>
      </c>
      <c r="H219" s="817" t="str">
        <f>IF(COUNT(H220:H221)&gt;0,SUM(H220:H221),"")</f>
        <v/>
      </c>
      <c r="I219" s="822"/>
      <c r="J219" s="822"/>
      <c r="K219" s="822"/>
      <c r="L219" s="817" t="str">
        <f>IF(COUNT(L220:L221)&gt;0,SUM(L220:L221),"")</f>
        <v/>
      </c>
      <c r="M219" s="822"/>
      <c r="N219" s="822"/>
      <c r="O219" s="822"/>
      <c r="P219" s="822"/>
      <c r="Q219" s="817" t="str">
        <f>IF(COUNT(Q220:Q221)&gt;0,SUM(Q220:Q221),"")</f>
        <v/>
      </c>
      <c r="S219" s="479" t="str">
        <f t="shared" si="125"/>
        <v>-</v>
      </c>
      <c r="T219" s="479" t="str">
        <f t="shared" si="126"/>
        <v>-</v>
      </c>
    </row>
    <row r="220" spans="2:21" ht="21.95" customHeight="1">
      <c r="B220" s="504"/>
      <c r="C220" s="505"/>
      <c r="D220" s="506"/>
      <c r="E220" s="504"/>
      <c r="F220" s="499" t="s">
        <v>31</v>
      </c>
      <c r="G220" s="819"/>
      <c r="H220" s="819"/>
      <c r="I220" s="822"/>
      <c r="J220" s="822"/>
      <c r="K220" s="822"/>
      <c r="L220" s="819"/>
      <c r="M220" s="822"/>
      <c r="N220" s="822"/>
      <c r="O220" s="822"/>
      <c r="P220" s="822"/>
      <c r="Q220" s="819"/>
      <c r="S220" s="479" t="str">
        <f t="shared" si="125"/>
        <v>-</v>
      </c>
      <c r="T220" s="479" t="str">
        <f t="shared" si="126"/>
        <v>-</v>
      </c>
    </row>
    <row r="221" spans="2:21" ht="21.95" customHeight="1">
      <c r="B221" s="504"/>
      <c r="C221" s="505"/>
      <c r="D221" s="506"/>
      <c r="E221" s="490"/>
      <c r="F221" s="499" t="s">
        <v>32</v>
      </c>
      <c r="G221" s="819"/>
      <c r="H221" s="819"/>
      <c r="I221" s="822"/>
      <c r="J221" s="822"/>
      <c r="K221" s="822"/>
      <c r="L221" s="819"/>
      <c r="M221" s="822"/>
      <c r="N221" s="822"/>
      <c r="O221" s="822"/>
      <c r="P221" s="822"/>
      <c r="Q221" s="819"/>
      <c r="S221" s="479" t="str">
        <f t="shared" si="125"/>
        <v>-</v>
      </c>
      <c r="T221" s="479" t="str">
        <f t="shared" si="126"/>
        <v>-</v>
      </c>
    </row>
    <row r="222" spans="2:21" ht="21.95" customHeight="1">
      <c r="B222" s="504"/>
      <c r="C222" s="505"/>
      <c r="D222" s="506"/>
      <c r="E222" s="502" t="s">
        <v>33</v>
      </c>
      <c r="F222" s="503"/>
      <c r="G222" s="817" t="str">
        <f>IF(COUNT(G223:G228),SUM(G223:G228),"")</f>
        <v/>
      </c>
      <c r="H222" s="817" t="str">
        <f>IF(COUNT(H223:H228),SUM(H223:H228),"")</f>
        <v/>
      </c>
      <c r="I222" s="822"/>
      <c r="J222" s="822"/>
      <c r="K222" s="822"/>
      <c r="L222" s="817" t="str">
        <f>IF(COUNT(L223:L228),SUM(L223:L228),"")</f>
        <v/>
      </c>
      <c r="M222" s="822"/>
      <c r="N222" s="822"/>
      <c r="O222" s="822"/>
      <c r="P222" s="822"/>
      <c r="Q222" s="817" t="str">
        <f>IF(COUNT(Q223:Q228),SUM(Q223:Q228),"")</f>
        <v/>
      </c>
      <c r="S222" s="479" t="str">
        <f t="shared" si="125"/>
        <v>-</v>
      </c>
      <c r="T222" s="479" t="str">
        <f t="shared" si="126"/>
        <v>-</v>
      </c>
    </row>
    <row r="223" spans="2:21" ht="21.95" customHeight="1">
      <c r="B223" s="502" t="s">
        <v>76</v>
      </c>
      <c r="C223" s="507"/>
      <c r="D223" s="503"/>
      <c r="E223" s="504"/>
      <c r="F223" s="499" t="s">
        <v>35</v>
      </c>
      <c r="G223" s="819"/>
      <c r="H223" s="819"/>
      <c r="I223" s="822"/>
      <c r="J223" s="822"/>
      <c r="K223" s="822"/>
      <c r="L223" s="819"/>
      <c r="M223" s="822"/>
      <c r="N223" s="822"/>
      <c r="O223" s="822"/>
      <c r="P223" s="822"/>
      <c r="Q223" s="819"/>
      <c r="S223" s="479" t="str">
        <f t="shared" si="125"/>
        <v>-</v>
      </c>
      <c r="T223" s="479" t="str">
        <f t="shared" si="126"/>
        <v>-</v>
      </c>
    </row>
    <row r="224" spans="2:21" ht="21.95" customHeight="1">
      <c r="B224" s="502" t="s">
        <v>77</v>
      </c>
      <c r="C224" s="507"/>
      <c r="D224" s="503"/>
      <c r="E224" s="504"/>
      <c r="F224" s="499" t="s">
        <v>37</v>
      </c>
      <c r="G224" s="819"/>
      <c r="H224" s="819"/>
      <c r="I224" s="822"/>
      <c r="J224" s="822"/>
      <c r="K224" s="822"/>
      <c r="L224" s="819"/>
      <c r="M224" s="822"/>
      <c r="N224" s="822"/>
      <c r="O224" s="822"/>
      <c r="P224" s="822"/>
      <c r="Q224" s="819"/>
      <c r="S224" s="479" t="str">
        <f t="shared" si="125"/>
        <v>-</v>
      </c>
      <c r="T224" s="479" t="str">
        <f t="shared" si="126"/>
        <v>-</v>
      </c>
    </row>
    <row r="225" spans="2:21" ht="21.95" customHeight="1">
      <c r="B225" s="504"/>
      <c r="C225" s="505"/>
      <c r="D225" s="506"/>
      <c r="E225" s="504"/>
      <c r="F225" s="499" t="s">
        <v>38</v>
      </c>
      <c r="G225" s="819"/>
      <c r="H225" s="819"/>
      <c r="I225" s="822"/>
      <c r="J225" s="822"/>
      <c r="K225" s="822"/>
      <c r="L225" s="819"/>
      <c r="M225" s="822"/>
      <c r="N225" s="822"/>
      <c r="O225" s="822"/>
      <c r="P225" s="822"/>
      <c r="Q225" s="819"/>
      <c r="S225" s="479" t="str">
        <f t="shared" si="125"/>
        <v>-</v>
      </c>
      <c r="T225" s="479" t="str">
        <f t="shared" si="126"/>
        <v>-</v>
      </c>
    </row>
    <row r="226" spans="2:21" ht="21.95" customHeight="1">
      <c r="B226" s="504"/>
      <c r="C226" s="505"/>
      <c r="D226" s="506"/>
      <c r="E226" s="504"/>
      <c r="F226" s="499" t="s">
        <v>39</v>
      </c>
      <c r="G226" s="819"/>
      <c r="H226" s="819"/>
      <c r="I226" s="822"/>
      <c r="J226" s="822"/>
      <c r="K226" s="822"/>
      <c r="L226" s="819"/>
      <c r="M226" s="822"/>
      <c r="N226" s="822"/>
      <c r="O226" s="822"/>
      <c r="P226" s="822"/>
      <c r="Q226" s="819"/>
      <c r="S226" s="479" t="str">
        <f t="shared" si="125"/>
        <v>-</v>
      </c>
      <c r="T226" s="479" t="str">
        <f t="shared" si="126"/>
        <v>-</v>
      </c>
    </row>
    <row r="227" spans="2:21" ht="21.95" customHeight="1">
      <c r="B227" s="504"/>
      <c r="C227" s="505"/>
      <c r="D227" s="506"/>
      <c r="E227" s="504"/>
      <c r="F227" s="499" t="s">
        <v>40</v>
      </c>
      <c r="G227" s="819"/>
      <c r="H227" s="819"/>
      <c r="I227" s="822"/>
      <c r="J227" s="822"/>
      <c r="K227" s="822"/>
      <c r="L227" s="819"/>
      <c r="M227" s="822"/>
      <c r="N227" s="822"/>
      <c r="O227" s="822"/>
      <c r="P227" s="822"/>
      <c r="Q227" s="819"/>
      <c r="S227" s="479" t="str">
        <f t="shared" si="125"/>
        <v>-</v>
      </c>
      <c r="T227" s="479" t="str">
        <f t="shared" si="126"/>
        <v>-</v>
      </c>
    </row>
    <row r="228" spans="2:21" ht="21.95" customHeight="1">
      <c r="B228" s="504"/>
      <c r="C228" s="505"/>
      <c r="D228" s="506"/>
      <c r="E228" s="504"/>
      <c r="F228" s="499" t="s">
        <v>41</v>
      </c>
      <c r="G228" s="819"/>
      <c r="H228" s="819"/>
      <c r="I228" s="822"/>
      <c r="J228" s="822"/>
      <c r="K228" s="822"/>
      <c r="L228" s="819"/>
      <c r="M228" s="822"/>
      <c r="N228" s="822"/>
      <c r="O228" s="822"/>
      <c r="P228" s="822"/>
      <c r="Q228" s="819"/>
      <c r="S228" s="479" t="str">
        <f t="shared" si="125"/>
        <v>-</v>
      </c>
      <c r="T228" s="479" t="str">
        <f t="shared" si="126"/>
        <v>-</v>
      </c>
    </row>
    <row r="229" spans="2:21" ht="21.95" customHeight="1">
      <c r="B229" s="504"/>
      <c r="C229" s="505"/>
      <c r="D229" s="506"/>
      <c r="E229" s="494" t="s">
        <v>42</v>
      </c>
      <c r="F229" s="508"/>
      <c r="G229" s="819"/>
      <c r="H229" s="819"/>
      <c r="I229" s="822"/>
      <c r="J229" s="822"/>
      <c r="K229" s="822"/>
      <c r="L229" s="819"/>
      <c r="M229" s="822"/>
      <c r="N229" s="822"/>
      <c r="O229" s="822"/>
      <c r="P229" s="822"/>
      <c r="Q229" s="819"/>
      <c r="S229" s="479" t="str">
        <f t="shared" si="125"/>
        <v>-</v>
      </c>
      <c r="T229" s="479" t="str">
        <f t="shared" si="126"/>
        <v>-</v>
      </c>
    </row>
    <row r="230" spans="2:21" ht="21.95" customHeight="1">
      <c r="B230" s="504"/>
      <c r="C230" s="505"/>
      <c r="D230" s="506"/>
      <c r="E230" s="502" t="s">
        <v>43</v>
      </c>
      <c r="F230" s="503"/>
      <c r="G230" s="817" t="str">
        <f>IF(COUNT(G231:G235)&gt;0,SUM(G231:G235),"")</f>
        <v/>
      </c>
      <c r="H230" s="817" t="str">
        <f>IF(COUNT(H231:H235)&gt;0,SUM(H231:H235),"")</f>
        <v/>
      </c>
      <c r="I230" s="822"/>
      <c r="J230" s="822"/>
      <c r="K230" s="822"/>
      <c r="L230" s="817" t="str">
        <f>IF(COUNT(L231:L235)&gt;0,SUM(L231:L235),"")</f>
        <v/>
      </c>
      <c r="M230" s="822"/>
      <c r="N230" s="822"/>
      <c r="O230" s="822"/>
      <c r="P230" s="822"/>
      <c r="Q230" s="817" t="str">
        <f>IF(COUNT(Q231:Q235)&gt;0,SUM(Q231:Q235),"")</f>
        <v/>
      </c>
      <c r="S230" s="479" t="str">
        <f t="shared" si="125"/>
        <v>-</v>
      </c>
      <c r="T230" s="479" t="str">
        <f t="shared" si="126"/>
        <v>-</v>
      </c>
    </row>
    <row r="231" spans="2:21" ht="21.95" customHeight="1">
      <c r="B231" s="504"/>
      <c r="C231" s="505"/>
      <c r="D231" s="506"/>
      <c r="E231" s="504"/>
      <c r="F231" s="499" t="s">
        <v>44</v>
      </c>
      <c r="G231" s="819"/>
      <c r="H231" s="819"/>
      <c r="I231" s="822"/>
      <c r="J231" s="822"/>
      <c r="K231" s="822"/>
      <c r="L231" s="819"/>
      <c r="M231" s="822"/>
      <c r="N231" s="822"/>
      <c r="O231" s="822"/>
      <c r="P231" s="822"/>
      <c r="Q231" s="819"/>
      <c r="S231" s="479" t="str">
        <f t="shared" si="125"/>
        <v>-</v>
      </c>
      <c r="T231" s="479" t="str">
        <f t="shared" si="126"/>
        <v>-</v>
      </c>
    </row>
    <row r="232" spans="2:21" ht="21.95" customHeight="1">
      <c r="B232" s="504"/>
      <c r="C232" s="505"/>
      <c r="D232" s="506"/>
      <c r="E232" s="504"/>
      <c r="F232" s="499" t="s">
        <v>45</v>
      </c>
      <c r="G232" s="819"/>
      <c r="H232" s="819"/>
      <c r="I232" s="822"/>
      <c r="J232" s="822"/>
      <c r="K232" s="822"/>
      <c r="L232" s="819"/>
      <c r="M232" s="822"/>
      <c r="N232" s="822"/>
      <c r="O232" s="822"/>
      <c r="P232" s="822"/>
      <c r="Q232" s="819"/>
      <c r="S232" s="479" t="str">
        <f t="shared" si="125"/>
        <v>-</v>
      </c>
      <c r="T232" s="479" t="str">
        <f t="shared" si="126"/>
        <v>-</v>
      </c>
    </row>
    <row r="233" spans="2:21" ht="21.95" customHeight="1">
      <c r="B233" s="504"/>
      <c r="C233" s="505"/>
      <c r="D233" s="506"/>
      <c r="E233" s="504"/>
      <c r="F233" s="499" t="s">
        <v>78</v>
      </c>
      <c r="G233" s="819"/>
      <c r="H233" s="819"/>
      <c r="I233" s="822"/>
      <c r="J233" s="822"/>
      <c r="K233" s="822"/>
      <c r="L233" s="819"/>
      <c r="M233" s="822"/>
      <c r="N233" s="822"/>
      <c r="O233" s="822"/>
      <c r="P233" s="822"/>
      <c r="Q233" s="819"/>
      <c r="S233" s="479" t="str">
        <f t="shared" si="125"/>
        <v>-</v>
      </c>
      <c r="T233" s="479" t="str">
        <f t="shared" si="126"/>
        <v>-</v>
      </c>
    </row>
    <row r="234" spans="2:21" ht="21.95" customHeight="1">
      <c r="B234" s="504"/>
      <c r="C234" s="505"/>
      <c r="D234" s="506"/>
      <c r="E234" s="504"/>
      <c r="F234" s="499" t="s">
        <v>47</v>
      </c>
      <c r="G234" s="819"/>
      <c r="H234" s="819"/>
      <c r="I234" s="822"/>
      <c r="J234" s="822"/>
      <c r="K234" s="822"/>
      <c r="L234" s="819"/>
      <c r="M234" s="822"/>
      <c r="N234" s="822"/>
      <c r="O234" s="822"/>
      <c r="P234" s="822"/>
      <c r="Q234" s="819"/>
      <c r="S234" s="479" t="str">
        <f t="shared" si="125"/>
        <v>-</v>
      </c>
      <c r="T234" s="479" t="str">
        <f t="shared" si="126"/>
        <v>-</v>
      </c>
    </row>
    <row r="235" spans="2:21" ht="21.95" customHeight="1">
      <c r="B235" s="504"/>
      <c r="C235" s="505"/>
      <c r="D235" s="506"/>
      <c r="E235" s="504"/>
      <c r="F235" s="499" t="s">
        <v>80</v>
      </c>
      <c r="G235" s="819"/>
      <c r="H235" s="819"/>
      <c r="I235" s="822"/>
      <c r="J235" s="822"/>
      <c r="K235" s="822"/>
      <c r="L235" s="819"/>
      <c r="M235" s="822"/>
      <c r="N235" s="822"/>
      <c r="O235" s="822"/>
      <c r="P235" s="822"/>
      <c r="Q235" s="819"/>
      <c r="S235" s="479" t="str">
        <f t="shared" si="125"/>
        <v>-</v>
      </c>
      <c r="T235" s="479" t="str">
        <f t="shared" si="126"/>
        <v>-</v>
      </c>
    </row>
    <row r="236" spans="2:21" ht="21.95" customHeight="1">
      <c r="B236" s="504"/>
      <c r="C236" s="505"/>
      <c r="D236" s="506"/>
      <c r="E236" s="494" t="s">
        <v>49</v>
      </c>
      <c r="F236" s="496"/>
      <c r="G236" s="819"/>
      <c r="H236" s="819"/>
      <c r="I236" s="822"/>
      <c r="J236" s="822"/>
      <c r="K236" s="822"/>
      <c r="L236" s="819"/>
      <c r="M236" s="822"/>
      <c r="N236" s="822"/>
      <c r="O236" s="822"/>
      <c r="P236" s="822"/>
      <c r="Q236" s="819"/>
      <c r="S236" s="479" t="str">
        <f t="shared" si="125"/>
        <v>-</v>
      </c>
      <c r="T236" s="479" t="str">
        <f t="shared" si="126"/>
        <v>-</v>
      </c>
      <c r="U236" s="482" t="s">
        <v>51</v>
      </c>
    </row>
    <row r="237" spans="2:21" ht="21.95" customHeight="1">
      <c r="B237" s="490"/>
      <c r="C237" s="491"/>
      <c r="D237" s="492"/>
      <c r="E237" s="494" t="s">
        <v>50</v>
      </c>
      <c r="F237" s="496"/>
      <c r="G237" s="817" t="str">
        <f>IF(COUNT(G219,G222,G229,G230,G236)&gt;0,SUM(G219,G222,G229,G230,G236),"")</f>
        <v/>
      </c>
      <c r="H237" s="817" t="str">
        <f>IF(COUNT(H219,H222,H229,H230,H236)&gt;0,SUM(H219,H222,H229,H230,H236),"")</f>
        <v/>
      </c>
      <c r="I237" s="822"/>
      <c r="J237" s="822"/>
      <c r="K237" s="822"/>
      <c r="L237" s="817" t="str">
        <f>IF(COUNT(L219,L222,L229,L230,L236)&gt;0,SUM(L219,L222,L229,L230,L236),"")</f>
        <v/>
      </c>
      <c r="M237" s="822"/>
      <c r="N237" s="822"/>
      <c r="O237" s="822"/>
      <c r="P237" s="822"/>
      <c r="Q237" s="817" t="str">
        <f>IF(COUNT(Q219,Q222,Q229,Q230,Q236)&gt;0,SUM(Q219,Q222,Q229,Q230,Q236),"")</f>
        <v/>
      </c>
      <c r="S237" s="479" t="str">
        <f t="shared" si="125"/>
        <v>-</v>
      </c>
      <c r="T237" s="479" t="str">
        <f t="shared" si="126"/>
        <v>-</v>
      </c>
    </row>
    <row r="238" spans="2:21" ht="21.95" customHeight="1">
      <c r="B238" s="936" t="s">
        <v>81</v>
      </c>
      <c r="C238" s="936"/>
      <c r="D238" s="936"/>
      <c r="E238" s="936"/>
      <c r="F238" s="936"/>
      <c r="G238" s="475"/>
      <c r="H238" s="475"/>
      <c r="I238" s="477"/>
      <c r="J238" s="477"/>
      <c r="K238" s="477"/>
      <c r="L238" s="475"/>
      <c r="M238" s="477"/>
      <c r="N238" s="477"/>
      <c r="O238" s="477"/>
      <c r="P238" s="477"/>
      <c r="Q238" s="475"/>
      <c r="S238" s="479" t="str">
        <f t="shared" si="125"/>
        <v>-</v>
      </c>
      <c r="T238" s="479" t="str">
        <f t="shared" si="126"/>
        <v>-</v>
      </c>
      <c r="U238" s="482" t="s">
        <v>508</v>
      </c>
    </row>
    <row r="239" spans="2:21">
      <c r="B239" s="481" t="s">
        <v>82</v>
      </c>
    </row>
    <row r="241" spans="2:21">
      <c r="B241" s="481" t="s">
        <v>301</v>
      </c>
    </row>
    <row r="242" spans="2:21" ht="21.95" customHeight="1">
      <c r="B242" s="481" t="s">
        <v>62</v>
      </c>
    </row>
    <row r="243" spans="2:21" ht="21.95" customHeight="1">
      <c r="B243" s="483" t="s">
        <v>63</v>
      </c>
      <c r="C243" s="484"/>
      <c r="D243" s="484"/>
      <c r="E243" s="484"/>
      <c r="F243" s="484"/>
      <c r="G243" s="474"/>
      <c r="H243" s="474"/>
      <c r="I243" s="474"/>
      <c r="J243" s="474"/>
    </row>
    <row r="244" spans="2:21" ht="21.95" customHeight="1">
      <c r="B244" s="485" t="s">
        <v>83</v>
      </c>
      <c r="E244" s="486" t="s">
        <v>296</v>
      </c>
      <c r="Q244" s="446" t="s">
        <v>64</v>
      </c>
      <c r="S244" s="447" t="s">
        <v>287</v>
      </c>
      <c r="T244" s="447" t="s">
        <v>287</v>
      </c>
    </row>
    <row r="245" spans="2:21" ht="21.95" customHeight="1">
      <c r="B245" s="487"/>
      <c r="C245" s="488"/>
      <c r="D245" s="488"/>
      <c r="E245" s="488"/>
      <c r="F245" s="489" t="s">
        <v>3</v>
      </c>
      <c r="G245" s="451" t="s">
        <v>4</v>
      </c>
      <c r="H245" s="451" t="s">
        <v>54</v>
      </c>
      <c r="I245" s="451" t="s">
        <v>55</v>
      </c>
      <c r="J245" s="451" t="s">
        <v>56</v>
      </c>
      <c r="K245" s="451" t="s">
        <v>5</v>
      </c>
      <c r="L245" s="451" t="s">
        <v>6</v>
      </c>
      <c r="M245" s="451" t="s">
        <v>57</v>
      </c>
      <c r="N245" s="451" t="s">
        <v>58</v>
      </c>
      <c r="O245" s="451" t="s">
        <v>59</v>
      </c>
      <c r="P245" s="451" t="s">
        <v>60</v>
      </c>
      <c r="Q245" s="451" t="s">
        <v>61</v>
      </c>
      <c r="S245" s="452" t="s">
        <v>288</v>
      </c>
      <c r="T245" s="452" t="s">
        <v>288</v>
      </c>
    </row>
    <row r="246" spans="2:21" ht="21.95" customHeight="1">
      <c r="B246" s="490" t="s">
        <v>65</v>
      </c>
      <c r="C246" s="491"/>
      <c r="D246" s="491"/>
      <c r="E246" s="491"/>
      <c r="F246" s="492"/>
      <c r="G246" s="456" t="s">
        <v>8</v>
      </c>
      <c r="H246" s="456"/>
      <c r="I246" s="456"/>
      <c r="J246" s="456"/>
      <c r="K246" s="456"/>
      <c r="L246" s="456"/>
      <c r="M246" s="456"/>
      <c r="N246" s="456"/>
      <c r="O246" s="456"/>
      <c r="P246" s="456"/>
      <c r="Q246" s="456"/>
      <c r="S246" s="457" t="s">
        <v>290</v>
      </c>
      <c r="T246" s="457" t="s">
        <v>289</v>
      </c>
    </row>
    <row r="247" spans="2:21" ht="21.95" customHeight="1">
      <c r="B247" s="493"/>
      <c r="C247" s="493" t="s">
        <v>66</v>
      </c>
      <c r="D247" s="494" t="s">
        <v>11</v>
      </c>
      <c r="E247" s="495"/>
      <c r="F247" s="496"/>
      <c r="G247" s="819"/>
      <c r="H247" s="819"/>
      <c r="I247" s="819"/>
      <c r="J247" s="819"/>
      <c r="K247" s="819"/>
      <c r="L247" s="819"/>
      <c r="M247" s="819"/>
      <c r="N247" s="819"/>
      <c r="O247" s="819"/>
      <c r="P247" s="819"/>
      <c r="Q247" s="819"/>
      <c r="S247" s="479" t="str">
        <f>IF(ISERROR((L247/G247)^(1/5)-1),"-",ROUND((L247/G247)^(1/5)-1,3))</f>
        <v>-</v>
      </c>
      <c r="T247" s="479" t="str">
        <f>IF(ISERROR((Q247/G247)^(1/10)-1),"-",ROUND((Q247/G247)^(1/10)-1,3))</f>
        <v>-</v>
      </c>
    </row>
    <row r="248" spans="2:21" ht="21.95" customHeight="1">
      <c r="B248" s="497" t="s">
        <v>19</v>
      </c>
      <c r="C248" s="497" t="s">
        <v>67</v>
      </c>
      <c r="D248" s="494" t="s">
        <v>12</v>
      </c>
      <c r="E248" s="495"/>
      <c r="F248" s="496"/>
      <c r="G248" s="819"/>
      <c r="H248" s="819"/>
      <c r="I248" s="819"/>
      <c r="J248" s="819"/>
      <c r="K248" s="819"/>
      <c r="L248" s="819"/>
      <c r="M248" s="819"/>
      <c r="N248" s="819"/>
      <c r="O248" s="819"/>
      <c r="P248" s="819"/>
      <c r="Q248" s="819"/>
      <c r="S248" s="479" t="str">
        <f t="shared" ref="S248:S278" si="147">IF(ISERROR((L248/G248)^(1/5)-1),"-",ROUND((L248/G248)^(1/5)-1,3))</f>
        <v>-</v>
      </c>
      <c r="T248" s="479" t="str">
        <f t="shared" ref="T248:T278" si="148">IF(ISERROR((Q248/G248)^(1/10)-1),"-",ROUND((Q248/G248)^(1/10)-1,3))</f>
        <v>-</v>
      </c>
    </row>
    <row r="249" spans="2:21" ht="21.95" customHeight="1">
      <c r="B249" s="497"/>
      <c r="C249" s="497" t="s">
        <v>68</v>
      </c>
      <c r="D249" s="494" t="s">
        <v>13</v>
      </c>
      <c r="E249" s="495"/>
      <c r="F249" s="496"/>
      <c r="G249" s="819"/>
      <c r="H249" s="819"/>
      <c r="I249" s="819"/>
      <c r="J249" s="819"/>
      <c r="K249" s="819"/>
      <c r="L249" s="819"/>
      <c r="M249" s="819"/>
      <c r="N249" s="819"/>
      <c r="O249" s="819"/>
      <c r="P249" s="819"/>
      <c r="Q249" s="819"/>
      <c r="S249" s="479" t="str">
        <f t="shared" si="147"/>
        <v>-</v>
      </c>
      <c r="T249" s="479" t="str">
        <f t="shared" si="148"/>
        <v>-</v>
      </c>
    </row>
    <row r="250" spans="2:21" ht="21.95" customHeight="1">
      <c r="B250" s="497" t="s">
        <v>22</v>
      </c>
      <c r="C250" s="497" t="s">
        <v>69</v>
      </c>
      <c r="D250" s="494" t="s">
        <v>14</v>
      </c>
      <c r="E250" s="495"/>
      <c r="F250" s="496"/>
      <c r="G250" s="819"/>
      <c r="H250" s="819"/>
      <c r="I250" s="819"/>
      <c r="J250" s="819"/>
      <c r="K250" s="819"/>
      <c r="L250" s="819"/>
      <c r="M250" s="819"/>
      <c r="N250" s="819"/>
      <c r="O250" s="819"/>
      <c r="P250" s="819"/>
      <c r="Q250" s="819"/>
      <c r="S250" s="479" t="str">
        <f t="shared" si="147"/>
        <v>-</v>
      </c>
      <c r="T250" s="479" t="str">
        <f t="shared" si="148"/>
        <v>-</v>
      </c>
    </row>
    <row r="251" spans="2:21" ht="21.95" customHeight="1">
      <c r="B251" s="497"/>
      <c r="C251" s="498"/>
      <c r="D251" s="494" t="s">
        <v>15</v>
      </c>
      <c r="E251" s="495"/>
      <c r="F251" s="496"/>
      <c r="G251" s="818" t="str">
        <f>IF(COUNT(G247:G250),SUM(G247:G250),"")</f>
        <v/>
      </c>
      <c r="H251" s="818" t="str">
        <f t="shared" ref="H251" si="149">IF(COUNT(H247:H250),SUM(H247:H250),"")</f>
        <v/>
      </c>
      <c r="I251" s="818" t="str">
        <f t="shared" ref="I251" si="150">IF(COUNT(I247:I250),SUM(I247:I250),"")</f>
        <v/>
      </c>
      <c r="J251" s="818" t="str">
        <f t="shared" ref="J251" si="151">IF(COUNT(J247:J250),SUM(J247:J250),"")</f>
        <v/>
      </c>
      <c r="K251" s="818" t="str">
        <f t="shared" ref="K251" si="152">IF(COUNT(K247:K250),SUM(K247:K250),"")</f>
        <v/>
      </c>
      <c r="L251" s="818" t="str">
        <f t="shared" ref="L251" si="153">IF(COUNT(L247:L250),SUM(L247:L250),"")</f>
        <v/>
      </c>
      <c r="M251" s="818" t="str">
        <f t="shared" ref="M251" si="154">IF(COUNT(M247:M250),SUM(M247:M250),"")</f>
        <v/>
      </c>
      <c r="N251" s="818" t="str">
        <f t="shared" ref="N251" si="155">IF(COUNT(N247:N250),SUM(N247:N250),"")</f>
        <v/>
      </c>
      <c r="O251" s="818" t="str">
        <f t="shared" ref="O251" si="156">IF(COUNT(O247:O250),SUM(O247:O250),"")</f>
        <v/>
      </c>
      <c r="P251" s="818" t="str">
        <f t="shared" ref="P251" si="157">IF(COUNT(P247:P250),SUM(P247:P250),"")</f>
        <v/>
      </c>
      <c r="Q251" s="818" t="str">
        <f t="shared" ref="Q251" si="158">IF(COUNT(Q247:Q250),SUM(Q247:Q250),"")</f>
        <v/>
      </c>
      <c r="S251" s="479" t="str">
        <f t="shared" si="147"/>
        <v>-</v>
      </c>
      <c r="T251" s="479" t="str">
        <f t="shared" si="148"/>
        <v>-</v>
      </c>
    </row>
    <row r="252" spans="2:21" ht="21.95" customHeight="1">
      <c r="B252" s="497" t="s">
        <v>68</v>
      </c>
      <c r="C252" s="493" t="s">
        <v>70</v>
      </c>
      <c r="D252" s="493" t="s">
        <v>17</v>
      </c>
      <c r="E252" s="494" t="s">
        <v>18</v>
      </c>
      <c r="F252" s="496"/>
      <c r="G252" s="819"/>
      <c r="H252" s="819"/>
      <c r="I252" s="819"/>
      <c r="J252" s="819"/>
      <c r="K252" s="819"/>
      <c r="L252" s="819"/>
      <c r="M252" s="819"/>
      <c r="N252" s="819"/>
      <c r="O252" s="819"/>
      <c r="P252" s="819"/>
      <c r="Q252" s="819"/>
      <c r="S252" s="479" t="str">
        <f t="shared" si="147"/>
        <v>-</v>
      </c>
      <c r="T252" s="479" t="str">
        <f t="shared" si="148"/>
        <v>-</v>
      </c>
      <c r="U252" s="482" t="s">
        <v>52</v>
      </c>
    </row>
    <row r="253" spans="2:21" ht="21.95" customHeight="1">
      <c r="B253" s="497"/>
      <c r="C253" s="497" t="s">
        <v>67</v>
      </c>
      <c r="D253" s="497" t="s">
        <v>19</v>
      </c>
      <c r="E253" s="493" t="s">
        <v>20</v>
      </c>
      <c r="F253" s="499" t="s">
        <v>21</v>
      </c>
      <c r="G253" s="819"/>
      <c r="H253" s="819"/>
      <c r="I253" s="819"/>
      <c r="J253" s="819"/>
      <c r="K253" s="819"/>
      <c r="L253" s="819"/>
      <c r="M253" s="819"/>
      <c r="N253" s="819"/>
      <c r="O253" s="819"/>
      <c r="P253" s="819"/>
      <c r="Q253" s="819"/>
      <c r="S253" s="479" t="str">
        <f t="shared" si="147"/>
        <v>-</v>
      </c>
      <c r="T253" s="479" t="str">
        <f t="shared" si="148"/>
        <v>-</v>
      </c>
    </row>
    <row r="254" spans="2:21" ht="21.95" customHeight="1">
      <c r="B254" s="497" t="s">
        <v>71</v>
      </c>
      <c r="C254" s="497" t="s">
        <v>72</v>
      </c>
      <c r="D254" s="498" t="s">
        <v>22</v>
      </c>
      <c r="E254" s="498" t="s">
        <v>23</v>
      </c>
      <c r="F254" s="499" t="s">
        <v>24</v>
      </c>
      <c r="G254" s="819"/>
      <c r="H254" s="819"/>
      <c r="I254" s="819"/>
      <c r="J254" s="819"/>
      <c r="K254" s="819"/>
      <c r="L254" s="819"/>
      <c r="M254" s="819"/>
      <c r="N254" s="819"/>
      <c r="O254" s="819"/>
      <c r="P254" s="819"/>
      <c r="Q254" s="819"/>
      <c r="S254" s="479" t="str">
        <f t="shared" si="147"/>
        <v>-</v>
      </c>
      <c r="T254" s="479" t="str">
        <f t="shared" si="148"/>
        <v>-</v>
      </c>
    </row>
    <row r="255" spans="2:21" ht="21.95" customHeight="1">
      <c r="B255" s="497"/>
      <c r="C255" s="498" t="s">
        <v>68</v>
      </c>
      <c r="D255" s="494" t="s">
        <v>25</v>
      </c>
      <c r="E255" s="495"/>
      <c r="F255" s="496"/>
      <c r="G255" s="819"/>
      <c r="H255" s="819"/>
      <c r="I255" s="819"/>
      <c r="J255" s="819"/>
      <c r="K255" s="819"/>
      <c r="L255" s="819"/>
      <c r="M255" s="819"/>
      <c r="N255" s="819"/>
      <c r="O255" s="819"/>
      <c r="P255" s="819"/>
      <c r="Q255" s="819"/>
      <c r="S255" s="479" t="str">
        <f t="shared" si="147"/>
        <v>-</v>
      </c>
      <c r="T255" s="479" t="str">
        <f t="shared" si="148"/>
        <v>-</v>
      </c>
    </row>
    <row r="256" spans="2:21" ht="21.95" customHeight="1">
      <c r="B256" s="497" t="s">
        <v>73</v>
      </c>
      <c r="C256" s="494" t="s">
        <v>74</v>
      </c>
      <c r="D256" s="495"/>
      <c r="E256" s="495"/>
      <c r="F256" s="496"/>
      <c r="G256" s="821"/>
      <c r="H256" s="821"/>
      <c r="I256" s="821"/>
      <c r="J256" s="821"/>
      <c r="K256" s="821"/>
      <c r="L256" s="821"/>
      <c r="M256" s="821"/>
      <c r="N256" s="821"/>
      <c r="O256" s="821"/>
      <c r="P256" s="821"/>
      <c r="Q256" s="821"/>
      <c r="S256" s="479" t="str">
        <f t="shared" si="147"/>
        <v>-</v>
      </c>
      <c r="T256" s="479" t="str">
        <f t="shared" si="148"/>
        <v>-</v>
      </c>
      <c r="U256" s="482" t="s">
        <v>366</v>
      </c>
    </row>
    <row r="257" spans="2:20" ht="21.95" customHeight="1">
      <c r="B257" s="498"/>
      <c r="C257" s="494" t="s">
        <v>26</v>
      </c>
      <c r="D257" s="495"/>
      <c r="E257" s="495"/>
      <c r="F257" s="496"/>
      <c r="G257" s="818" t="str">
        <f>IF(COUNT(G251:G256)&gt;0,SUM(G251:G256),"")</f>
        <v/>
      </c>
      <c r="H257" s="818" t="str">
        <f t="shared" ref="H257" si="159">IF(COUNT(H251:H256)&gt;0,SUM(H251:H256),"")</f>
        <v/>
      </c>
      <c r="I257" s="818" t="str">
        <f t="shared" ref="I257" si="160">IF(COUNT(I251:I256)&gt;0,SUM(I251:I256),"")</f>
        <v/>
      </c>
      <c r="J257" s="818" t="str">
        <f t="shared" ref="J257" si="161">IF(COUNT(J251:J256)&gt;0,SUM(J251:J256),"")</f>
        <v/>
      </c>
      <c r="K257" s="818" t="str">
        <f t="shared" ref="K257" si="162">IF(COUNT(K251:K256)&gt;0,SUM(K251:K256),"")</f>
        <v/>
      </c>
      <c r="L257" s="818" t="str">
        <f t="shared" ref="L257" si="163">IF(COUNT(L251:L256)&gt;0,SUM(L251:L256),"")</f>
        <v/>
      </c>
      <c r="M257" s="818" t="str">
        <f t="shared" ref="M257" si="164">IF(COUNT(M251:M256)&gt;0,SUM(M251:M256),"")</f>
        <v/>
      </c>
      <c r="N257" s="818" t="str">
        <f t="shared" ref="N257" si="165">IF(COUNT(N251:N256)&gt;0,SUM(N251:N256),"")</f>
        <v/>
      </c>
      <c r="O257" s="818" t="str">
        <f t="shared" ref="O257" si="166">IF(COUNT(O251:O256)&gt;0,SUM(O251:O256),"")</f>
        <v/>
      </c>
      <c r="P257" s="818" t="str">
        <f t="shared" ref="P257" si="167">IF(COUNT(P251:P256)&gt;0,SUM(P251:P256),"")</f>
        <v/>
      </c>
      <c r="Q257" s="818" t="str">
        <f t="shared" ref="Q257" si="168">IF(COUNT(Q251:Q256)&gt;0,SUM(Q251:Q256),"")</f>
        <v/>
      </c>
      <c r="S257" s="479" t="str">
        <f t="shared" si="147"/>
        <v>-</v>
      </c>
      <c r="T257" s="479" t="str">
        <f t="shared" si="148"/>
        <v>-</v>
      </c>
    </row>
    <row r="258" spans="2:20" ht="21.95" customHeight="1">
      <c r="B258" s="494" t="s">
        <v>75</v>
      </c>
      <c r="C258" s="495"/>
      <c r="D258" s="495"/>
      <c r="E258" s="495"/>
      <c r="F258" s="496"/>
      <c r="G258" s="819"/>
      <c r="H258" s="819"/>
      <c r="I258" s="819"/>
      <c r="J258" s="819"/>
      <c r="K258" s="819"/>
      <c r="L258" s="819"/>
      <c r="M258" s="819"/>
      <c r="N258" s="819"/>
      <c r="O258" s="819"/>
      <c r="P258" s="819"/>
      <c r="Q258" s="819"/>
      <c r="S258" s="479" t="str">
        <f t="shared" si="147"/>
        <v>-</v>
      </c>
      <c r="T258" s="479" t="str">
        <f t="shared" si="148"/>
        <v>-</v>
      </c>
    </row>
    <row r="259" spans="2:20" ht="21.95" customHeight="1">
      <c r="B259" s="487"/>
      <c r="C259" s="488"/>
      <c r="D259" s="501"/>
      <c r="E259" s="502" t="s">
        <v>30</v>
      </c>
      <c r="F259" s="503"/>
      <c r="G259" s="817" t="str">
        <f>IF(COUNT(G260:G261)&gt;0,SUM(G260:G261),"")</f>
        <v/>
      </c>
      <c r="H259" s="817" t="str">
        <f>IF(COUNT(H260:H261)&gt;0,SUM(H260:H261),"")</f>
        <v/>
      </c>
      <c r="I259" s="822"/>
      <c r="J259" s="822"/>
      <c r="K259" s="822"/>
      <c r="L259" s="817" t="str">
        <f>IF(COUNT(L260:L261)&gt;0,SUM(L260:L261),"")</f>
        <v/>
      </c>
      <c r="M259" s="822"/>
      <c r="N259" s="822"/>
      <c r="O259" s="822"/>
      <c r="P259" s="822"/>
      <c r="Q259" s="817" t="str">
        <f>IF(COUNT(Q260:Q261)&gt;0,SUM(Q260:Q261),"")</f>
        <v/>
      </c>
      <c r="S259" s="479" t="str">
        <f t="shared" si="147"/>
        <v>-</v>
      </c>
      <c r="T259" s="479" t="str">
        <f t="shared" si="148"/>
        <v>-</v>
      </c>
    </row>
    <row r="260" spans="2:20" ht="21.95" customHeight="1">
      <c r="B260" s="504"/>
      <c r="C260" s="505"/>
      <c r="D260" s="506"/>
      <c r="E260" s="504"/>
      <c r="F260" s="499" t="s">
        <v>31</v>
      </c>
      <c r="G260" s="819"/>
      <c r="H260" s="819"/>
      <c r="I260" s="822"/>
      <c r="J260" s="822"/>
      <c r="K260" s="822"/>
      <c r="L260" s="819"/>
      <c r="M260" s="822"/>
      <c r="N260" s="822"/>
      <c r="O260" s="822"/>
      <c r="P260" s="822"/>
      <c r="Q260" s="819"/>
      <c r="S260" s="479" t="str">
        <f t="shared" si="147"/>
        <v>-</v>
      </c>
      <c r="T260" s="479" t="str">
        <f t="shared" si="148"/>
        <v>-</v>
      </c>
    </row>
    <row r="261" spans="2:20" ht="21.95" customHeight="1">
      <c r="B261" s="504"/>
      <c r="C261" s="505"/>
      <c r="D261" s="506"/>
      <c r="E261" s="490"/>
      <c r="F261" s="499" t="s">
        <v>32</v>
      </c>
      <c r="G261" s="819"/>
      <c r="H261" s="819"/>
      <c r="I261" s="822"/>
      <c r="J261" s="822"/>
      <c r="K261" s="822"/>
      <c r="L261" s="819"/>
      <c r="M261" s="822"/>
      <c r="N261" s="822"/>
      <c r="O261" s="822"/>
      <c r="P261" s="822"/>
      <c r="Q261" s="819"/>
      <c r="S261" s="479" t="str">
        <f t="shared" si="147"/>
        <v>-</v>
      </c>
      <c r="T261" s="479" t="str">
        <f t="shared" si="148"/>
        <v>-</v>
      </c>
    </row>
    <row r="262" spans="2:20" ht="21.95" customHeight="1">
      <c r="B262" s="504"/>
      <c r="C262" s="505"/>
      <c r="D262" s="506"/>
      <c r="E262" s="502" t="s">
        <v>33</v>
      </c>
      <c r="F262" s="503"/>
      <c r="G262" s="817" t="str">
        <f>IF(COUNT(G263:G268),SUM(G263:G268),"")</f>
        <v/>
      </c>
      <c r="H262" s="817" t="str">
        <f>IF(COUNT(H263:H268),SUM(H263:H268),"")</f>
        <v/>
      </c>
      <c r="I262" s="822"/>
      <c r="J262" s="822"/>
      <c r="K262" s="822"/>
      <c r="L262" s="817" t="str">
        <f>IF(COUNT(L263:L268),SUM(L263:L268),"")</f>
        <v/>
      </c>
      <c r="M262" s="822"/>
      <c r="N262" s="822"/>
      <c r="O262" s="822"/>
      <c r="P262" s="822"/>
      <c r="Q262" s="817" t="str">
        <f>IF(COUNT(Q263:Q268),SUM(Q263:Q268),"")</f>
        <v/>
      </c>
      <c r="S262" s="479" t="str">
        <f t="shared" si="147"/>
        <v>-</v>
      </c>
      <c r="T262" s="479" t="str">
        <f t="shared" si="148"/>
        <v>-</v>
      </c>
    </row>
    <row r="263" spans="2:20" ht="21.95" customHeight="1">
      <c r="B263" s="502" t="s">
        <v>76</v>
      </c>
      <c r="C263" s="507"/>
      <c r="D263" s="503"/>
      <c r="E263" s="504"/>
      <c r="F263" s="499" t="s">
        <v>35</v>
      </c>
      <c r="G263" s="819"/>
      <c r="H263" s="819"/>
      <c r="I263" s="822"/>
      <c r="J263" s="822"/>
      <c r="K263" s="822"/>
      <c r="L263" s="819"/>
      <c r="M263" s="822"/>
      <c r="N263" s="822"/>
      <c r="O263" s="822"/>
      <c r="P263" s="822"/>
      <c r="Q263" s="819"/>
      <c r="S263" s="479" t="str">
        <f t="shared" si="147"/>
        <v>-</v>
      </c>
      <c r="T263" s="479" t="str">
        <f t="shared" si="148"/>
        <v>-</v>
      </c>
    </row>
    <row r="264" spans="2:20" ht="21.95" customHeight="1">
      <c r="B264" s="502" t="s">
        <v>77</v>
      </c>
      <c r="C264" s="507"/>
      <c r="D264" s="503"/>
      <c r="E264" s="504"/>
      <c r="F264" s="499" t="s">
        <v>37</v>
      </c>
      <c r="G264" s="819"/>
      <c r="H264" s="819"/>
      <c r="I264" s="822"/>
      <c r="J264" s="822"/>
      <c r="K264" s="822"/>
      <c r="L264" s="819"/>
      <c r="M264" s="822"/>
      <c r="N264" s="822"/>
      <c r="O264" s="822"/>
      <c r="P264" s="822"/>
      <c r="Q264" s="819"/>
      <c r="S264" s="479" t="str">
        <f t="shared" si="147"/>
        <v>-</v>
      </c>
      <c r="T264" s="479" t="str">
        <f t="shared" si="148"/>
        <v>-</v>
      </c>
    </row>
    <row r="265" spans="2:20" ht="21.95" customHeight="1">
      <c r="B265" s="504"/>
      <c r="C265" s="505"/>
      <c r="D265" s="506"/>
      <c r="E265" s="504"/>
      <c r="F265" s="499" t="s">
        <v>38</v>
      </c>
      <c r="G265" s="819"/>
      <c r="H265" s="819"/>
      <c r="I265" s="822"/>
      <c r="J265" s="822"/>
      <c r="K265" s="822"/>
      <c r="L265" s="819"/>
      <c r="M265" s="822"/>
      <c r="N265" s="822"/>
      <c r="O265" s="822"/>
      <c r="P265" s="822"/>
      <c r="Q265" s="819"/>
      <c r="S265" s="479" t="str">
        <f t="shared" si="147"/>
        <v>-</v>
      </c>
      <c r="T265" s="479" t="str">
        <f t="shared" si="148"/>
        <v>-</v>
      </c>
    </row>
    <row r="266" spans="2:20" ht="21.95" customHeight="1">
      <c r="B266" s="504"/>
      <c r="C266" s="505"/>
      <c r="D266" s="506"/>
      <c r="E266" s="504"/>
      <c r="F266" s="499" t="s">
        <v>39</v>
      </c>
      <c r="G266" s="819"/>
      <c r="H266" s="819"/>
      <c r="I266" s="822"/>
      <c r="J266" s="822"/>
      <c r="K266" s="822"/>
      <c r="L266" s="819"/>
      <c r="M266" s="822"/>
      <c r="N266" s="822"/>
      <c r="O266" s="822"/>
      <c r="P266" s="822"/>
      <c r="Q266" s="819"/>
      <c r="S266" s="479" t="str">
        <f t="shared" si="147"/>
        <v>-</v>
      </c>
      <c r="T266" s="479" t="str">
        <f t="shared" si="148"/>
        <v>-</v>
      </c>
    </row>
    <row r="267" spans="2:20" ht="21.95" customHeight="1">
      <c r="B267" s="504"/>
      <c r="C267" s="505"/>
      <c r="D267" s="506"/>
      <c r="E267" s="504"/>
      <c r="F267" s="499" t="s">
        <v>40</v>
      </c>
      <c r="G267" s="819"/>
      <c r="H267" s="819"/>
      <c r="I267" s="822"/>
      <c r="J267" s="822"/>
      <c r="K267" s="822"/>
      <c r="L267" s="819"/>
      <c r="M267" s="822"/>
      <c r="N267" s="822"/>
      <c r="O267" s="822"/>
      <c r="P267" s="822"/>
      <c r="Q267" s="819"/>
      <c r="S267" s="479" t="str">
        <f t="shared" si="147"/>
        <v>-</v>
      </c>
      <c r="T267" s="479" t="str">
        <f t="shared" si="148"/>
        <v>-</v>
      </c>
    </row>
    <row r="268" spans="2:20" ht="21.95" customHeight="1">
      <c r="B268" s="504"/>
      <c r="C268" s="505"/>
      <c r="D268" s="506"/>
      <c r="E268" s="504"/>
      <c r="F268" s="499" t="s">
        <v>41</v>
      </c>
      <c r="G268" s="819"/>
      <c r="H268" s="819"/>
      <c r="I268" s="822"/>
      <c r="J268" s="822"/>
      <c r="K268" s="822"/>
      <c r="L268" s="819"/>
      <c r="M268" s="822"/>
      <c r="N268" s="822"/>
      <c r="O268" s="822"/>
      <c r="P268" s="822"/>
      <c r="Q268" s="819"/>
      <c r="S268" s="479" t="str">
        <f t="shared" si="147"/>
        <v>-</v>
      </c>
      <c r="T268" s="479" t="str">
        <f t="shared" si="148"/>
        <v>-</v>
      </c>
    </row>
    <row r="269" spans="2:20" ht="21.95" customHeight="1">
      <c r="B269" s="504"/>
      <c r="C269" s="505"/>
      <c r="D269" s="506"/>
      <c r="E269" s="494" t="s">
        <v>42</v>
      </c>
      <c r="F269" s="508"/>
      <c r="G269" s="819"/>
      <c r="H269" s="819"/>
      <c r="I269" s="822"/>
      <c r="J269" s="822"/>
      <c r="K269" s="822"/>
      <c r="L269" s="819"/>
      <c r="M269" s="822"/>
      <c r="N269" s="822"/>
      <c r="O269" s="822"/>
      <c r="P269" s="822"/>
      <c r="Q269" s="819"/>
      <c r="S269" s="479" t="str">
        <f t="shared" si="147"/>
        <v>-</v>
      </c>
      <c r="T269" s="479" t="str">
        <f t="shared" si="148"/>
        <v>-</v>
      </c>
    </row>
    <row r="270" spans="2:20" ht="21.95" customHeight="1">
      <c r="B270" s="504"/>
      <c r="C270" s="505"/>
      <c r="D270" s="506"/>
      <c r="E270" s="502" t="s">
        <v>43</v>
      </c>
      <c r="F270" s="503"/>
      <c r="G270" s="817" t="str">
        <f>IF(COUNT(G271:G275)&gt;0,SUM(G271:G275),"")</f>
        <v/>
      </c>
      <c r="H270" s="817" t="str">
        <f>IF(COUNT(H271:H275)&gt;0,SUM(H271:H275),"")</f>
        <v/>
      </c>
      <c r="I270" s="822"/>
      <c r="J270" s="822"/>
      <c r="K270" s="822"/>
      <c r="L270" s="817" t="str">
        <f>IF(COUNT(L271:L275)&gt;0,SUM(L271:L275),"")</f>
        <v/>
      </c>
      <c r="M270" s="822"/>
      <c r="N270" s="822"/>
      <c r="O270" s="822"/>
      <c r="P270" s="822"/>
      <c r="Q270" s="817" t="str">
        <f>IF(COUNT(Q271:Q275)&gt;0,SUM(Q271:Q275),"")</f>
        <v/>
      </c>
      <c r="S270" s="479" t="str">
        <f t="shared" si="147"/>
        <v>-</v>
      </c>
      <c r="T270" s="479" t="str">
        <f t="shared" si="148"/>
        <v>-</v>
      </c>
    </row>
    <row r="271" spans="2:20" ht="21.95" customHeight="1">
      <c r="B271" s="504"/>
      <c r="C271" s="505"/>
      <c r="D271" s="506"/>
      <c r="E271" s="504"/>
      <c r="F271" s="499" t="s">
        <v>44</v>
      </c>
      <c r="G271" s="819"/>
      <c r="H271" s="819"/>
      <c r="I271" s="822"/>
      <c r="J271" s="822"/>
      <c r="K271" s="822"/>
      <c r="L271" s="819"/>
      <c r="M271" s="822"/>
      <c r="N271" s="822"/>
      <c r="O271" s="822"/>
      <c r="P271" s="822"/>
      <c r="Q271" s="819"/>
      <c r="S271" s="479" t="str">
        <f t="shared" si="147"/>
        <v>-</v>
      </c>
      <c r="T271" s="479" t="str">
        <f t="shared" si="148"/>
        <v>-</v>
      </c>
    </row>
    <row r="272" spans="2:20" ht="21.95" customHeight="1">
      <c r="B272" s="504"/>
      <c r="C272" s="505"/>
      <c r="D272" s="506"/>
      <c r="E272" s="504"/>
      <c r="F272" s="499" t="s">
        <v>45</v>
      </c>
      <c r="G272" s="819"/>
      <c r="H272" s="819"/>
      <c r="I272" s="822"/>
      <c r="J272" s="822"/>
      <c r="K272" s="822"/>
      <c r="L272" s="819"/>
      <c r="M272" s="822"/>
      <c r="N272" s="822"/>
      <c r="O272" s="822"/>
      <c r="P272" s="822"/>
      <c r="Q272" s="819"/>
      <c r="S272" s="479" t="str">
        <f t="shared" si="147"/>
        <v>-</v>
      </c>
      <c r="T272" s="479" t="str">
        <f t="shared" si="148"/>
        <v>-</v>
      </c>
    </row>
    <row r="273" spans="2:21" ht="21.95" customHeight="1">
      <c r="B273" s="504"/>
      <c r="C273" s="505"/>
      <c r="D273" s="506"/>
      <c r="E273" s="504"/>
      <c r="F273" s="499" t="s">
        <v>78</v>
      </c>
      <c r="G273" s="819"/>
      <c r="H273" s="819"/>
      <c r="I273" s="822"/>
      <c r="J273" s="822"/>
      <c r="K273" s="822"/>
      <c r="L273" s="819"/>
      <c r="M273" s="822"/>
      <c r="N273" s="822"/>
      <c r="O273" s="822"/>
      <c r="P273" s="822"/>
      <c r="Q273" s="819"/>
      <c r="S273" s="479" t="str">
        <f t="shared" si="147"/>
        <v>-</v>
      </c>
      <c r="T273" s="479" t="str">
        <f t="shared" si="148"/>
        <v>-</v>
      </c>
    </row>
    <row r="274" spans="2:21" ht="21.95" customHeight="1">
      <c r="B274" s="504"/>
      <c r="C274" s="505"/>
      <c r="D274" s="506"/>
      <c r="E274" s="504"/>
      <c r="F274" s="499" t="s">
        <v>47</v>
      </c>
      <c r="G274" s="819"/>
      <c r="H274" s="819"/>
      <c r="I274" s="822"/>
      <c r="J274" s="822"/>
      <c r="K274" s="822"/>
      <c r="L274" s="819"/>
      <c r="M274" s="822"/>
      <c r="N274" s="822"/>
      <c r="O274" s="822"/>
      <c r="P274" s="822"/>
      <c r="Q274" s="819"/>
      <c r="S274" s="479" t="str">
        <f t="shared" si="147"/>
        <v>-</v>
      </c>
      <c r="T274" s="479" t="str">
        <f t="shared" si="148"/>
        <v>-</v>
      </c>
    </row>
    <row r="275" spans="2:21" ht="21.95" customHeight="1">
      <c r="B275" s="504"/>
      <c r="C275" s="505"/>
      <c r="D275" s="506"/>
      <c r="E275" s="504"/>
      <c r="F275" s="499" t="s">
        <v>80</v>
      </c>
      <c r="G275" s="819"/>
      <c r="H275" s="819"/>
      <c r="I275" s="822"/>
      <c r="J275" s="822"/>
      <c r="K275" s="822"/>
      <c r="L275" s="819"/>
      <c r="M275" s="822"/>
      <c r="N275" s="822"/>
      <c r="O275" s="822"/>
      <c r="P275" s="822"/>
      <c r="Q275" s="819"/>
      <c r="S275" s="479" t="str">
        <f t="shared" si="147"/>
        <v>-</v>
      </c>
      <c r="T275" s="479" t="str">
        <f t="shared" si="148"/>
        <v>-</v>
      </c>
    </row>
    <row r="276" spans="2:21" ht="21.95" customHeight="1">
      <c r="B276" s="504"/>
      <c r="C276" s="505"/>
      <c r="D276" s="506"/>
      <c r="E276" s="494" t="s">
        <v>49</v>
      </c>
      <c r="F276" s="496"/>
      <c r="G276" s="819"/>
      <c r="H276" s="819"/>
      <c r="I276" s="822"/>
      <c r="J276" s="822"/>
      <c r="K276" s="822"/>
      <c r="L276" s="819"/>
      <c r="M276" s="822"/>
      <c r="N276" s="822"/>
      <c r="O276" s="822"/>
      <c r="P276" s="822"/>
      <c r="Q276" s="819"/>
      <c r="S276" s="479" t="str">
        <f t="shared" si="147"/>
        <v>-</v>
      </c>
      <c r="T276" s="479" t="str">
        <f t="shared" si="148"/>
        <v>-</v>
      </c>
      <c r="U276" s="482" t="s">
        <v>51</v>
      </c>
    </row>
    <row r="277" spans="2:21" ht="21.95" customHeight="1">
      <c r="B277" s="490"/>
      <c r="C277" s="491"/>
      <c r="D277" s="492"/>
      <c r="E277" s="494" t="s">
        <v>50</v>
      </c>
      <c r="F277" s="496"/>
      <c r="G277" s="817" t="str">
        <f>IF(COUNT(G259,G262,G269,G270,G276)&gt;0,SUM(G259,G262,G269,G270,G276),"")</f>
        <v/>
      </c>
      <c r="H277" s="817" t="str">
        <f>IF(COUNT(H259,H262,H269,H270,H276)&gt;0,SUM(H259,H262,H269,H270,H276),"")</f>
        <v/>
      </c>
      <c r="I277" s="822"/>
      <c r="J277" s="822"/>
      <c r="K277" s="822"/>
      <c r="L277" s="817" t="str">
        <f>IF(COUNT(L259,L262,L269,L270,L276)&gt;0,SUM(L259,L262,L269,L270,L276),"")</f>
        <v/>
      </c>
      <c r="M277" s="822"/>
      <c r="N277" s="822"/>
      <c r="O277" s="822"/>
      <c r="P277" s="822"/>
      <c r="Q277" s="817" t="str">
        <f>IF(COUNT(Q259,Q262,Q269,Q270,Q276)&gt;0,SUM(Q259,Q262,Q269,Q270,Q276),"")</f>
        <v/>
      </c>
      <c r="S277" s="479" t="str">
        <f t="shared" si="147"/>
        <v>-</v>
      </c>
      <c r="T277" s="479" t="str">
        <f t="shared" si="148"/>
        <v>-</v>
      </c>
    </row>
    <row r="278" spans="2:21" ht="21.95" customHeight="1">
      <c r="B278" s="936" t="s">
        <v>81</v>
      </c>
      <c r="C278" s="936"/>
      <c r="D278" s="936"/>
      <c r="E278" s="936"/>
      <c r="F278" s="936"/>
      <c r="G278" s="475"/>
      <c r="H278" s="475"/>
      <c r="I278" s="477"/>
      <c r="J278" s="477"/>
      <c r="K278" s="477"/>
      <c r="L278" s="475"/>
      <c r="M278" s="477"/>
      <c r="N278" s="477"/>
      <c r="O278" s="477"/>
      <c r="P278" s="477"/>
      <c r="Q278" s="475"/>
      <c r="S278" s="479" t="str">
        <f t="shared" si="147"/>
        <v>-</v>
      </c>
      <c r="T278" s="479" t="str">
        <f t="shared" si="148"/>
        <v>-</v>
      </c>
      <c r="U278" s="482" t="s">
        <v>508</v>
      </c>
    </row>
    <row r="279" spans="2:21">
      <c r="B279" s="481" t="s">
        <v>82</v>
      </c>
    </row>
    <row r="281" spans="2:21">
      <c r="B281" s="481" t="s">
        <v>301</v>
      </c>
    </row>
    <row r="282" spans="2:21" ht="21.95" customHeight="1">
      <c r="B282" s="481" t="s">
        <v>62</v>
      </c>
    </row>
    <row r="283" spans="2:21" ht="21.95" customHeight="1">
      <c r="B283" s="483" t="s">
        <v>63</v>
      </c>
      <c r="C283" s="484"/>
      <c r="D283" s="484"/>
      <c r="E283" s="484"/>
      <c r="F283" s="484"/>
      <c r="G283" s="474"/>
      <c r="H283" s="474"/>
      <c r="I283" s="474"/>
      <c r="J283" s="474"/>
    </row>
    <row r="284" spans="2:21" ht="21.95" customHeight="1">
      <c r="B284" s="485" t="s">
        <v>83</v>
      </c>
      <c r="E284" s="486" t="s">
        <v>297</v>
      </c>
      <c r="Q284" s="446" t="s">
        <v>64</v>
      </c>
      <c r="S284" s="447" t="s">
        <v>287</v>
      </c>
      <c r="T284" s="447" t="s">
        <v>287</v>
      </c>
    </row>
    <row r="285" spans="2:21" ht="21.95" customHeight="1">
      <c r="B285" s="487"/>
      <c r="C285" s="488"/>
      <c r="D285" s="488"/>
      <c r="E285" s="488"/>
      <c r="F285" s="489" t="s">
        <v>3</v>
      </c>
      <c r="G285" s="451" t="s">
        <v>4</v>
      </c>
      <c r="H285" s="451" t="s">
        <v>54</v>
      </c>
      <c r="I285" s="451" t="s">
        <v>55</v>
      </c>
      <c r="J285" s="451" t="s">
        <v>56</v>
      </c>
      <c r="K285" s="451" t="s">
        <v>5</v>
      </c>
      <c r="L285" s="451" t="s">
        <v>6</v>
      </c>
      <c r="M285" s="451" t="s">
        <v>57</v>
      </c>
      <c r="N285" s="451" t="s">
        <v>58</v>
      </c>
      <c r="O285" s="451" t="s">
        <v>59</v>
      </c>
      <c r="P285" s="451" t="s">
        <v>60</v>
      </c>
      <c r="Q285" s="451" t="s">
        <v>61</v>
      </c>
      <c r="S285" s="452" t="s">
        <v>288</v>
      </c>
      <c r="T285" s="452" t="s">
        <v>288</v>
      </c>
    </row>
    <row r="286" spans="2:21" ht="21.95" customHeight="1">
      <c r="B286" s="490" t="s">
        <v>65</v>
      </c>
      <c r="C286" s="491"/>
      <c r="D286" s="491"/>
      <c r="E286" s="491"/>
      <c r="F286" s="492"/>
      <c r="G286" s="456" t="s">
        <v>8</v>
      </c>
      <c r="H286" s="456"/>
      <c r="I286" s="456"/>
      <c r="J286" s="456"/>
      <c r="K286" s="456"/>
      <c r="L286" s="456"/>
      <c r="M286" s="456"/>
      <c r="N286" s="456"/>
      <c r="O286" s="456"/>
      <c r="P286" s="456"/>
      <c r="Q286" s="456"/>
      <c r="S286" s="457" t="s">
        <v>290</v>
      </c>
      <c r="T286" s="457" t="s">
        <v>289</v>
      </c>
    </row>
    <row r="287" spans="2:21" ht="21.95" customHeight="1">
      <c r="B287" s="493"/>
      <c r="C287" s="493" t="s">
        <v>66</v>
      </c>
      <c r="D287" s="494" t="s">
        <v>11</v>
      </c>
      <c r="E287" s="495"/>
      <c r="F287" s="496"/>
      <c r="G287" s="819"/>
      <c r="H287" s="819"/>
      <c r="I287" s="819"/>
      <c r="J287" s="819"/>
      <c r="K287" s="819"/>
      <c r="L287" s="819"/>
      <c r="M287" s="819"/>
      <c r="N287" s="819"/>
      <c r="O287" s="819"/>
      <c r="P287" s="819"/>
      <c r="Q287" s="819"/>
      <c r="S287" s="479" t="str">
        <f>IF(ISERROR((L287/G287)^(1/5)-1),"-",ROUND((L287/G287)^(1/5)-1,3))</f>
        <v>-</v>
      </c>
      <c r="T287" s="479" t="str">
        <f>IF(ISERROR((Q287/G287)^(1/10)-1),"-",ROUND((Q287/G287)^(1/10)-1,3))</f>
        <v>-</v>
      </c>
    </row>
    <row r="288" spans="2:21" ht="21.95" customHeight="1">
      <c r="B288" s="497" t="s">
        <v>19</v>
      </c>
      <c r="C288" s="497" t="s">
        <v>67</v>
      </c>
      <c r="D288" s="494" t="s">
        <v>12</v>
      </c>
      <c r="E288" s="495"/>
      <c r="F288" s="496"/>
      <c r="G288" s="819"/>
      <c r="H288" s="819"/>
      <c r="I288" s="819"/>
      <c r="J288" s="819"/>
      <c r="K288" s="819"/>
      <c r="L288" s="819"/>
      <c r="M288" s="819"/>
      <c r="N288" s="819"/>
      <c r="O288" s="819"/>
      <c r="P288" s="819"/>
      <c r="Q288" s="819"/>
      <c r="S288" s="479" t="str">
        <f t="shared" ref="S288:S318" si="169">IF(ISERROR((L288/G288)^(1/5)-1),"-",ROUND((L288/G288)^(1/5)-1,3))</f>
        <v>-</v>
      </c>
      <c r="T288" s="479" t="str">
        <f t="shared" ref="T288:T318" si="170">IF(ISERROR((Q288/G288)^(1/10)-1),"-",ROUND((Q288/G288)^(1/10)-1,3))</f>
        <v>-</v>
      </c>
    </row>
    <row r="289" spans="2:21" ht="21.95" customHeight="1">
      <c r="B289" s="497"/>
      <c r="C289" s="497" t="s">
        <v>68</v>
      </c>
      <c r="D289" s="494" t="s">
        <v>13</v>
      </c>
      <c r="E289" s="495"/>
      <c r="F289" s="496"/>
      <c r="G289" s="819"/>
      <c r="H289" s="819"/>
      <c r="I289" s="819"/>
      <c r="J289" s="819"/>
      <c r="K289" s="819"/>
      <c r="L289" s="819"/>
      <c r="M289" s="819"/>
      <c r="N289" s="819"/>
      <c r="O289" s="819"/>
      <c r="P289" s="819"/>
      <c r="Q289" s="819"/>
      <c r="S289" s="479" t="str">
        <f t="shared" si="169"/>
        <v>-</v>
      </c>
      <c r="T289" s="479" t="str">
        <f t="shared" si="170"/>
        <v>-</v>
      </c>
    </row>
    <row r="290" spans="2:21" ht="21.95" customHeight="1">
      <c r="B290" s="497" t="s">
        <v>22</v>
      </c>
      <c r="C290" s="497" t="s">
        <v>69</v>
      </c>
      <c r="D290" s="494" t="s">
        <v>14</v>
      </c>
      <c r="E290" s="495"/>
      <c r="F290" s="496"/>
      <c r="G290" s="819"/>
      <c r="H290" s="819"/>
      <c r="I290" s="819"/>
      <c r="J290" s="819"/>
      <c r="K290" s="819"/>
      <c r="L290" s="819"/>
      <c r="M290" s="819"/>
      <c r="N290" s="819"/>
      <c r="O290" s="819"/>
      <c r="P290" s="819"/>
      <c r="Q290" s="819"/>
      <c r="S290" s="479" t="str">
        <f t="shared" si="169"/>
        <v>-</v>
      </c>
      <c r="T290" s="479" t="str">
        <f t="shared" si="170"/>
        <v>-</v>
      </c>
    </row>
    <row r="291" spans="2:21" ht="21.95" customHeight="1">
      <c r="B291" s="497"/>
      <c r="C291" s="498"/>
      <c r="D291" s="494" t="s">
        <v>15</v>
      </c>
      <c r="E291" s="495"/>
      <c r="F291" s="496"/>
      <c r="G291" s="818" t="str">
        <f>IF(COUNT(G287:G290),SUM(G287:G290),"")</f>
        <v/>
      </c>
      <c r="H291" s="818" t="str">
        <f t="shared" ref="H291" si="171">IF(COUNT(H287:H290),SUM(H287:H290),"")</f>
        <v/>
      </c>
      <c r="I291" s="818" t="str">
        <f t="shared" ref="I291" si="172">IF(COUNT(I287:I290),SUM(I287:I290),"")</f>
        <v/>
      </c>
      <c r="J291" s="818" t="str">
        <f t="shared" ref="J291" si="173">IF(COUNT(J287:J290),SUM(J287:J290),"")</f>
        <v/>
      </c>
      <c r="K291" s="818" t="str">
        <f t="shared" ref="K291" si="174">IF(COUNT(K287:K290),SUM(K287:K290),"")</f>
        <v/>
      </c>
      <c r="L291" s="818" t="str">
        <f t="shared" ref="L291" si="175">IF(COUNT(L287:L290),SUM(L287:L290),"")</f>
        <v/>
      </c>
      <c r="M291" s="818" t="str">
        <f t="shared" ref="M291" si="176">IF(COUNT(M287:M290),SUM(M287:M290),"")</f>
        <v/>
      </c>
      <c r="N291" s="818" t="str">
        <f t="shared" ref="N291" si="177">IF(COUNT(N287:N290),SUM(N287:N290),"")</f>
        <v/>
      </c>
      <c r="O291" s="818" t="str">
        <f t="shared" ref="O291" si="178">IF(COUNT(O287:O290),SUM(O287:O290),"")</f>
        <v/>
      </c>
      <c r="P291" s="818" t="str">
        <f t="shared" ref="P291" si="179">IF(COUNT(P287:P290),SUM(P287:P290),"")</f>
        <v/>
      </c>
      <c r="Q291" s="818" t="str">
        <f t="shared" ref="Q291" si="180">IF(COUNT(Q287:Q290),SUM(Q287:Q290),"")</f>
        <v/>
      </c>
      <c r="S291" s="479" t="str">
        <f t="shared" si="169"/>
        <v>-</v>
      </c>
      <c r="T291" s="479" t="str">
        <f t="shared" si="170"/>
        <v>-</v>
      </c>
    </row>
    <row r="292" spans="2:21" ht="21.95" customHeight="1">
      <c r="B292" s="497" t="s">
        <v>68</v>
      </c>
      <c r="C292" s="493" t="s">
        <v>70</v>
      </c>
      <c r="D292" s="493" t="s">
        <v>17</v>
      </c>
      <c r="E292" s="494" t="s">
        <v>18</v>
      </c>
      <c r="F292" s="496"/>
      <c r="G292" s="819"/>
      <c r="H292" s="819"/>
      <c r="I292" s="819"/>
      <c r="J292" s="819"/>
      <c r="K292" s="819"/>
      <c r="L292" s="819"/>
      <c r="M292" s="819"/>
      <c r="N292" s="819"/>
      <c r="O292" s="819"/>
      <c r="P292" s="819"/>
      <c r="Q292" s="819"/>
      <c r="S292" s="479" t="str">
        <f t="shared" si="169"/>
        <v>-</v>
      </c>
      <c r="T292" s="479" t="str">
        <f t="shared" si="170"/>
        <v>-</v>
      </c>
      <c r="U292" s="482" t="s">
        <v>52</v>
      </c>
    </row>
    <row r="293" spans="2:21" ht="21.95" customHeight="1">
      <c r="B293" s="497"/>
      <c r="C293" s="497" t="s">
        <v>67</v>
      </c>
      <c r="D293" s="497" t="s">
        <v>19</v>
      </c>
      <c r="E293" s="493" t="s">
        <v>20</v>
      </c>
      <c r="F293" s="499" t="s">
        <v>21</v>
      </c>
      <c r="G293" s="819"/>
      <c r="H293" s="819"/>
      <c r="I293" s="819"/>
      <c r="J293" s="819"/>
      <c r="K293" s="819"/>
      <c r="L293" s="819"/>
      <c r="M293" s="819"/>
      <c r="N293" s="819"/>
      <c r="O293" s="819"/>
      <c r="P293" s="819"/>
      <c r="Q293" s="819"/>
      <c r="S293" s="479" t="str">
        <f t="shared" si="169"/>
        <v>-</v>
      </c>
      <c r="T293" s="479" t="str">
        <f t="shared" si="170"/>
        <v>-</v>
      </c>
    </row>
    <row r="294" spans="2:21" ht="21.95" customHeight="1">
      <c r="B294" s="497" t="s">
        <v>71</v>
      </c>
      <c r="C294" s="497" t="s">
        <v>72</v>
      </c>
      <c r="D294" s="498" t="s">
        <v>22</v>
      </c>
      <c r="E294" s="498" t="s">
        <v>23</v>
      </c>
      <c r="F294" s="499" t="s">
        <v>24</v>
      </c>
      <c r="G294" s="819"/>
      <c r="H294" s="819"/>
      <c r="I294" s="819"/>
      <c r="J294" s="819"/>
      <c r="K294" s="819"/>
      <c r="L294" s="819"/>
      <c r="M294" s="819"/>
      <c r="N294" s="819"/>
      <c r="O294" s="819"/>
      <c r="P294" s="819"/>
      <c r="Q294" s="819"/>
      <c r="S294" s="479" t="str">
        <f t="shared" si="169"/>
        <v>-</v>
      </c>
      <c r="T294" s="479" t="str">
        <f t="shared" si="170"/>
        <v>-</v>
      </c>
    </row>
    <row r="295" spans="2:21" ht="21.95" customHeight="1">
      <c r="B295" s="497"/>
      <c r="C295" s="498" t="s">
        <v>68</v>
      </c>
      <c r="D295" s="494" t="s">
        <v>25</v>
      </c>
      <c r="E295" s="495"/>
      <c r="F295" s="496"/>
      <c r="G295" s="819"/>
      <c r="H295" s="819"/>
      <c r="I295" s="819"/>
      <c r="J295" s="819"/>
      <c r="K295" s="819"/>
      <c r="L295" s="819"/>
      <c r="M295" s="819"/>
      <c r="N295" s="819"/>
      <c r="O295" s="819"/>
      <c r="P295" s="819"/>
      <c r="Q295" s="819"/>
      <c r="S295" s="479" t="str">
        <f t="shared" si="169"/>
        <v>-</v>
      </c>
      <c r="T295" s="479" t="str">
        <f t="shared" si="170"/>
        <v>-</v>
      </c>
    </row>
    <row r="296" spans="2:21" ht="21.95" customHeight="1">
      <c r="B296" s="497" t="s">
        <v>73</v>
      </c>
      <c r="C296" s="494" t="s">
        <v>74</v>
      </c>
      <c r="D296" s="495"/>
      <c r="E296" s="495"/>
      <c r="F296" s="496"/>
      <c r="G296" s="821"/>
      <c r="H296" s="821"/>
      <c r="I296" s="821"/>
      <c r="J296" s="821"/>
      <c r="K296" s="821"/>
      <c r="L296" s="821"/>
      <c r="M296" s="821"/>
      <c r="N296" s="821"/>
      <c r="O296" s="821"/>
      <c r="P296" s="821"/>
      <c r="Q296" s="821"/>
      <c r="S296" s="479" t="str">
        <f t="shared" si="169"/>
        <v>-</v>
      </c>
      <c r="T296" s="479" t="str">
        <f t="shared" si="170"/>
        <v>-</v>
      </c>
      <c r="U296" s="482" t="s">
        <v>366</v>
      </c>
    </row>
    <row r="297" spans="2:21" ht="21.95" customHeight="1">
      <c r="B297" s="498"/>
      <c r="C297" s="494" t="s">
        <v>26</v>
      </c>
      <c r="D297" s="495"/>
      <c r="E297" s="495"/>
      <c r="F297" s="496"/>
      <c r="G297" s="818" t="str">
        <f>IF(COUNT(G291:G296)&gt;0,SUM(G291:G296),"")</f>
        <v/>
      </c>
      <c r="H297" s="818" t="str">
        <f t="shared" ref="H297" si="181">IF(COUNT(H291:H296)&gt;0,SUM(H291:H296),"")</f>
        <v/>
      </c>
      <c r="I297" s="818" t="str">
        <f t="shared" ref="I297" si="182">IF(COUNT(I291:I296)&gt;0,SUM(I291:I296),"")</f>
        <v/>
      </c>
      <c r="J297" s="818" t="str">
        <f t="shared" ref="J297" si="183">IF(COUNT(J291:J296)&gt;0,SUM(J291:J296),"")</f>
        <v/>
      </c>
      <c r="K297" s="818" t="str">
        <f t="shared" ref="K297" si="184">IF(COUNT(K291:K296)&gt;0,SUM(K291:K296),"")</f>
        <v/>
      </c>
      <c r="L297" s="818" t="str">
        <f t="shared" ref="L297" si="185">IF(COUNT(L291:L296)&gt;0,SUM(L291:L296),"")</f>
        <v/>
      </c>
      <c r="M297" s="818" t="str">
        <f t="shared" ref="M297" si="186">IF(COUNT(M291:M296)&gt;0,SUM(M291:M296),"")</f>
        <v/>
      </c>
      <c r="N297" s="818" t="str">
        <f t="shared" ref="N297" si="187">IF(COUNT(N291:N296)&gt;0,SUM(N291:N296),"")</f>
        <v/>
      </c>
      <c r="O297" s="818" t="str">
        <f t="shared" ref="O297" si="188">IF(COUNT(O291:O296)&gt;0,SUM(O291:O296),"")</f>
        <v/>
      </c>
      <c r="P297" s="818" t="str">
        <f t="shared" ref="P297" si="189">IF(COUNT(P291:P296)&gt;0,SUM(P291:P296),"")</f>
        <v/>
      </c>
      <c r="Q297" s="818" t="str">
        <f t="shared" ref="Q297" si="190">IF(COUNT(Q291:Q296)&gt;0,SUM(Q291:Q296),"")</f>
        <v/>
      </c>
      <c r="S297" s="479" t="str">
        <f t="shared" si="169"/>
        <v>-</v>
      </c>
      <c r="T297" s="479" t="str">
        <f t="shared" si="170"/>
        <v>-</v>
      </c>
    </row>
    <row r="298" spans="2:21" ht="21.95" customHeight="1">
      <c r="B298" s="494" t="s">
        <v>75</v>
      </c>
      <c r="C298" s="495"/>
      <c r="D298" s="495"/>
      <c r="E298" s="495"/>
      <c r="F298" s="496"/>
      <c r="G298" s="819"/>
      <c r="H298" s="819"/>
      <c r="I298" s="819"/>
      <c r="J298" s="819"/>
      <c r="K298" s="819"/>
      <c r="L298" s="819"/>
      <c r="M298" s="819"/>
      <c r="N298" s="819"/>
      <c r="O298" s="819"/>
      <c r="P298" s="819"/>
      <c r="Q298" s="819"/>
      <c r="S298" s="479" t="str">
        <f t="shared" si="169"/>
        <v>-</v>
      </c>
      <c r="T298" s="479" t="str">
        <f t="shared" si="170"/>
        <v>-</v>
      </c>
    </row>
    <row r="299" spans="2:21" ht="21.95" customHeight="1">
      <c r="B299" s="487"/>
      <c r="C299" s="488"/>
      <c r="D299" s="501"/>
      <c r="E299" s="502" t="s">
        <v>30</v>
      </c>
      <c r="F299" s="503"/>
      <c r="G299" s="817" t="str">
        <f>IF(COUNT(G300:G301)&gt;0,SUM(G300:G301),"")</f>
        <v/>
      </c>
      <c r="H299" s="817" t="str">
        <f>IF(COUNT(H300:H301)&gt;0,SUM(H300:H301),"")</f>
        <v/>
      </c>
      <c r="I299" s="822"/>
      <c r="J299" s="822"/>
      <c r="K299" s="822"/>
      <c r="L299" s="817" t="str">
        <f>IF(COUNT(L300:L301)&gt;0,SUM(L300:L301),"")</f>
        <v/>
      </c>
      <c r="M299" s="822"/>
      <c r="N299" s="822"/>
      <c r="O299" s="822"/>
      <c r="P299" s="822"/>
      <c r="Q299" s="817" t="str">
        <f>IF(COUNT(Q300:Q301)&gt;0,SUM(Q300:Q301),"")</f>
        <v/>
      </c>
      <c r="S299" s="479" t="str">
        <f t="shared" si="169"/>
        <v>-</v>
      </c>
      <c r="T299" s="479" t="str">
        <f t="shared" si="170"/>
        <v>-</v>
      </c>
    </row>
    <row r="300" spans="2:21" ht="21.95" customHeight="1">
      <c r="B300" s="504"/>
      <c r="C300" s="505"/>
      <c r="D300" s="506"/>
      <c r="E300" s="504"/>
      <c r="F300" s="499" t="s">
        <v>31</v>
      </c>
      <c r="G300" s="819"/>
      <c r="H300" s="819"/>
      <c r="I300" s="822"/>
      <c r="J300" s="822"/>
      <c r="K300" s="822"/>
      <c r="L300" s="819"/>
      <c r="M300" s="822"/>
      <c r="N300" s="822"/>
      <c r="O300" s="822"/>
      <c r="P300" s="822"/>
      <c r="Q300" s="819"/>
      <c r="S300" s="479" t="str">
        <f t="shared" si="169"/>
        <v>-</v>
      </c>
      <c r="T300" s="479" t="str">
        <f t="shared" si="170"/>
        <v>-</v>
      </c>
    </row>
    <row r="301" spans="2:21" ht="21.95" customHeight="1">
      <c r="B301" s="504"/>
      <c r="C301" s="505"/>
      <c r="D301" s="506"/>
      <c r="E301" s="490"/>
      <c r="F301" s="499" t="s">
        <v>32</v>
      </c>
      <c r="G301" s="819"/>
      <c r="H301" s="819"/>
      <c r="I301" s="822"/>
      <c r="J301" s="822"/>
      <c r="K301" s="822"/>
      <c r="L301" s="819"/>
      <c r="M301" s="822"/>
      <c r="N301" s="822"/>
      <c r="O301" s="822"/>
      <c r="P301" s="822"/>
      <c r="Q301" s="819"/>
      <c r="S301" s="479" t="str">
        <f t="shared" si="169"/>
        <v>-</v>
      </c>
      <c r="T301" s="479" t="str">
        <f t="shared" si="170"/>
        <v>-</v>
      </c>
    </row>
    <row r="302" spans="2:21" ht="21.95" customHeight="1">
      <c r="B302" s="504"/>
      <c r="C302" s="505"/>
      <c r="D302" s="506"/>
      <c r="E302" s="502" t="s">
        <v>33</v>
      </c>
      <c r="F302" s="503"/>
      <c r="G302" s="817" t="str">
        <f>IF(COUNT(G303:G308),SUM(G303:G308),"")</f>
        <v/>
      </c>
      <c r="H302" s="817" t="str">
        <f>IF(COUNT(H303:H308),SUM(H303:H308),"")</f>
        <v/>
      </c>
      <c r="I302" s="822"/>
      <c r="J302" s="822"/>
      <c r="K302" s="822"/>
      <c r="L302" s="817" t="str">
        <f>IF(COUNT(L303:L308),SUM(L303:L308),"")</f>
        <v/>
      </c>
      <c r="M302" s="822"/>
      <c r="N302" s="822"/>
      <c r="O302" s="822"/>
      <c r="P302" s="822"/>
      <c r="Q302" s="817" t="str">
        <f>IF(COUNT(Q303:Q308),SUM(Q303:Q308),"")</f>
        <v/>
      </c>
      <c r="S302" s="479" t="str">
        <f t="shared" si="169"/>
        <v>-</v>
      </c>
      <c r="T302" s="479" t="str">
        <f t="shared" si="170"/>
        <v>-</v>
      </c>
    </row>
    <row r="303" spans="2:21" ht="21.95" customHeight="1">
      <c r="B303" s="502" t="s">
        <v>76</v>
      </c>
      <c r="C303" s="507"/>
      <c r="D303" s="503"/>
      <c r="E303" s="504"/>
      <c r="F303" s="499" t="s">
        <v>35</v>
      </c>
      <c r="G303" s="819"/>
      <c r="H303" s="819"/>
      <c r="I303" s="822"/>
      <c r="J303" s="822"/>
      <c r="K303" s="822"/>
      <c r="L303" s="819"/>
      <c r="M303" s="822"/>
      <c r="N303" s="822"/>
      <c r="O303" s="822"/>
      <c r="P303" s="822"/>
      <c r="Q303" s="819"/>
      <c r="S303" s="479" t="str">
        <f t="shared" si="169"/>
        <v>-</v>
      </c>
      <c r="T303" s="479" t="str">
        <f t="shared" si="170"/>
        <v>-</v>
      </c>
    </row>
    <row r="304" spans="2:21" ht="21.95" customHeight="1">
      <c r="B304" s="502" t="s">
        <v>77</v>
      </c>
      <c r="C304" s="507"/>
      <c r="D304" s="503"/>
      <c r="E304" s="504"/>
      <c r="F304" s="499" t="s">
        <v>37</v>
      </c>
      <c r="G304" s="819"/>
      <c r="H304" s="819"/>
      <c r="I304" s="822"/>
      <c r="J304" s="822"/>
      <c r="K304" s="822"/>
      <c r="L304" s="819"/>
      <c r="M304" s="822"/>
      <c r="N304" s="822"/>
      <c r="O304" s="822"/>
      <c r="P304" s="822"/>
      <c r="Q304" s="819"/>
      <c r="S304" s="479" t="str">
        <f t="shared" si="169"/>
        <v>-</v>
      </c>
      <c r="T304" s="479" t="str">
        <f t="shared" si="170"/>
        <v>-</v>
      </c>
    </row>
    <row r="305" spans="2:21" ht="21.95" customHeight="1">
      <c r="B305" s="504"/>
      <c r="C305" s="505"/>
      <c r="D305" s="506"/>
      <c r="E305" s="504"/>
      <c r="F305" s="499" t="s">
        <v>38</v>
      </c>
      <c r="G305" s="819"/>
      <c r="H305" s="819"/>
      <c r="I305" s="822"/>
      <c r="J305" s="822"/>
      <c r="K305" s="822"/>
      <c r="L305" s="819"/>
      <c r="M305" s="822"/>
      <c r="N305" s="822"/>
      <c r="O305" s="822"/>
      <c r="P305" s="822"/>
      <c r="Q305" s="819"/>
      <c r="S305" s="479" t="str">
        <f t="shared" si="169"/>
        <v>-</v>
      </c>
      <c r="T305" s="479" t="str">
        <f t="shared" si="170"/>
        <v>-</v>
      </c>
    </row>
    <row r="306" spans="2:21" ht="21.95" customHeight="1">
      <c r="B306" s="504"/>
      <c r="C306" s="505"/>
      <c r="D306" s="506"/>
      <c r="E306" s="504"/>
      <c r="F306" s="499" t="s">
        <v>39</v>
      </c>
      <c r="G306" s="819"/>
      <c r="H306" s="819"/>
      <c r="I306" s="822"/>
      <c r="J306" s="822"/>
      <c r="K306" s="822"/>
      <c r="L306" s="819"/>
      <c r="M306" s="822"/>
      <c r="N306" s="822"/>
      <c r="O306" s="822"/>
      <c r="P306" s="822"/>
      <c r="Q306" s="819"/>
      <c r="S306" s="479" t="str">
        <f t="shared" si="169"/>
        <v>-</v>
      </c>
      <c r="T306" s="479" t="str">
        <f t="shared" si="170"/>
        <v>-</v>
      </c>
    </row>
    <row r="307" spans="2:21" ht="21.95" customHeight="1">
      <c r="B307" s="504"/>
      <c r="C307" s="505"/>
      <c r="D307" s="506"/>
      <c r="E307" s="504"/>
      <c r="F307" s="499" t="s">
        <v>40</v>
      </c>
      <c r="G307" s="819"/>
      <c r="H307" s="819"/>
      <c r="I307" s="822"/>
      <c r="J307" s="822"/>
      <c r="K307" s="822"/>
      <c r="L307" s="819"/>
      <c r="M307" s="822"/>
      <c r="N307" s="822"/>
      <c r="O307" s="822"/>
      <c r="P307" s="822"/>
      <c r="Q307" s="819"/>
      <c r="S307" s="479" t="str">
        <f t="shared" si="169"/>
        <v>-</v>
      </c>
      <c r="T307" s="479" t="str">
        <f t="shared" si="170"/>
        <v>-</v>
      </c>
    </row>
    <row r="308" spans="2:21" ht="21.95" customHeight="1">
      <c r="B308" s="504"/>
      <c r="C308" s="505"/>
      <c r="D308" s="506"/>
      <c r="E308" s="504"/>
      <c r="F308" s="499" t="s">
        <v>41</v>
      </c>
      <c r="G308" s="819"/>
      <c r="H308" s="819"/>
      <c r="I308" s="822"/>
      <c r="J308" s="822"/>
      <c r="K308" s="822"/>
      <c r="L308" s="819"/>
      <c r="M308" s="822"/>
      <c r="N308" s="822"/>
      <c r="O308" s="822"/>
      <c r="P308" s="822"/>
      <c r="Q308" s="819"/>
      <c r="S308" s="479" t="str">
        <f t="shared" si="169"/>
        <v>-</v>
      </c>
      <c r="T308" s="479" t="str">
        <f t="shared" si="170"/>
        <v>-</v>
      </c>
    </row>
    <row r="309" spans="2:21" ht="21.95" customHeight="1">
      <c r="B309" s="504"/>
      <c r="C309" s="505"/>
      <c r="D309" s="506"/>
      <c r="E309" s="494" t="s">
        <v>42</v>
      </c>
      <c r="F309" s="508"/>
      <c r="G309" s="819"/>
      <c r="H309" s="819"/>
      <c r="I309" s="822"/>
      <c r="J309" s="822"/>
      <c r="K309" s="822"/>
      <c r="L309" s="819"/>
      <c r="M309" s="822"/>
      <c r="N309" s="822"/>
      <c r="O309" s="822"/>
      <c r="P309" s="822"/>
      <c r="Q309" s="819"/>
      <c r="S309" s="479" t="str">
        <f t="shared" si="169"/>
        <v>-</v>
      </c>
      <c r="T309" s="479" t="str">
        <f t="shared" si="170"/>
        <v>-</v>
      </c>
    </row>
    <row r="310" spans="2:21" ht="21.95" customHeight="1">
      <c r="B310" s="504"/>
      <c r="C310" s="505"/>
      <c r="D310" s="506"/>
      <c r="E310" s="502" t="s">
        <v>43</v>
      </c>
      <c r="F310" s="503"/>
      <c r="G310" s="817" t="str">
        <f>IF(COUNT(G311:G315)&gt;0,SUM(G311:G315),"")</f>
        <v/>
      </c>
      <c r="H310" s="817" t="str">
        <f>IF(COUNT(H311:H315)&gt;0,SUM(H311:H315),"")</f>
        <v/>
      </c>
      <c r="I310" s="822"/>
      <c r="J310" s="822"/>
      <c r="K310" s="822"/>
      <c r="L310" s="817" t="str">
        <f>IF(COUNT(L311:L315)&gt;0,SUM(L311:L315),"")</f>
        <v/>
      </c>
      <c r="M310" s="822"/>
      <c r="N310" s="822"/>
      <c r="O310" s="822"/>
      <c r="P310" s="822"/>
      <c r="Q310" s="817" t="str">
        <f>IF(COUNT(Q311:Q315)&gt;0,SUM(Q311:Q315),"")</f>
        <v/>
      </c>
      <c r="S310" s="479" t="str">
        <f t="shared" si="169"/>
        <v>-</v>
      </c>
      <c r="T310" s="479" t="str">
        <f t="shared" si="170"/>
        <v>-</v>
      </c>
    </row>
    <row r="311" spans="2:21" ht="21.95" customHeight="1">
      <c r="B311" s="504"/>
      <c r="C311" s="505"/>
      <c r="D311" s="506"/>
      <c r="E311" s="504"/>
      <c r="F311" s="499" t="s">
        <v>44</v>
      </c>
      <c r="G311" s="819"/>
      <c r="H311" s="819"/>
      <c r="I311" s="822"/>
      <c r="J311" s="822"/>
      <c r="K311" s="822"/>
      <c r="L311" s="819"/>
      <c r="M311" s="822"/>
      <c r="N311" s="822"/>
      <c r="O311" s="822"/>
      <c r="P311" s="822"/>
      <c r="Q311" s="819"/>
      <c r="S311" s="479" t="str">
        <f t="shared" si="169"/>
        <v>-</v>
      </c>
      <c r="T311" s="479" t="str">
        <f t="shared" si="170"/>
        <v>-</v>
      </c>
    </row>
    <row r="312" spans="2:21" ht="21.95" customHeight="1">
      <c r="B312" s="504"/>
      <c r="C312" s="505"/>
      <c r="D312" s="506"/>
      <c r="E312" s="504"/>
      <c r="F312" s="499" t="s">
        <v>45</v>
      </c>
      <c r="G312" s="819"/>
      <c r="H312" s="819"/>
      <c r="I312" s="822"/>
      <c r="J312" s="822"/>
      <c r="K312" s="822"/>
      <c r="L312" s="819"/>
      <c r="M312" s="822"/>
      <c r="N312" s="822"/>
      <c r="O312" s="822"/>
      <c r="P312" s="822"/>
      <c r="Q312" s="819"/>
      <c r="S312" s="479" t="str">
        <f t="shared" si="169"/>
        <v>-</v>
      </c>
      <c r="T312" s="479" t="str">
        <f t="shared" si="170"/>
        <v>-</v>
      </c>
    </row>
    <row r="313" spans="2:21" ht="21.95" customHeight="1">
      <c r="B313" s="504"/>
      <c r="C313" s="505"/>
      <c r="D313" s="506"/>
      <c r="E313" s="504"/>
      <c r="F313" s="499" t="s">
        <v>78</v>
      </c>
      <c r="G313" s="819"/>
      <c r="H313" s="819"/>
      <c r="I313" s="822"/>
      <c r="J313" s="822"/>
      <c r="K313" s="822"/>
      <c r="L313" s="819"/>
      <c r="M313" s="822"/>
      <c r="N313" s="822"/>
      <c r="O313" s="822"/>
      <c r="P313" s="822"/>
      <c r="Q313" s="819"/>
      <c r="S313" s="479" t="str">
        <f t="shared" si="169"/>
        <v>-</v>
      </c>
      <c r="T313" s="479" t="str">
        <f t="shared" si="170"/>
        <v>-</v>
      </c>
    </row>
    <row r="314" spans="2:21" ht="21.95" customHeight="1">
      <c r="B314" s="504"/>
      <c r="C314" s="505"/>
      <c r="D314" s="506"/>
      <c r="E314" s="504"/>
      <c r="F314" s="499" t="s">
        <v>47</v>
      </c>
      <c r="G314" s="819"/>
      <c r="H314" s="819"/>
      <c r="I314" s="822"/>
      <c r="J314" s="822"/>
      <c r="K314" s="822"/>
      <c r="L314" s="819"/>
      <c r="M314" s="822"/>
      <c r="N314" s="822"/>
      <c r="O314" s="822"/>
      <c r="P314" s="822"/>
      <c r="Q314" s="819"/>
      <c r="S314" s="479" t="str">
        <f t="shared" si="169"/>
        <v>-</v>
      </c>
      <c r="T314" s="479" t="str">
        <f t="shared" si="170"/>
        <v>-</v>
      </c>
    </row>
    <row r="315" spans="2:21" ht="21.95" customHeight="1">
      <c r="B315" s="504"/>
      <c r="C315" s="505"/>
      <c r="D315" s="506"/>
      <c r="E315" s="504"/>
      <c r="F315" s="499" t="s">
        <v>80</v>
      </c>
      <c r="G315" s="819"/>
      <c r="H315" s="819"/>
      <c r="I315" s="822"/>
      <c r="J315" s="822"/>
      <c r="K315" s="822"/>
      <c r="L315" s="819"/>
      <c r="M315" s="822"/>
      <c r="N315" s="822"/>
      <c r="O315" s="822"/>
      <c r="P315" s="822"/>
      <c r="Q315" s="819"/>
      <c r="S315" s="479" t="str">
        <f t="shared" si="169"/>
        <v>-</v>
      </c>
      <c r="T315" s="479" t="str">
        <f t="shared" si="170"/>
        <v>-</v>
      </c>
    </row>
    <row r="316" spans="2:21" ht="21.95" customHeight="1">
      <c r="B316" s="504"/>
      <c r="C316" s="505"/>
      <c r="D316" s="506"/>
      <c r="E316" s="494" t="s">
        <v>49</v>
      </c>
      <c r="F316" s="496"/>
      <c r="G316" s="819"/>
      <c r="H316" s="819"/>
      <c r="I316" s="822"/>
      <c r="J316" s="822"/>
      <c r="K316" s="822"/>
      <c r="L316" s="819"/>
      <c r="M316" s="822"/>
      <c r="N316" s="822"/>
      <c r="O316" s="822"/>
      <c r="P316" s="822"/>
      <c r="Q316" s="819"/>
      <c r="S316" s="479" t="str">
        <f t="shared" si="169"/>
        <v>-</v>
      </c>
      <c r="T316" s="479" t="str">
        <f t="shared" si="170"/>
        <v>-</v>
      </c>
      <c r="U316" s="482" t="s">
        <v>51</v>
      </c>
    </row>
    <row r="317" spans="2:21" ht="21.95" customHeight="1">
      <c r="B317" s="490"/>
      <c r="C317" s="491"/>
      <c r="D317" s="492"/>
      <c r="E317" s="494" t="s">
        <v>50</v>
      </c>
      <c r="F317" s="496"/>
      <c r="G317" s="817" t="str">
        <f>IF(COUNT(G299,G302,G309,G310,G316)&gt;0,SUM(G299,G302,G309,G310,G316),"")</f>
        <v/>
      </c>
      <c r="H317" s="817" t="str">
        <f>IF(COUNT(H299,H302,H309,H310,H316)&gt;0,SUM(H299,H302,H309,H310,H316),"")</f>
        <v/>
      </c>
      <c r="I317" s="822"/>
      <c r="J317" s="822"/>
      <c r="K317" s="822"/>
      <c r="L317" s="817" t="str">
        <f>IF(COUNT(L299,L302,L309,L310,L316)&gt;0,SUM(L299,L302,L309,L310,L316),"")</f>
        <v/>
      </c>
      <c r="M317" s="822"/>
      <c r="N317" s="822"/>
      <c r="O317" s="822"/>
      <c r="P317" s="822"/>
      <c r="Q317" s="817" t="str">
        <f>IF(COUNT(Q299,Q302,Q309,Q310,Q316)&gt;0,SUM(Q299,Q302,Q309,Q310,Q316),"")</f>
        <v/>
      </c>
      <c r="S317" s="479" t="str">
        <f t="shared" si="169"/>
        <v>-</v>
      </c>
      <c r="T317" s="479" t="str">
        <f t="shared" si="170"/>
        <v>-</v>
      </c>
    </row>
    <row r="318" spans="2:21" ht="21.95" customHeight="1">
      <c r="B318" s="936" t="s">
        <v>81</v>
      </c>
      <c r="C318" s="936"/>
      <c r="D318" s="936"/>
      <c r="E318" s="936"/>
      <c r="F318" s="936"/>
      <c r="G318" s="475"/>
      <c r="H318" s="475"/>
      <c r="I318" s="477"/>
      <c r="J318" s="477"/>
      <c r="K318" s="477"/>
      <c r="L318" s="475"/>
      <c r="M318" s="477"/>
      <c r="N318" s="477"/>
      <c r="O318" s="477"/>
      <c r="P318" s="477"/>
      <c r="Q318" s="475"/>
      <c r="S318" s="479" t="str">
        <f t="shared" si="169"/>
        <v>-</v>
      </c>
      <c r="T318" s="479" t="str">
        <f t="shared" si="170"/>
        <v>-</v>
      </c>
      <c r="U318" s="482" t="s">
        <v>508</v>
      </c>
    </row>
    <row r="319" spans="2:21">
      <c r="B319" s="481" t="s">
        <v>82</v>
      </c>
    </row>
    <row r="321" spans="2:21">
      <c r="B321" s="481" t="s">
        <v>301</v>
      </c>
    </row>
    <row r="322" spans="2:21" ht="21.95" customHeight="1">
      <c r="B322" s="481" t="s">
        <v>62</v>
      </c>
    </row>
    <row r="323" spans="2:21" ht="21.95" customHeight="1">
      <c r="B323" s="483" t="s">
        <v>63</v>
      </c>
      <c r="C323" s="484"/>
      <c r="D323" s="484"/>
      <c r="E323" s="484"/>
      <c r="F323" s="484"/>
      <c r="G323" s="474"/>
      <c r="H323" s="474"/>
      <c r="I323" s="474"/>
      <c r="J323" s="474"/>
    </row>
    <row r="324" spans="2:21" ht="21.95" customHeight="1">
      <c r="B324" s="485" t="s">
        <v>83</v>
      </c>
      <c r="E324" s="486" t="s">
        <v>298</v>
      </c>
      <c r="Q324" s="446" t="s">
        <v>64</v>
      </c>
      <c r="S324" s="447" t="s">
        <v>287</v>
      </c>
      <c r="T324" s="447" t="s">
        <v>287</v>
      </c>
    </row>
    <row r="325" spans="2:21" ht="21.95" customHeight="1">
      <c r="B325" s="487"/>
      <c r="C325" s="488"/>
      <c r="D325" s="488"/>
      <c r="E325" s="488"/>
      <c r="F325" s="489" t="s">
        <v>3</v>
      </c>
      <c r="G325" s="451" t="s">
        <v>4</v>
      </c>
      <c r="H325" s="451" t="s">
        <v>54</v>
      </c>
      <c r="I325" s="451" t="s">
        <v>55</v>
      </c>
      <c r="J325" s="451" t="s">
        <v>56</v>
      </c>
      <c r="K325" s="451" t="s">
        <v>5</v>
      </c>
      <c r="L325" s="451" t="s">
        <v>6</v>
      </c>
      <c r="M325" s="451" t="s">
        <v>57</v>
      </c>
      <c r="N325" s="451" t="s">
        <v>58</v>
      </c>
      <c r="O325" s="451" t="s">
        <v>59</v>
      </c>
      <c r="P325" s="451" t="s">
        <v>60</v>
      </c>
      <c r="Q325" s="451" t="s">
        <v>61</v>
      </c>
      <c r="S325" s="452" t="s">
        <v>288</v>
      </c>
      <c r="T325" s="452" t="s">
        <v>288</v>
      </c>
    </row>
    <row r="326" spans="2:21" ht="21.95" customHeight="1">
      <c r="B326" s="490" t="s">
        <v>65</v>
      </c>
      <c r="C326" s="491"/>
      <c r="D326" s="491"/>
      <c r="E326" s="491"/>
      <c r="F326" s="492"/>
      <c r="G326" s="456" t="s">
        <v>8</v>
      </c>
      <c r="H326" s="456"/>
      <c r="I326" s="456"/>
      <c r="J326" s="456"/>
      <c r="K326" s="456"/>
      <c r="L326" s="456"/>
      <c r="M326" s="456"/>
      <c r="N326" s="456"/>
      <c r="O326" s="456"/>
      <c r="P326" s="456"/>
      <c r="Q326" s="456"/>
      <c r="S326" s="457" t="s">
        <v>290</v>
      </c>
      <c r="T326" s="457" t="s">
        <v>289</v>
      </c>
    </row>
    <row r="327" spans="2:21" ht="21.95" customHeight="1">
      <c r="B327" s="493"/>
      <c r="C327" s="493" t="s">
        <v>66</v>
      </c>
      <c r="D327" s="494" t="s">
        <v>11</v>
      </c>
      <c r="E327" s="495"/>
      <c r="F327" s="496"/>
      <c r="G327" s="819"/>
      <c r="H327" s="819"/>
      <c r="I327" s="819"/>
      <c r="J327" s="819"/>
      <c r="K327" s="819"/>
      <c r="L327" s="819"/>
      <c r="M327" s="819"/>
      <c r="N327" s="819"/>
      <c r="O327" s="819"/>
      <c r="P327" s="819"/>
      <c r="Q327" s="819"/>
      <c r="S327" s="479" t="str">
        <f>IF(ISERROR((L327/G327)^(1/5)-1),"-",ROUND((L327/G327)^(1/5)-1,3))</f>
        <v>-</v>
      </c>
      <c r="T327" s="479" t="str">
        <f>IF(ISERROR((Q327/G327)^(1/10)-1),"-",ROUND((Q327/G327)^(1/10)-1,3))</f>
        <v>-</v>
      </c>
    </row>
    <row r="328" spans="2:21" ht="21.95" customHeight="1">
      <c r="B328" s="497" t="s">
        <v>19</v>
      </c>
      <c r="C328" s="497" t="s">
        <v>67</v>
      </c>
      <c r="D328" s="494" t="s">
        <v>12</v>
      </c>
      <c r="E328" s="495"/>
      <c r="F328" s="496"/>
      <c r="G328" s="819"/>
      <c r="H328" s="819"/>
      <c r="I328" s="819"/>
      <c r="J328" s="819"/>
      <c r="K328" s="819"/>
      <c r="L328" s="819"/>
      <c r="M328" s="819"/>
      <c r="N328" s="819"/>
      <c r="O328" s="819"/>
      <c r="P328" s="819"/>
      <c r="Q328" s="819"/>
      <c r="S328" s="479" t="str">
        <f t="shared" ref="S328:S358" si="191">IF(ISERROR((L328/G328)^(1/5)-1),"-",ROUND((L328/G328)^(1/5)-1,3))</f>
        <v>-</v>
      </c>
      <c r="T328" s="479" t="str">
        <f t="shared" ref="T328:T358" si="192">IF(ISERROR((Q328/G328)^(1/10)-1),"-",ROUND((Q328/G328)^(1/10)-1,3))</f>
        <v>-</v>
      </c>
    </row>
    <row r="329" spans="2:21" ht="21.95" customHeight="1">
      <c r="B329" s="497"/>
      <c r="C329" s="497" t="s">
        <v>68</v>
      </c>
      <c r="D329" s="494" t="s">
        <v>13</v>
      </c>
      <c r="E329" s="495"/>
      <c r="F329" s="496"/>
      <c r="G329" s="819"/>
      <c r="H329" s="819"/>
      <c r="I329" s="819"/>
      <c r="J329" s="819"/>
      <c r="K329" s="819"/>
      <c r="L329" s="819"/>
      <c r="M329" s="819"/>
      <c r="N329" s="819"/>
      <c r="O329" s="819"/>
      <c r="P329" s="819"/>
      <c r="Q329" s="819"/>
      <c r="S329" s="479" t="str">
        <f t="shared" si="191"/>
        <v>-</v>
      </c>
      <c r="T329" s="479" t="str">
        <f t="shared" si="192"/>
        <v>-</v>
      </c>
    </row>
    <row r="330" spans="2:21" ht="21.95" customHeight="1">
      <c r="B330" s="497" t="s">
        <v>22</v>
      </c>
      <c r="C330" s="497" t="s">
        <v>69</v>
      </c>
      <c r="D330" s="494" t="s">
        <v>14</v>
      </c>
      <c r="E330" s="495"/>
      <c r="F330" s="496"/>
      <c r="G330" s="819"/>
      <c r="H330" s="819"/>
      <c r="I330" s="819"/>
      <c r="J330" s="819"/>
      <c r="K330" s="819"/>
      <c r="L330" s="819"/>
      <c r="M330" s="819"/>
      <c r="N330" s="819"/>
      <c r="O330" s="819"/>
      <c r="P330" s="819"/>
      <c r="Q330" s="819"/>
      <c r="S330" s="479" t="str">
        <f t="shared" si="191"/>
        <v>-</v>
      </c>
      <c r="T330" s="479" t="str">
        <f t="shared" si="192"/>
        <v>-</v>
      </c>
    </row>
    <row r="331" spans="2:21" ht="21.95" customHeight="1">
      <c r="B331" s="497"/>
      <c r="C331" s="498"/>
      <c r="D331" s="494" t="s">
        <v>15</v>
      </c>
      <c r="E331" s="495"/>
      <c r="F331" s="496"/>
      <c r="G331" s="818" t="str">
        <f>IF(COUNT(G327:G330),SUM(G327:G330),"")</f>
        <v/>
      </c>
      <c r="H331" s="818" t="str">
        <f t="shared" ref="H331" si="193">IF(COUNT(H327:H330),SUM(H327:H330),"")</f>
        <v/>
      </c>
      <c r="I331" s="818" t="str">
        <f t="shared" ref="I331" si="194">IF(COUNT(I327:I330),SUM(I327:I330),"")</f>
        <v/>
      </c>
      <c r="J331" s="818" t="str">
        <f t="shared" ref="J331" si="195">IF(COUNT(J327:J330),SUM(J327:J330),"")</f>
        <v/>
      </c>
      <c r="K331" s="818" t="str">
        <f t="shared" ref="K331" si="196">IF(COUNT(K327:K330),SUM(K327:K330),"")</f>
        <v/>
      </c>
      <c r="L331" s="818" t="str">
        <f t="shared" ref="L331" si="197">IF(COUNT(L327:L330),SUM(L327:L330),"")</f>
        <v/>
      </c>
      <c r="M331" s="818" t="str">
        <f t="shared" ref="M331" si="198">IF(COUNT(M327:M330),SUM(M327:M330),"")</f>
        <v/>
      </c>
      <c r="N331" s="818" t="str">
        <f t="shared" ref="N331" si="199">IF(COUNT(N327:N330),SUM(N327:N330),"")</f>
        <v/>
      </c>
      <c r="O331" s="818" t="str">
        <f t="shared" ref="O331" si="200">IF(COUNT(O327:O330),SUM(O327:O330),"")</f>
        <v/>
      </c>
      <c r="P331" s="818" t="str">
        <f t="shared" ref="P331" si="201">IF(COUNT(P327:P330),SUM(P327:P330),"")</f>
        <v/>
      </c>
      <c r="Q331" s="818" t="str">
        <f t="shared" ref="Q331" si="202">IF(COUNT(Q327:Q330),SUM(Q327:Q330),"")</f>
        <v/>
      </c>
      <c r="S331" s="479" t="str">
        <f t="shared" si="191"/>
        <v>-</v>
      </c>
      <c r="T331" s="479" t="str">
        <f t="shared" si="192"/>
        <v>-</v>
      </c>
    </row>
    <row r="332" spans="2:21" ht="21.95" customHeight="1">
      <c r="B332" s="497" t="s">
        <v>68</v>
      </c>
      <c r="C332" s="493" t="s">
        <v>70</v>
      </c>
      <c r="D332" s="493" t="s">
        <v>17</v>
      </c>
      <c r="E332" s="494" t="s">
        <v>18</v>
      </c>
      <c r="F332" s="496"/>
      <c r="G332" s="819"/>
      <c r="H332" s="819"/>
      <c r="I332" s="819"/>
      <c r="J332" s="819"/>
      <c r="K332" s="819"/>
      <c r="L332" s="819"/>
      <c r="M332" s="819"/>
      <c r="N332" s="819"/>
      <c r="O332" s="819"/>
      <c r="P332" s="819"/>
      <c r="Q332" s="819"/>
      <c r="S332" s="479" t="str">
        <f t="shared" si="191"/>
        <v>-</v>
      </c>
      <c r="T332" s="479" t="str">
        <f t="shared" si="192"/>
        <v>-</v>
      </c>
      <c r="U332" s="482" t="s">
        <v>52</v>
      </c>
    </row>
    <row r="333" spans="2:21" ht="21.95" customHeight="1">
      <c r="B333" s="497"/>
      <c r="C333" s="497" t="s">
        <v>67</v>
      </c>
      <c r="D333" s="497" t="s">
        <v>19</v>
      </c>
      <c r="E333" s="493" t="s">
        <v>20</v>
      </c>
      <c r="F333" s="499" t="s">
        <v>21</v>
      </c>
      <c r="G333" s="819"/>
      <c r="H333" s="819"/>
      <c r="I333" s="819"/>
      <c r="J333" s="819"/>
      <c r="K333" s="819"/>
      <c r="L333" s="819"/>
      <c r="M333" s="819"/>
      <c r="N333" s="819"/>
      <c r="O333" s="819"/>
      <c r="P333" s="819"/>
      <c r="Q333" s="819"/>
      <c r="S333" s="479" t="str">
        <f t="shared" si="191"/>
        <v>-</v>
      </c>
      <c r="T333" s="479" t="str">
        <f t="shared" si="192"/>
        <v>-</v>
      </c>
    </row>
    <row r="334" spans="2:21" ht="21.95" customHeight="1">
      <c r="B334" s="497" t="s">
        <v>71</v>
      </c>
      <c r="C334" s="497" t="s">
        <v>72</v>
      </c>
      <c r="D334" s="498" t="s">
        <v>22</v>
      </c>
      <c r="E334" s="498" t="s">
        <v>23</v>
      </c>
      <c r="F334" s="499" t="s">
        <v>24</v>
      </c>
      <c r="G334" s="819"/>
      <c r="H334" s="819"/>
      <c r="I334" s="819"/>
      <c r="J334" s="819"/>
      <c r="K334" s="819"/>
      <c r="L334" s="819"/>
      <c r="M334" s="819"/>
      <c r="N334" s="819"/>
      <c r="O334" s="819"/>
      <c r="P334" s="819"/>
      <c r="Q334" s="819"/>
      <c r="S334" s="479" t="str">
        <f t="shared" si="191"/>
        <v>-</v>
      </c>
      <c r="T334" s="479" t="str">
        <f t="shared" si="192"/>
        <v>-</v>
      </c>
    </row>
    <row r="335" spans="2:21" ht="21.95" customHeight="1">
      <c r="B335" s="497"/>
      <c r="C335" s="498" t="s">
        <v>68</v>
      </c>
      <c r="D335" s="494" t="s">
        <v>25</v>
      </c>
      <c r="E335" s="495"/>
      <c r="F335" s="496"/>
      <c r="G335" s="819"/>
      <c r="H335" s="819"/>
      <c r="I335" s="819"/>
      <c r="J335" s="819"/>
      <c r="K335" s="819"/>
      <c r="L335" s="819"/>
      <c r="M335" s="819"/>
      <c r="N335" s="819"/>
      <c r="O335" s="819"/>
      <c r="P335" s="819"/>
      <c r="Q335" s="819"/>
      <c r="S335" s="479" t="str">
        <f t="shared" si="191"/>
        <v>-</v>
      </c>
      <c r="T335" s="479" t="str">
        <f t="shared" si="192"/>
        <v>-</v>
      </c>
    </row>
    <row r="336" spans="2:21" ht="21.95" customHeight="1">
      <c r="B336" s="497" t="s">
        <v>73</v>
      </c>
      <c r="C336" s="494" t="s">
        <v>74</v>
      </c>
      <c r="D336" s="495"/>
      <c r="E336" s="495"/>
      <c r="F336" s="496"/>
      <c r="G336" s="821"/>
      <c r="H336" s="821"/>
      <c r="I336" s="821"/>
      <c r="J336" s="821"/>
      <c r="K336" s="821"/>
      <c r="L336" s="821"/>
      <c r="M336" s="821"/>
      <c r="N336" s="821"/>
      <c r="O336" s="821"/>
      <c r="P336" s="821"/>
      <c r="Q336" s="821"/>
      <c r="S336" s="479" t="str">
        <f t="shared" si="191"/>
        <v>-</v>
      </c>
      <c r="T336" s="479" t="str">
        <f t="shared" si="192"/>
        <v>-</v>
      </c>
      <c r="U336" s="482" t="s">
        <v>366</v>
      </c>
    </row>
    <row r="337" spans="2:20" ht="21.95" customHeight="1">
      <c r="B337" s="498"/>
      <c r="C337" s="494" t="s">
        <v>26</v>
      </c>
      <c r="D337" s="495"/>
      <c r="E337" s="495"/>
      <c r="F337" s="496"/>
      <c r="G337" s="818" t="str">
        <f>IF(COUNT(G331:G336)&gt;0,SUM(G331:G336),"")</f>
        <v/>
      </c>
      <c r="H337" s="818" t="str">
        <f t="shared" ref="H337" si="203">IF(COUNT(H331:H336)&gt;0,SUM(H331:H336),"")</f>
        <v/>
      </c>
      <c r="I337" s="818" t="str">
        <f t="shared" ref="I337" si="204">IF(COUNT(I331:I336)&gt;0,SUM(I331:I336),"")</f>
        <v/>
      </c>
      <c r="J337" s="818" t="str">
        <f t="shared" ref="J337" si="205">IF(COUNT(J331:J336)&gt;0,SUM(J331:J336),"")</f>
        <v/>
      </c>
      <c r="K337" s="818" t="str">
        <f t="shared" ref="K337" si="206">IF(COUNT(K331:K336)&gt;0,SUM(K331:K336),"")</f>
        <v/>
      </c>
      <c r="L337" s="818" t="str">
        <f t="shared" ref="L337" si="207">IF(COUNT(L331:L336)&gt;0,SUM(L331:L336),"")</f>
        <v/>
      </c>
      <c r="M337" s="818" t="str">
        <f t="shared" ref="M337" si="208">IF(COUNT(M331:M336)&gt;0,SUM(M331:M336),"")</f>
        <v/>
      </c>
      <c r="N337" s="818" t="str">
        <f t="shared" ref="N337" si="209">IF(COUNT(N331:N336)&gt;0,SUM(N331:N336),"")</f>
        <v/>
      </c>
      <c r="O337" s="818" t="str">
        <f t="shared" ref="O337" si="210">IF(COUNT(O331:O336)&gt;0,SUM(O331:O336),"")</f>
        <v/>
      </c>
      <c r="P337" s="818" t="str">
        <f t="shared" ref="P337" si="211">IF(COUNT(P331:P336)&gt;0,SUM(P331:P336),"")</f>
        <v/>
      </c>
      <c r="Q337" s="818" t="str">
        <f t="shared" ref="Q337" si="212">IF(COUNT(Q331:Q336)&gt;0,SUM(Q331:Q336),"")</f>
        <v/>
      </c>
      <c r="S337" s="479" t="str">
        <f t="shared" si="191"/>
        <v>-</v>
      </c>
      <c r="T337" s="479" t="str">
        <f t="shared" si="192"/>
        <v>-</v>
      </c>
    </row>
    <row r="338" spans="2:20" ht="21.95" customHeight="1">
      <c r="B338" s="494" t="s">
        <v>75</v>
      </c>
      <c r="C338" s="495"/>
      <c r="D338" s="495"/>
      <c r="E338" s="495"/>
      <c r="F338" s="496"/>
      <c r="G338" s="819"/>
      <c r="H338" s="819"/>
      <c r="I338" s="819"/>
      <c r="J338" s="819"/>
      <c r="K338" s="819"/>
      <c r="L338" s="819"/>
      <c r="M338" s="819"/>
      <c r="N338" s="819"/>
      <c r="O338" s="819"/>
      <c r="P338" s="819"/>
      <c r="Q338" s="819"/>
      <c r="S338" s="479" t="str">
        <f t="shared" si="191"/>
        <v>-</v>
      </c>
      <c r="T338" s="479" t="str">
        <f t="shared" si="192"/>
        <v>-</v>
      </c>
    </row>
    <row r="339" spans="2:20" ht="21.95" customHeight="1">
      <c r="B339" s="487"/>
      <c r="C339" s="488"/>
      <c r="D339" s="501"/>
      <c r="E339" s="502" t="s">
        <v>30</v>
      </c>
      <c r="F339" s="503"/>
      <c r="G339" s="817" t="str">
        <f>IF(COUNT(G340:G341)&gt;0,SUM(G340:G341),"")</f>
        <v/>
      </c>
      <c r="H339" s="817" t="str">
        <f>IF(COUNT(H340:H341)&gt;0,SUM(H340:H341),"")</f>
        <v/>
      </c>
      <c r="I339" s="822"/>
      <c r="J339" s="822"/>
      <c r="K339" s="822"/>
      <c r="L339" s="817" t="str">
        <f>IF(COUNT(L340:L341)&gt;0,SUM(L340:L341),"")</f>
        <v/>
      </c>
      <c r="M339" s="822"/>
      <c r="N339" s="822"/>
      <c r="O339" s="822"/>
      <c r="P339" s="822"/>
      <c r="Q339" s="817" t="str">
        <f>IF(COUNT(Q340:Q341)&gt;0,SUM(Q340:Q341),"")</f>
        <v/>
      </c>
      <c r="S339" s="479" t="str">
        <f t="shared" si="191"/>
        <v>-</v>
      </c>
      <c r="T339" s="479" t="str">
        <f t="shared" si="192"/>
        <v>-</v>
      </c>
    </row>
    <row r="340" spans="2:20" ht="21.95" customHeight="1">
      <c r="B340" s="504"/>
      <c r="C340" s="505"/>
      <c r="D340" s="506"/>
      <c r="E340" s="504"/>
      <c r="F340" s="499" t="s">
        <v>31</v>
      </c>
      <c r="G340" s="819"/>
      <c r="H340" s="819"/>
      <c r="I340" s="822"/>
      <c r="J340" s="822"/>
      <c r="K340" s="822"/>
      <c r="L340" s="819"/>
      <c r="M340" s="822"/>
      <c r="N340" s="822"/>
      <c r="O340" s="822"/>
      <c r="P340" s="822"/>
      <c r="Q340" s="819"/>
      <c r="S340" s="479" t="str">
        <f t="shared" si="191"/>
        <v>-</v>
      </c>
      <c r="T340" s="479" t="str">
        <f t="shared" si="192"/>
        <v>-</v>
      </c>
    </row>
    <row r="341" spans="2:20" ht="21.95" customHeight="1">
      <c r="B341" s="504"/>
      <c r="C341" s="505"/>
      <c r="D341" s="506"/>
      <c r="E341" s="490"/>
      <c r="F341" s="499" t="s">
        <v>32</v>
      </c>
      <c r="G341" s="819"/>
      <c r="H341" s="819"/>
      <c r="I341" s="822"/>
      <c r="J341" s="822"/>
      <c r="K341" s="822"/>
      <c r="L341" s="819"/>
      <c r="M341" s="822"/>
      <c r="N341" s="822"/>
      <c r="O341" s="822"/>
      <c r="P341" s="822"/>
      <c r="Q341" s="819"/>
      <c r="S341" s="479" t="str">
        <f t="shared" si="191"/>
        <v>-</v>
      </c>
      <c r="T341" s="479" t="str">
        <f t="shared" si="192"/>
        <v>-</v>
      </c>
    </row>
    <row r="342" spans="2:20" ht="21.95" customHeight="1">
      <c r="B342" s="504"/>
      <c r="C342" s="505"/>
      <c r="D342" s="506"/>
      <c r="E342" s="502" t="s">
        <v>33</v>
      </c>
      <c r="F342" s="503"/>
      <c r="G342" s="817" t="str">
        <f>IF(COUNT(G343:G348),SUM(G343:G348),"")</f>
        <v/>
      </c>
      <c r="H342" s="817" t="str">
        <f>IF(COUNT(H343:H348),SUM(H343:H348),"")</f>
        <v/>
      </c>
      <c r="I342" s="822"/>
      <c r="J342" s="822"/>
      <c r="K342" s="822"/>
      <c r="L342" s="817" t="str">
        <f>IF(COUNT(L343:L348),SUM(L343:L348),"")</f>
        <v/>
      </c>
      <c r="M342" s="822"/>
      <c r="N342" s="822"/>
      <c r="O342" s="822"/>
      <c r="P342" s="822"/>
      <c r="Q342" s="817" t="str">
        <f>IF(COUNT(Q343:Q348),SUM(Q343:Q348),"")</f>
        <v/>
      </c>
      <c r="S342" s="479" t="str">
        <f t="shared" si="191"/>
        <v>-</v>
      </c>
      <c r="T342" s="479" t="str">
        <f t="shared" si="192"/>
        <v>-</v>
      </c>
    </row>
    <row r="343" spans="2:20" ht="21.95" customHeight="1">
      <c r="B343" s="502" t="s">
        <v>76</v>
      </c>
      <c r="C343" s="507"/>
      <c r="D343" s="503"/>
      <c r="E343" s="504"/>
      <c r="F343" s="499" t="s">
        <v>35</v>
      </c>
      <c r="G343" s="819"/>
      <c r="H343" s="819"/>
      <c r="I343" s="822"/>
      <c r="J343" s="822"/>
      <c r="K343" s="822"/>
      <c r="L343" s="819"/>
      <c r="M343" s="822"/>
      <c r="N343" s="822"/>
      <c r="O343" s="822"/>
      <c r="P343" s="822"/>
      <c r="Q343" s="819"/>
      <c r="S343" s="479" t="str">
        <f t="shared" si="191"/>
        <v>-</v>
      </c>
      <c r="T343" s="479" t="str">
        <f t="shared" si="192"/>
        <v>-</v>
      </c>
    </row>
    <row r="344" spans="2:20" ht="21.95" customHeight="1">
      <c r="B344" s="502" t="s">
        <v>77</v>
      </c>
      <c r="C344" s="507"/>
      <c r="D344" s="503"/>
      <c r="E344" s="504"/>
      <c r="F344" s="499" t="s">
        <v>37</v>
      </c>
      <c r="G344" s="819"/>
      <c r="H344" s="819"/>
      <c r="I344" s="822"/>
      <c r="J344" s="822"/>
      <c r="K344" s="822"/>
      <c r="L344" s="819"/>
      <c r="M344" s="822"/>
      <c r="N344" s="822"/>
      <c r="O344" s="822"/>
      <c r="P344" s="822"/>
      <c r="Q344" s="819"/>
      <c r="S344" s="479" t="str">
        <f t="shared" si="191"/>
        <v>-</v>
      </c>
      <c r="T344" s="479" t="str">
        <f t="shared" si="192"/>
        <v>-</v>
      </c>
    </row>
    <row r="345" spans="2:20" ht="21.95" customHeight="1">
      <c r="B345" s="504"/>
      <c r="C345" s="505"/>
      <c r="D345" s="506"/>
      <c r="E345" s="504"/>
      <c r="F345" s="499" t="s">
        <v>38</v>
      </c>
      <c r="G345" s="819"/>
      <c r="H345" s="819"/>
      <c r="I345" s="822"/>
      <c r="J345" s="822"/>
      <c r="K345" s="822"/>
      <c r="L345" s="819"/>
      <c r="M345" s="822"/>
      <c r="N345" s="822"/>
      <c r="O345" s="822"/>
      <c r="P345" s="822"/>
      <c r="Q345" s="819"/>
      <c r="S345" s="479" t="str">
        <f t="shared" si="191"/>
        <v>-</v>
      </c>
      <c r="T345" s="479" t="str">
        <f t="shared" si="192"/>
        <v>-</v>
      </c>
    </row>
    <row r="346" spans="2:20" ht="21.95" customHeight="1">
      <c r="B346" s="504"/>
      <c r="C346" s="505"/>
      <c r="D346" s="506"/>
      <c r="E346" s="504"/>
      <c r="F346" s="499" t="s">
        <v>39</v>
      </c>
      <c r="G346" s="819"/>
      <c r="H346" s="819"/>
      <c r="I346" s="822"/>
      <c r="J346" s="822"/>
      <c r="K346" s="822"/>
      <c r="L346" s="819"/>
      <c r="M346" s="822"/>
      <c r="N346" s="822"/>
      <c r="O346" s="822"/>
      <c r="P346" s="822"/>
      <c r="Q346" s="819"/>
      <c r="S346" s="479" t="str">
        <f t="shared" si="191"/>
        <v>-</v>
      </c>
      <c r="T346" s="479" t="str">
        <f t="shared" si="192"/>
        <v>-</v>
      </c>
    </row>
    <row r="347" spans="2:20" ht="21.95" customHeight="1">
      <c r="B347" s="504"/>
      <c r="C347" s="505"/>
      <c r="D347" s="506"/>
      <c r="E347" s="504"/>
      <c r="F347" s="499" t="s">
        <v>40</v>
      </c>
      <c r="G347" s="819"/>
      <c r="H347" s="819"/>
      <c r="I347" s="822"/>
      <c r="J347" s="822"/>
      <c r="K347" s="822"/>
      <c r="L347" s="819"/>
      <c r="M347" s="822"/>
      <c r="N347" s="822"/>
      <c r="O347" s="822"/>
      <c r="P347" s="822"/>
      <c r="Q347" s="819"/>
      <c r="S347" s="479" t="str">
        <f t="shared" si="191"/>
        <v>-</v>
      </c>
      <c r="T347" s="479" t="str">
        <f t="shared" si="192"/>
        <v>-</v>
      </c>
    </row>
    <row r="348" spans="2:20" ht="21.95" customHeight="1">
      <c r="B348" s="504"/>
      <c r="C348" s="505"/>
      <c r="D348" s="506"/>
      <c r="E348" s="504"/>
      <c r="F348" s="499" t="s">
        <v>41</v>
      </c>
      <c r="G348" s="819"/>
      <c r="H348" s="819"/>
      <c r="I348" s="822"/>
      <c r="J348" s="822"/>
      <c r="K348" s="822"/>
      <c r="L348" s="819"/>
      <c r="M348" s="822"/>
      <c r="N348" s="822"/>
      <c r="O348" s="822"/>
      <c r="P348" s="822"/>
      <c r="Q348" s="819"/>
      <c r="S348" s="479" t="str">
        <f t="shared" si="191"/>
        <v>-</v>
      </c>
      <c r="T348" s="479" t="str">
        <f t="shared" si="192"/>
        <v>-</v>
      </c>
    </row>
    <row r="349" spans="2:20" ht="21.95" customHeight="1">
      <c r="B349" s="504"/>
      <c r="C349" s="505"/>
      <c r="D349" s="506"/>
      <c r="E349" s="494" t="s">
        <v>42</v>
      </c>
      <c r="F349" s="508"/>
      <c r="G349" s="819"/>
      <c r="H349" s="819"/>
      <c r="I349" s="822"/>
      <c r="J349" s="822"/>
      <c r="K349" s="822"/>
      <c r="L349" s="819"/>
      <c r="M349" s="822"/>
      <c r="N349" s="822"/>
      <c r="O349" s="822"/>
      <c r="P349" s="822"/>
      <c r="Q349" s="819"/>
      <c r="S349" s="479" t="str">
        <f t="shared" si="191"/>
        <v>-</v>
      </c>
      <c r="T349" s="479" t="str">
        <f t="shared" si="192"/>
        <v>-</v>
      </c>
    </row>
    <row r="350" spans="2:20" ht="21.95" customHeight="1">
      <c r="B350" s="504"/>
      <c r="C350" s="505"/>
      <c r="D350" s="506"/>
      <c r="E350" s="502" t="s">
        <v>43</v>
      </c>
      <c r="F350" s="503"/>
      <c r="G350" s="817" t="str">
        <f>IF(COUNT(G351:G355)&gt;0,SUM(G351:G355),"")</f>
        <v/>
      </c>
      <c r="H350" s="817" t="str">
        <f>IF(COUNT(H351:H355)&gt;0,SUM(H351:H355),"")</f>
        <v/>
      </c>
      <c r="I350" s="822"/>
      <c r="J350" s="822"/>
      <c r="K350" s="822"/>
      <c r="L350" s="817" t="str">
        <f>IF(COUNT(L351:L355)&gt;0,SUM(L351:L355),"")</f>
        <v/>
      </c>
      <c r="M350" s="822"/>
      <c r="N350" s="822"/>
      <c r="O350" s="822"/>
      <c r="P350" s="822"/>
      <c r="Q350" s="817" t="str">
        <f>IF(COUNT(Q351:Q355)&gt;0,SUM(Q351:Q355),"")</f>
        <v/>
      </c>
      <c r="S350" s="479" t="str">
        <f t="shared" si="191"/>
        <v>-</v>
      </c>
      <c r="T350" s="479" t="str">
        <f t="shared" si="192"/>
        <v>-</v>
      </c>
    </row>
    <row r="351" spans="2:20" ht="21.95" customHeight="1">
      <c r="B351" s="504"/>
      <c r="C351" s="505"/>
      <c r="D351" s="506"/>
      <c r="E351" s="504"/>
      <c r="F351" s="499" t="s">
        <v>44</v>
      </c>
      <c r="G351" s="819"/>
      <c r="H351" s="819"/>
      <c r="I351" s="822"/>
      <c r="J351" s="822"/>
      <c r="K351" s="822"/>
      <c r="L351" s="819"/>
      <c r="M351" s="822"/>
      <c r="N351" s="822"/>
      <c r="O351" s="822"/>
      <c r="P351" s="822"/>
      <c r="Q351" s="819"/>
      <c r="S351" s="479" t="str">
        <f t="shared" si="191"/>
        <v>-</v>
      </c>
      <c r="T351" s="479" t="str">
        <f t="shared" si="192"/>
        <v>-</v>
      </c>
    </row>
    <row r="352" spans="2:20" ht="21.95" customHeight="1">
      <c r="B352" s="504"/>
      <c r="C352" s="505"/>
      <c r="D352" s="506"/>
      <c r="E352" s="504"/>
      <c r="F352" s="499" t="s">
        <v>45</v>
      </c>
      <c r="G352" s="819"/>
      <c r="H352" s="819"/>
      <c r="I352" s="822"/>
      <c r="J352" s="822"/>
      <c r="K352" s="822"/>
      <c r="L352" s="819"/>
      <c r="M352" s="822"/>
      <c r="N352" s="822"/>
      <c r="O352" s="822"/>
      <c r="P352" s="822"/>
      <c r="Q352" s="819"/>
      <c r="S352" s="479" t="str">
        <f t="shared" si="191"/>
        <v>-</v>
      </c>
      <c r="T352" s="479" t="str">
        <f t="shared" si="192"/>
        <v>-</v>
      </c>
    </row>
    <row r="353" spans="2:21" ht="21.95" customHeight="1">
      <c r="B353" s="504"/>
      <c r="C353" s="505"/>
      <c r="D353" s="506"/>
      <c r="E353" s="504"/>
      <c r="F353" s="499" t="s">
        <v>78</v>
      </c>
      <c r="G353" s="819"/>
      <c r="H353" s="819"/>
      <c r="I353" s="822"/>
      <c r="J353" s="822"/>
      <c r="K353" s="822"/>
      <c r="L353" s="819"/>
      <c r="M353" s="822"/>
      <c r="N353" s="822"/>
      <c r="O353" s="822"/>
      <c r="P353" s="822"/>
      <c r="Q353" s="819"/>
      <c r="S353" s="479" t="str">
        <f t="shared" si="191"/>
        <v>-</v>
      </c>
      <c r="T353" s="479" t="str">
        <f t="shared" si="192"/>
        <v>-</v>
      </c>
    </row>
    <row r="354" spans="2:21" ht="21.95" customHeight="1">
      <c r="B354" s="504"/>
      <c r="C354" s="505"/>
      <c r="D354" s="506"/>
      <c r="E354" s="504"/>
      <c r="F354" s="499" t="s">
        <v>47</v>
      </c>
      <c r="G354" s="819"/>
      <c r="H354" s="819"/>
      <c r="I354" s="822"/>
      <c r="J354" s="822"/>
      <c r="K354" s="822"/>
      <c r="L354" s="819"/>
      <c r="M354" s="822"/>
      <c r="N354" s="822"/>
      <c r="O354" s="822"/>
      <c r="P354" s="822"/>
      <c r="Q354" s="819"/>
      <c r="S354" s="479" t="str">
        <f t="shared" si="191"/>
        <v>-</v>
      </c>
      <c r="T354" s="479" t="str">
        <f t="shared" si="192"/>
        <v>-</v>
      </c>
    </row>
    <row r="355" spans="2:21" ht="21.95" customHeight="1">
      <c r="B355" s="504"/>
      <c r="C355" s="505"/>
      <c r="D355" s="506"/>
      <c r="E355" s="504"/>
      <c r="F355" s="499" t="s">
        <v>80</v>
      </c>
      <c r="G355" s="819"/>
      <c r="H355" s="819"/>
      <c r="I355" s="822"/>
      <c r="J355" s="822"/>
      <c r="K355" s="822"/>
      <c r="L355" s="819"/>
      <c r="M355" s="822"/>
      <c r="N355" s="822"/>
      <c r="O355" s="822"/>
      <c r="P355" s="822"/>
      <c r="Q355" s="819"/>
      <c r="S355" s="479" t="str">
        <f t="shared" si="191"/>
        <v>-</v>
      </c>
      <c r="T355" s="479" t="str">
        <f t="shared" si="192"/>
        <v>-</v>
      </c>
    </row>
    <row r="356" spans="2:21" ht="21.95" customHeight="1">
      <c r="B356" s="504"/>
      <c r="C356" s="505"/>
      <c r="D356" s="506"/>
      <c r="E356" s="494" t="s">
        <v>49</v>
      </c>
      <c r="F356" s="496"/>
      <c r="G356" s="819"/>
      <c r="H356" s="819"/>
      <c r="I356" s="822"/>
      <c r="J356" s="822"/>
      <c r="K356" s="822"/>
      <c r="L356" s="819"/>
      <c r="M356" s="822"/>
      <c r="N356" s="822"/>
      <c r="O356" s="822"/>
      <c r="P356" s="822"/>
      <c r="Q356" s="819"/>
      <c r="S356" s="479" t="str">
        <f t="shared" si="191"/>
        <v>-</v>
      </c>
      <c r="T356" s="479" t="str">
        <f t="shared" si="192"/>
        <v>-</v>
      </c>
      <c r="U356" s="482" t="s">
        <v>51</v>
      </c>
    </row>
    <row r="357" spans="2:21" ht="21.95" customHeight="1">
      <c r="B357" s="490"/>
      <c r="C357" s="491"/>
      <c r="D357" s="492"/>
      <c r="E357" s="494" t="s">
        <v>50</v>
      </c>
      <c r="F357" s="496"/>
      <c r="G357" s="817" t="str">
        <f>IF(COUNT(G339,G342,G349,G350,G356)&gt;0,SUM(G339,G342,G349,G350,G356),"")</f>
        <v/>
      </c>
      <c r="H357" s="817" t="str">
        <f>IF(COUNT(H339,H342,H349,H350,H356)&gt;0,SUM(H339,H342,H349,H350,H356),"")</f>
        <v/>
      </c>
      <c r="I357" s="822"/>
      <c r="J357" s="822"/>
      <c r="K357" s="822"/>
      <c r="L357" s="817" t="str">
        <f>IF(COUNT(L339,L342,L349,L350,L356)&gt;0,SUM(L339,L342,L349,L350,L356),"")</f>
        <v/>
      </c>
      <c r="M357" s="822"/>
      <c r="N357" s="822"/>
      <c r="O357" s="822"/>
      <c r="P357" s="822"/>
      <c r="Q357" s="817" t="str">
        <f>IF(COUNT(Q339,Q342,Q349,Q350,Q356)&gt;0,SUM(Q339,Q342,Q349,Q350,Q356),"")</f>
        <v/>
      </c>
      <c r="S357" s="479" t="str">
        <f t="shared" si="191"/>
        <v>-</v>
      </c>
      <c r="T357" s="479" t="str">
        <f t="shared" si="192"/>
        <v>-</v>
      </c>
    </row>
    <row r="358" spans="2:21" ht="21.95" customHeight="1">
      <c r="B358" s="936" t="s">
        <v>81</v>
      </c>
      <c r="C358" s="936"/>
      <c r="D358" s="936"/>
      <c r="E358" s="936"/>
      <c r="F358" s="936"/>
      <c r="G358" s="475"/>
      <c r="H358" s="475"/>
      <c r="I358" s="477"/>
      <c r="J358" s="477"/>
      <c r="K358" s="477"/>
      <c r="L358" s="475"/>
      <c r="M358" s="477"/>
      <c r="N358" s="477"/>
      <c r="O358" s="477"/>
      <c r="P358" s="477"/>
      <c r="Q358" s="475"/>
      <c r="S358" s="479" t="str">
        <f t="shared" si="191"/>
        <v>-</v>
      </c>
      <c r="T358" s="479" t="str">
        <f t="shared" si="192"/>
        <v>-</v>
      </c>
      <c r="U358" s="482" t="s">
        <v>508</v>
      </c>
    </row>
    <row r="359" spans="2:21">
      <c r="B359" s="481" t="s">
        <v>82</v>
      </c>
    </row>
    <row r="361" spans="2:21">
      <c r="B361" s="481" t="s">
        <v>301</v>
      </c>
    </row>
    <row r="362" spans="2:21" ht="21.95" customHeight="1">
      <c r="B362" s="481" t="s">
        <v>62</v>
      </c>
    </row>
    <row r="363" spans="2:21" ht="21.95" customHeight="1">
      <c r="B363" s="483" t="s">
        <v>63</v>
      </c>
      <c r="C363" s="484"/>
      <c r="D363" s="484"/>
      <c r="E363" s="484"/>
      <c r="F363" s="484"/>
      <c r="G363" s="474"/>
      <c r="H363" s="474"/>
      <c r="I363" s="474"/>
      <c r="J363" s="474"/>
    </row>
    <row r="364" spans="2:21" ht="21.95" customHeight="1">
      <c r="B364" s="485" t="s">
        <v>83</v>
      </c>
      <c r="E364" s="486" t="s">
        <v>299</v>
      </c>
      <c r="Q364" s="446" t="s">
        <v>64</v>
      </c>
      <c r="S364" s="447" t="s">
        <v>287</v>
      </c>
      <c r="T364" s="447" t="s">
        <v>287</v>
      </c>
    </row>
    <row r="365" spans="2:21" ht="21.95" customHeight="1">
      <c r="B365" s="487"/>
      <c r="C365" s="488"/>
      <c r="D365" s="488"/>
      <c r="E365" s="488"/>
      <c r="F365" s="489" t="s">
        <v>3</v>
      </c>
      <c r="G365" s="451" t="s">
        <v>4</v>
      </c>
      <c r="H365" s="451" t="s">
        <v>54</v>
      </c>
      <c r="I365" s="451" t="s">
        <v>55</v>
      </c>
      <c r="J365" s="451" t="s">
        <v>56</v>
      </c>
      <c r="K365" s="451" t="s">
        <v>5</v>
      </c>
      <c r="L365" s="451" t="s">
        <v>6</v>
      </c>
      <c r="M365" s="451" t="s">
        <v>57</v>
      </c>
      <c r="N365" s="451" t="s">
        <v>58</v>
      </c>
      <c r="O365" s="451" t="s">
        <v>59</v>
      </c>
      <c r="P365" s="451" t="s">
        <v>60</v>
      </c>
      <c r="Q365" s="451" t="s">
        <v>61</v>
      </c>
      <c r="S365" s="452" t="s">
        <v>288</v>
      </c>
      <c r="T365" s="452" t="s">
        <v>288</v>
      </c>
    </row>
    <row r="366" spans="2:21" ht="21.95" customHeight="1">
      <c r="B366" s="490" t="s">
        <v>65</v>
      </c>
      <c r="C366" s="491"/>
      <c r="D366" s="491"/>
      <c r="E366" s="491"/>
      <c r="F366" s="492"/>
      <c r="G366" s="456" t="s">
        <v>8</v>
      </c>
      <c r="H366" s="456"/>
      <c r="I366" s="456"/>
      <c r="J366" s="456"/>
      <c r="K366" s="456"/>
      <c r="L366" s="456"/>
      <c r="M366" s="456"/>
      <c r="N366" s="456"/>
      <c r="O366" s="456"/>
      <c r="P366" s="456"/>
      <c r="Q366" s="456"/>
      <c r="S366" s="457" t="s">
        <v>290</v>
      </c>
      <c r="T366" s="457" t="s">
        <v>289</v>
      </c>
    </row>
    <row r="367" spans="2:21" ht="21.95" customHeight="1">
      <c r="B367" s="493"/>
      <c r="C367" s="493" t="s">
        <v>66</v>
      </c>
      <c r="D367" s="494" t="s">
        <v>11</v>
      </c>
      <c r="E367" s="495"/>
      <c r="F367" s="496"/>
      <c r="G367" s="819"/>
      <c r="H367" s="819"/>
      <c r="I367" s="819"/>
      <c r="J367" s="819"/>
      <c r="K367" s="819"/>
      <c r="L367" s="819"/>
      <c r="M367" s="819"/>
      <c r="N367" s="819"/>
      <c r="O367" s="819"/>
      <c r="P367" s="819"/>
      <c r="Q367" s="819"/>
      <c r="S367" s="479" t="str">
        <f>IF(ISERROR((L367/G367)^(1/5)-1),"-",ROUND((L367/G367)^(1/5)-1,3))</f>
        <v>-</v>
      </c>
      <c r="T367" s="479" t="str">
        <f>IF(ISERROR((Q367/G367)^(1/10)-1),"-",ROUND((Q367/G367)^(1/10)-1,3))</f>
        <v>-</v>
      </c>
    </row>
    <row r="368" spans="2:21" ht="21.95" customHeight="1">
      <c r="B368" s="497" t="s">
        <v>19</v>
      </c>
      <c r="C368" s="497" t="s">
        <v>67</v>
      </c>
      <c r="D368" s="494" t="s">
        <v>12</v>
      </c>
      <c r="E368" s="495"/>
      <c r="F368" s="496"/>
      <c r="G368" s="819"/>
      <c r="H368" s="819"/>
      <c r="I368" s="819"/>
      <c r="J368" s="819"/>
      <c r="K368" s="819"/>
      <c r="L368" s="819"/>
      <c r="M368" s="819"/>
      <c r="N368" s="819"/>
      <c r="O368" s="819"/>
      <c r="P368" s="819"/>
      <c r="Q368" s="819"/>
      <c r="S368" s="479" t="str">
        <f t="shared" ref="S368:S398" si="213">IF(ISERROR((L368/G368)^(1/5)-1),"-",ROUND((L368/G368)^(1/5)-1,3))</f>
        <v>-</v>
      </c>
      <c r="T368" s="479" t="str">
        <f t="shared" ref="T368:T398" si="214">IF(ISERROR((Q368/G368)^(1/10)-1),"-",ROUND((Q368/G368)^(1/10)-1,3))</f>
        <v>-</v>
      </c>
    </row>
    <row r="369" spans="2:21" ht="21.95" customHeight="1">
      <c r="B369" s="497"/>
      <c r="C369" s="497" t="s">
        <v>68</v>
      </c>
      <c r="D369" s="494" t="s">
        <v>13</v>
      </c>
      <c r="E369" s="495"/>
      <c r="F369" s="496"/>
      <c r="G369" s="819"/>
      <c r="H369" s="819"/>
      <c r="I369" s="819"/>
      <c r="J369" s="819"/>
      <c r="K369" s="819"/>
      <c r="L369" s="819"/>
      <c r="M369" s="819"/>
      <c r="N369" s="819"/>
      <c r="O369" s="819"/>
      <c r="P369" s="819"/>
      <c r="Q369" s="819"/>
      <c r="S369" s="479" t="str">
        <f t="shared" si="213"/>
        <v>-</v>
      </c>
      <c r="T369" s="479" t="str">
        <f t="shared" si="214"/>
        <v>-</v>
      </c>
    </row>
    <row r="370" spans="2:21" ht="21.95" customHeight="1">
      <c r="B370" s="497" t="s">
        <v>22</v>
      </c>
      <c r="C370" s="497" t="s">
        <v>69</v>
      </c>
      <c r="D370" s="494" t="s">
        <v>14</v>
      </c>
      <c r="E370" s="495"/>
      <c r="F370" s="496"/>
      <c r="G370" s="819"/>
      <c r="H370" s="819"/>
      <c r="I370" s="819"/>
      <c r="J370" s="819"/>
      <c r="K370" s="819"/>
      <c r="L370" s="819"/>
      <c r="M370" s="819"/>
      <c r="N370" s="819"/>
      <c r="O370" s="819"/>
      <c r="P370" s="819"/>
      <c r="Q370" s="819"/>
      <c r="S370" s="479" t="str">
        <f t="shared" si="213"/>
        <v>-</v>
      </c>
      <c r="T370" s="479" t="str">
        <f t="shared" si="214"/>
        <v>-</v>
      </c>
    </row>
    <row r="371" spans="2:21" ht="21.95" customHeight="1">
      <c r="B371" s="497"/>
      <c r="C371" s="498"/>
      <c r="D371" s="494" t="s">
        <v>15</v>
      </c>
      <c r="E371" s="495"/>
      <c r="F371" s="496"/>
      <c r="G371" s="818" t="str">
        <f>IF(COUNT(G367:G370),SUM(G367:G370),"")</f>
        <v/>
      </c>
      <c r="H371" s="818" t="str">
        <f t="shared" ref="H371" si="215">IF(COUNT(H367:H370),SUM(H367:H370),"")</f>
        <v/>
      </c>
      <c r="I371" s="818" t="str">
        <f t="shared" ref="I371" si="216">IF(COUNT(I367:I370),SUM(I367:I370),"")</f>
        <v/>
      </c>
      <c r="J371" s="818" t="str">
        <f t="shared" ref="J371" si="217">IF(COUNT(J367:J370),SUM(J367:J370),"")</f>
        <v/>
      </c>
      <c r="K371" s="818" t="str">
        <f t="shared" ref="K371" si="218">IF(COUNT(K367:K370),SUM(K367:K370),"")</f>
        <v/>
      </c>
      <c r="L371" s="818" t="str">
        <f t="shared" ref="L371" si="219">IF(COUNT(L367:L370),SUM(L367:L370),"")</f>
        <v/>
      </c>
      <c r="M371" s="818" t="str">
        <f t="shared" ref="M371" si="220">IF(COUNT(M367:M370),SUM(M367:M370),"")</f>
        <v/>
      </c>
      <c r="N371" s="818" t="str">
        <f t="shared" ref="N371" si="221">IF(COUNT(N367:N370),SUM(N367:N370),"")</f>
        <v/>
      </c>
      <c r="O371" s="818" t="str">
        <f t="shared" ref="O371" si="222">IF(COUNT(O367:O370),SUM(O367:O370),"")</f>
        <v/>
      </c>
      <c r="P371" s="818" t="str">
        <f t="shared" ref="P371" si="223">IF(COUNT(P367:P370),SUM(P367:P370),"")</f>
        <v/>
      </c>
      <c r="Q371" s="818" t="str">
        <f t="shared" ref="Q371" si="224">IF(COUNT(Q367:Q370),SUM(Q367:Q370),"")</f>
        <v/>
      </c>
      <c r="S371" s="479" t="str">
        <f t="shared" si="213"/>
        <v>-</v>
      </c>
      <c r="T371" s="479" t="str">
        <f t="shared" si="214"/>
        <v>-</v>
      </c>
    </row>
    <row r="372" spans="2:21" ht="21.95" customHeight="1">
      <c r="B372" s="497" t="s">
        <v>68</v>
      </c>
      <c r="C372" s="493" t="s">
        <v>70</v>
      </c>
      <c r="D372" s="493" t="s">
        <v>17</v>
      </c>
      <c r="E372" s="494" t="s">
        <v>18</v>
      </c>
      <c r="F372" s="496"/>
      <c r="G372" s="819"/>
      <c r="H372" s="819"/>
      <c r="I372" s="819"/>
      <c r="J372" s="819"/>
      <c r="K372" s="819"/>
      <c r="L372" s="819"/>
      <c r="M372" s="819"/>
      <c r="N372" s="819"/>
      <c r="O372" s="819"/>
      <c r="P372" s="819"/>
      <c r="Q372" s="819"/>
      <c r="S372" s="479" t="str">
        <f t="shared" si="213"/>
        <v>-</v>
      </c>
      <c r="T372" s="479" t="str">
        <f t="shared" si="214"/>
        <v>-</v>
      </c>
      <c r="U372" s="482" t="s">
        <v>52</v>
      </c>
    </row>
    <row r="373" spans="2:21" ht="21.95" customHeight="1">
      <c r="B373" s="497"/>
      <c r="C373" s="497" t="s">
        <v>67</v>
      </c>
      <c r="D373" s="497" t="s">
        <v>19</v>
      </c>
      <c r="E373" s="493" t="s">
        <v>20</v>
      </c>
      <c r="F373" s="499" t="s">
        <v>21</v>
      </c>
      <c r="G373" s="819"/>
      <c r="H373" s="819"/>
      <c r="I373" s="819"/>
      <c r="J373" s="819"/>
      <c r="K373" s="819"/>
      <c r="L373" s="819"/>
      <c r="M373" s="819"/>
      <c r="N373" s="819"/>
      <c r="O373" s="819"/>
      <c r="P373" s="819"/>
      <c r="Q373" s="819"/>
      <c r="S373" s="479" t="str">
        <f t="shared" si="213"/>
        <v>-</v>
      </c>
      <c r="T373" s="479" t="str">
        <f t="shared" si="214"/>
        <v>-</v>
      </c>
    </row>
    <row r="374" spans="2:21" ht="21.95" customHeight="1">
      <c r="B374" s="497" t="s">
        <v>71</v>
      </c>
      <c r="C374" s="497" t="s">
        <v>72</v>
      </c>
      <c r="D374" s="498" t="s">
        <v>22</v>
      </c>
      <c r="E374" s="498" t="s">
        <v>23</v>
      </c>
      <c r="F374" s="499" t="s">
        <v>24</v>
      </c>
      <c r="G374" s="819"/>
      <c r="H374" s="819"/>
      <c r="I374" s="819"/>
      <c r="J374" s="819"/>
      <c r="K374" s="819"/>
      <c r="L374" s="819"/>
      <c r="M374" s="819"/>
      <c r="N374" s="819"/>
      <c r="O374" s="819"/>
      <c r="P374" s="819"/>
      <c r="Q374" s="819"/>
      <c r="S374" s="479" t="str">
        <f t="shared" si="213"/>
        <v>-</v>
      </c>
      <c r="T374" s="479" t="str">
        <f t="shared" si="214"/>
        <v>-</v>
      </c>
    </row>
    <row r="375" spans="2:21" ht="21.95" customHeight="1">
      <c r="B375" s="497"/>
      <c r="C375" s="498" t="s">
        <v>68</v>
      </c>
      <c r="D375" s="494" t="s">
        <v>25</v>
      </c>
      <c r="E375" s="495"/>
      <c r="F375" s="496"/>
      <c r="G375" s="819"/>
      <c r="H375" s="819"/>
      <c r="I375" s="819"/>
      <c r="J375" s="819"/>
      <c r="K375" s="819"/>
      <c r="L375" s="819"/>
      <c r="M375" s="819"/>
      <c r="N375" s="819"/>
      <c r="O375" s="819"/>
      <c r="P375" s="819"/>
      <c r="Q375" s="819"/>
      <c r="S375" s="479" t="str">
        <f t="shared" si="213"/>
        <v>-</v>
      </c>
      <c r="T375" s="479" t="str">
        <f t="shared" si="214"/>
        <v>-</v>
      </c>
    </row>
    <row r="376" spans="2:21" ht="21.95" customHeight="1">
      <c r="B376" s="497" t="s">
        <v>73</v>
      </c>
      <c r="C376" s="494" t="s">
        <v>74</v>
      </c>
      <c r="D376" s="495"/>
      <c r="E376" s="495"/>
      <c r="F376" s="496"/>
      <c r="G376" s="821"/>
      <c r="H376" s="821"/>
      <c r="I376" s="821"/>
      <c r="J376" s="821"/>
      <c r="K376" s="821"/>
      <c r="L376" s="821"/>
      <c r="M376" s="821"/>
      <c r="N376" s="821"/>
      <c r="O376" s="821"/>
      <c r="P376" s="821"/>
      <c r="Q376" s="821"/>
      <c r="S376" s="479" t="str">
        <f t="shared" si="213"/>
        <v>-</v>
      </c>
      <c r="T376" s="479" t="str">
        <f t="shared" si="214"/>
        <v>-</v>
      </c>
      <c r="U376" s="482" t="s">
        <v>366</v>
      </c>
    </row>
    <row r="377" spans="2:21" ht="21.95" customHeight="1">
      <c r="B377" s="498"/>
      <c r="C377" s="494" t="s">
        <v>26</v>
      </c>
      <c r="D377" s="495"/>
      <c r="E377" s="495"/>
      <c r="F377" s="496"/>
      <c r="G377" s="818" t="str">
        <f>IF(COUNT(G371:G376)&gt;0,SUM(G371:G376),"")</f>
        <v/>
      </c>
      <c r="H377" s="818" t="str">
        <f t="shared" ref="H377" si="225">IF(COUNT(H371:H376)&gt;0,SUM(H371:H376),"")</f>
        <v/>
      </c>
      <c r="I377" s="818" t="str">
        <f t="shared" ref="I377" si="226">IF(COUNT(I371:I376)&gt;0,SUM(I371:I376),"")</f>
        <v/>
      </c>
      <c r="J377" s="818" t="str">
        <f t="shared" ref="J377" si="227">IF(COUNT(J371:J376)&gt;0,SUM(J371:J376),"")</f>
        <v/>
      </c>
      <c r="K377" s="818" t="str">
        <f t="shared" ref="K377" si="228">IF(COUNT(K371:K376)&gt;0,SUM(K371:K376),"")</f>
        <v/>
      </c>
      <c r="L377" s="818" t="str">
        <f t="shared" ref="L377" si="229">IF(COUNT(L371:L376)&gt;0,SUM(L371:L376),"")</f>
        <v/>
      </c>
      <c r="M377" s="818" t="str">
        <f t="shared" ref="M377" si="230">IF(COUNT(M371:M376)&gt;0,SUM(M371:M376),"")</f>
        <v/>
      </c>
      <c r="N377" s="818" t="str">
        <f t="shared" ref="N377" si="231">IF(COUNT(N371:N376)&gt;0,SUM(N371:N376),"")</f>
        <v/>
      </c>
      <c r="O377" s="818" t="str">
        <f t="shared" ref="O377" si="232">IF(COUNT(O371:O376)&gt;0,SUM(O371:O376),"")</f>
        <v/>
      </c>
      <c r="P377" s="818" t="str">
        <f t="shared" ref="P377" si="233">IF(COUNT(P371:P376)&gt;0,SUM(P371:P376),"")</f>
        <v/>
      </c>
      <c r="Q377" s="818" t="str">
        <f t="shared" ref="Q377" si="234">IF(COUNT(Q371:Q376)&gt;0,SUM(Q371:Q376),"")</f>
        <v/>
      </c>
      <c r="S377" s="479" t="str">
        <f t="shared" si="213"/>
        <v>-</v>
      </c>
      <c r="T377" s="479" t="str">
        <f t="shared" si="214"/>
        <v>-</v>
      </c>
    </row>
    <row r="378" spans="2:21" ht="21.95" customHeight="1">
      <c r="B378" s="494" t="s">
        <v>75</v>
      </c>
      <c r="C378" s="495"/>
      <c r="D378" s="495"/>
      <c r="E378" s="495"/>
      <c r="F378" s="496"/>
      <c r="G378" s="819"/>
      <c r="H378" s="819"/>
      <c r="I378" s="819"/>
      <c r="J378" s="819"/>
      <c r="K378" s="819"/>
      <c r="L378" s="819"/>
      <c r="M378" s="819"/>
      <c r="N378" s="819"/>
      <c r="O378" s="819"/>
      <c r="P378" s="819"/>
      <c r="Q378" s="819"/>
      <c r="S378" s="479" t="str">
        <f t="shared" si="213"/>
        <v>-</v>
      </c>
      <c r="T378" s="479" t="str">
        <f t="shared" si="214"/>
        <v>-</v>
      </c>
    </row>
    <row r="379" spans="2:21" ht="21.95" customHeight="1">
      <c r="B379" s="487"/>
      <c r="C379" s="488"/>
      <c r="D379" s="501"/>
      <c r="E379" s="502" t="s">
        <v>30</v>
      </c>
      <c r="F379" s="503"/>
      <c r="G379" s="817" t="str">
        <f>IF(COUNT(G380:G381)&gt;0,SUM(G380:G381),"")</f>
        <v/>
      </c>
      <c r="H379" s="817" t="str">
        <f>IF(COUNT(H380:H381)&gt;0,SUM(H380:H381),"")</f>
        <v/>
      </c>
      <c r="I379" s="822"/>
      <c r="J379" s="822"/>
      <c r="K379" s="822"/>
      <c r="L379" s="817" t="str">
        <f>IF(COUNT(L380:L381)&gt;0,SUM(L380:L381),"")</f>
        <v/>
      </c>
      <c r="M379" s="822"/>
      <c r="N379" s="822"/>
      <c r="O379" s="822"/>
      <c r="P379" s="822"/>
      <c r="Q379" s="817" t="str">
        <f>IF(COUNT(Q380:Q381)&gt;0,SUM(Q380:Q381),"")</f>
        <v/>
      </c>
      <c r="S379" s="479" t="str">
        <f t="shared" si="213"/>
        <v>-</v>
      </c>
      <c r="T379" s="479" t="str">
        <f t="shared" si="214"/>
        <v>-</v>
      </c>
    </row>
    <row r="380" spans="2:21" ht="21.95" customHeight="1">
      <c r="B380" s="504"/>
      <c r="C380" s="505"/>
      <c r="D380" s="506"/>
      <c r="E380" s="504"/>
      <c r="F380" s="499" t="s">
        <v>31</v>
      </c>
      <c r="G380" s="819"/>
      <c r="H380" s="819"/>
      <c r="I380" s="822"/>
      <c r="J380" s="822"/>
      <c r="K380" s="822"/>
      <c r="L380" s="819"/>
      <c r="M380" s="822"/>
      <c r="N380" s="822"/>
      <c r="O380" s="822"/>
      <c r="P380" s="822"/>
      <c r="Q380" s="819"/>
      <c r="S380" s="479" t="str">
        <f t="shared" si="213"/>
        <v>-</v>
      </c>
      <c r="T380" s="479" t="str">
        <f t="shared" si="214"/>
        <v>-</v>
      </c>
    </row>
    <row r="381" spans="2:21" ht="21.95" customHeight="1">
      <c r="B381" s="504"/>
      <c r="C381" s="505"/>
      <c r="D381" s="506"/>
      <c r="E381" s="490"/>
      <c r="F381" s="499" t="s">
        <v>32</v>
      </c>
      <c r="G381" s="819"/>
      <c r="H381" s="819"/>
      <c r="I381" s="822"/>
      <c r="J381" s="822"/>
      <c r="K381" s="822"/>
      <c r="L381" s="819"/>
      <c r="M381" s="822"/>
      <c r="N381" s="822"/>
      <c r="O381" s="822"/>
      <c r="P381" s="822"/>
      <c r="Q381" s="819"/>
      <c r="S381" s="479" t="str">
        <f t="shared" si="213"/>
        <v>-</v>
      </c>
      <c r="T381" s="479" t="str">
        <f t="shared" si="214"/>
        <v>-</v>
      </c>
    </row>
    <row r="382" spans="2:21" ht="21.95" customHeight="1">
      <c r="B382" s="504"/>
      <c r="C382" s="505"/>
      <c r="D382" s="506"/>
      <c r="E382" s="502" t="s">
        <v>33</v>
      </c>
      <c r="F382" s="503"/>
      <c r="G382" s="817" t="str">
        <f>IF(COUNT(G383:G388),SUM(G383:G388),"")</f>
        <v/>
      </c>
      <c r="H382" s="817" t="str">
        <f>IF(COUNT(H383:H388),SUM(H383:H388),"")</f>
        <v/>
      </c>
      <c r="I382" s="822"/>
      <c r="J382" s="822"/>
      <c r="K382" s="822"/>
      <c r="L382" s="817" t="str">
        <f>IF(COUNT(L383:L388),SUM(L383:L388),"")</f>
        <v/>
      </c>
      <c r="M382" s="822"/>
      <c r="N382" s="822"/>
      <c r="O382" s="822"/>
      <c r="P382" s="822"/>
      <c r="Q382" s="817" t="str">
        <f>IF(COUNT(Q383:Q388),SUM(Q383:Q388),"")</f>
        <v/>
      </c>
      <c r="S382" s="479" t="str">
        <f t="shared" si="213"/>
        <v>-</v>
      </c>
      <c r="T382" s="479" t="str">
        <f t="shared" si="214"/>
        <v>-</v>
      </c>
    </row>
    <row r="383" spans="2:21" ht="21.95" customHeight="1">
      <c r="B383" s="502" t="s">
        <v>76</v>
      </c>
      <c r="C383" s="507"/>
      <c r="D383" s="503"/>
      <c r="E383" s="504"/>
      <c r="F383" s="499" t="s">
        <v>35</v>
      </c>
      <c r="G383" s="819"/>
      <c r="H383" s="819"/>
      <c r="I383" s="822"/>
      <c r="J383" s="822"/>
      <c r="K383" s="822"/>
      <c r="L383" s="819"/>
      <c r="M383" s="822"/>
      <c r="N383" s="822"/>
      <c r="O383" s="822"/>
      <c r="P383" s="822"/>
      <c r="Q383" s="819"/>
      <c r="S383" s="479" t="str">
        <f t="shared" si="213"/>
        <v>-</v>
      </c>
      <c r="T383" s="479" t="str">
        <f t="shared" si="214"/>
        <v>-</v>
      </c>
    </row>
    <row r="384" spans="2:21" ht="21.95" customHeight="1">
      <c r="B384" s="502" t="s">
        <v>77</v>
      </c>
      <c r="C384" s="507"/>
      <c r="D384" s="503"/>
      <c r="E384" s="504"/>
      <c r="F384" s="499" t="s">
        <v>37</v>
      </c>
      <c r="G384" s="819"/>
      <c r="H384" s="819"/>
      <c r="I384" s="822"/>
      <c r="J384" s="822"/>
      <c r="K384" s="822"/>
      <c r="L384" s="819"/>
      <c r="M384" s="822"/>
      <c r="N384" s="822"/>
      <c r="O384" s="822"/>
      <c r="P384" s="822"/>
      <c r="Q384" s="819"/>
      <c r="S384" s="479" t="str">
        <f t="shared" si="213"/>
        <v>-</v>
      </c>
      <c r="T384" s="479" t="str">
        <f t="shared" si="214"/>
        <v>-</v>
      </c>
    </row>
    <row r="385" spans="2:21" ht="21.95" customHeight="1">
      <c r="B385" s="504"/>
      <c r="C385" s="505"/>
      <c r="D385" s="506"/>
      <c r="E385" s="504"/>
      <c r="F385" s="499" t="s">
        <v>38</v>
      </c>
      <c r="G385" s="819"/>
      <c r="H385" s="819"/>
      <c r="I385" s="822"/>
      <c r="J385" s="822"/>
      <c r="K385" s="822"/>
      <c r="L385" s="819"/>
      <c r="M385" s="822"/>
      <c r="N385" s="822"/>
      <c r="O385" s="822"/>
      <c r="P385" s="822"/>
      <c r="Q385" s="819"/>
      <c r="S385" s="479" t="str">
        <f t="shared" si="213"/>
        <v>-</v>
      </c>
      <c r="T385" s="479" t="str">
        <f t="shared" si="214"/>
        <v>-</v>
      </c>
    </row>
    <row r="386" spans="2:21" ht="21.95" customHeight="1">
      <c r="B386" s="504"/>
      <c r="C386" s="505"/>
      <c r="D386" s="506"/>
      <c r="E386" s="504"/>
      <c r="F386" s="499" t="s">
        <v>39</v>
      </c>
      <c r="G386" s="819"/>
      <c r="H386" s="819"/>
      <c r="I386" s="822"/>
      <c r="J386" s="822"/>
      <c r="K386" s="822"/>
      <c r="L386" s="819"/>
      <c r="M386" s="822"/>
      <c r="N386" s="822"/>
      <c r="O386" s="822"/>
      <c r="P386" s="822"/>
      <c r="Q386" s="819"/>
      <c r="S386" s="479" t="str">
        <f t="shared" si="213"/>
        <v>-</v>
      </c>
      <c r="T386" s="479" t="str">
        <f t="shared" si="214"/>
        <v>-</v>
      </c>
    </row>
    <row r="387" spans="2:21" ht="21.95" customHeight="1">
      <c r="B387" s="504"/>
      <c r="C387" s="505"/>
      <c r="D387" s="506"/>
      <c r="E387" s="504"/>
      <c r="F387" s="499" t="s">
        <v>40</v>
      </c>
      <c r="G387" s="819"/>
      <c r="H387" s="819"/>
      <c r="I387" s="822"/>
      <c r="J387" s="822"/>
      <c r="K387" s="822"/>
      <c r="L387" s="819"/>
      <c r="M387" s="822"/>
      <c r="N387" s="822"/>
      <c r="O387" s="822"/>
      <c r="P387" s="822"/>
      <c r="Q387" s="819"/>
      <c r="S387" s="479" t="str">
        <f t="shared" si="213"/>
        <v>-</v>
      </c>
      <c r="T387" s="479" t="str">
        <f t="shared" si="214"/>
        <v>-</v>
      </c>
    </row>
    <row r="388" spans="2:21" ht="21.95" customHeight="1">
      <c r="B388" s="504"/>
      <c r="C388" s="505"/>
      <c r="D388" s="506"/>
      <c r="E388" s="504"/>
      <c r="F388" s="499" t="s">
        <v>41</v>
      </c>
      <c r="G388" s="819"/>
      <c r="H388" s="819"/>
      <c r="I388" s="822"/>
      <c r="J388" s="822"/>
      <c r="K388" s="822"/>
      <c r="L388" s="819"/>
      <c r="M388" s="822"/>
      <c r="N388" s="822"/>
      <c r="O388" s="822"/>
      <c r="P388" s="822"/>
      <c r="Q388" s="819"/>
      <c r="S388" s="479" t="str">
        <f t="shared" si="213"/>
        <v>-</v>
      </c>
      <c r="T388" s="479" t="str">
        <f t="shared" si="214"/>
        <v>-</v>
      </c>
    </row>
    <row r="389" spans="2:21" ht="21.95" customHeight="1">
      <c r="B389" s="504"/>
      <c r="C389" s="505"/>
      <c r="D389" s="506"/>
      <c r="E389" s="494" t="s">
        <v>42</v>
      </c>
      <c r="F389" s="508"/>
      <c r="G389" s="819"/>
      <c r="H389" s="819"/>
      <c r="I389" s="822"/>
      <c r="J389" s="822"/>
      <c r="K389" s="822"/>
      <c r="L389" s="819"/>
      <c r="M389" s="822"/>
      <c r="N389" s="822"/>
      <c r="O389" s="822"/>
      <c r="P389" s="822"/>
      <c r="Q389" s="819"/>
      <c r="S389" s="479" t="str">
        <f t="shared" si="213"/>
        <v>-</v>
      </c>
      <c r="T389" s="479" t="str">
        <f t="shared" si="214"/>
        <v>-</v>
      </c>
    </row>
    <row r="390" spans="2:21" ht="21.95" customHeight="1">
      <c r="B390" s="504"/>
      <c r="C390" s="505"/>
      <c r="D390" s="506"/>
      <c r="E390" s="502" t="s">
        <v>43</v>
      </c>
      <c r="F390" s="503"/>
      <c r="G390" s="817" t="str">
        <f>IF(COUNT(G391:G395)&gt;0,SUM(G391:G395),"")</f>
        <v/>
      </c>
      <c r="H390" s="817" t="str">
        <f>IF(COUNT(H391:H395)&gt;0,SUM(H391:H395),"")</f>
        <v/>
      </c>
      <c r="I390" s="822"/>
      <c r="J390" s="822"/>
      <c r="K390" s="822"/>
      <c r="L390" s="817" t="str">
        <f>IF(COUNT(L391:L395)&gt;0,SUM(L391:L395),"")</f>
        <v/>
      </c>
      <c r="M390" s="822"/>
      <c r="N390" s="822"/>
      <c r="O390" s="822"/>
      <c r="P390" s="822"/>
      <c r="Q390" s="817" t="str">
        <f>IF(COUNT(Q391:Q395)&gt;0,SUM(Q391:Q395),"")</f>
        <v/>
      </c>
      <c r="S390" s="479" t="str">
        <f t="shared" si="213"/>
        <v>-</v>
      </c>
      <c r="T390" s="479" t="str">
        <f t="shared" si="214"/>
        <v>-</v>
      </c>
    </row>
    <row r="391" spans="2:21" ht="21.95" customHeight="1">
      <c r="B391" s="504"/>
      <c r="C391" s="505"/>
      <c r="D391" s="506"/>
      <c r="E391" s="504"/>
      <c r="F391" s="499" t="s">
        <v>44</v>
      </c>
      <c r="G391" s="819"/>
      <c r="H391" s="819"/>
      <c r="I391" s="822"/>
      <c r="J391" s="822"/>
      <c r="K391" s="822"/>
      <c r="L391" s="819"/>
      <c r="M391" s="822"/>
      <c r="N391" s="822"/>
      <c r="O391" s="822"/>
      <c r="P391" s="822"/>
      <c r="Q391" s="819"/>
      <c r="S391" s="479" t="str">
        <f t="shared" si="213"/>
        <v>-</v>
      </c>
      <c r="T391" s="479" t="str">
        <f t="shared" si="214"/>
        <v>-</v>
      </c>
    </row>
    <row r="392" spans="2:21" ht="21.95" customHeight="1">
      <c r="B392" s="504"/>
      <c r="C392" s="505"/>
      <c r="D392" s="506"/>
      <c r="E392" s="504"/>
      <c r="F392" s="499" t="s">
        <v>45</v>
      </c>
      <c r="G392" s="819"/>
      <c r="H392" s="819"/>
      <c r="I392" s="822"/>
      <c r="J392" s="822"/>
      <c r="K392" s="822"/>
      <c r="L392" s="819"/>
      <c r="M392" s="822"/>
      <c r="N392" s="822"/>
      <c r="O392" s="822"/>
      <c r="P392" s="822"/>
      <c r="Q392" s="819"/>
      <c r="S392" s="479" t="str">
        <f t="shared" si="213"/>
        <v>-</v>
      </c>
      <c r="T392" s="479" t="str">
        <f t="shared" si="214"/>
        <v>-</v>
      </c>
    </row>
    <row r="393" spans="2:21" ht="21.95" customHeight="1">
      <c r="B393" s="504"/>
      <c r="C393" s="505"/>
      <c r="D393" s="506"/>
      <c r="E393" s="504"/>
      <c r="F393" s="499" t="s">
        <v>78</v>
      </c>
      <c r="G393" s="819"/>
      <c r="H393" s="819"/>
      <c r="I393" s="822"/>
      <c r="J393" s="822"/>
      <c r="K393" s="822"/>
      <c r="L393" s="819"/>
      <c r="M393" s="822"/>
      <c r="N393" s="822"/>
      <c r="O393" s="822"/>
      <c r="P393" s="822"/>
      <c r="Q393" s="819"/>
      <c r="S393" s="479" t="str">
        <f t="shared" si="213"/>
        <v>-</v>
      </c>
      <c r="T393" s="479" t="str">
        <f t="shared" si="214"/>
        <v>-</v>
      </c>
    </row>
    <row r="394" spans="2:21" ht="21.95" customHeight="1">
      <c r="B394" s="504"/>
      <c r="C394" s="505"/>
      <c r="D394" s="506"/>
      <c r="E394" s="504"/>
      <c r="F394" s="499" t="s">
        <v>47</v>
      </c>
      <c r="G394" s="819"/>
      <c r="H394" s="819"/>
      <c r="I394" s="822"/>
      <c r="J394" s="822"/>
      <c r="K394" s="822"/>
      <c r="L394" s="819"/>
      <c r="M394" s="822"/>
      <c r="N394" s="822"/>
      <c r="O394" s="822"/>
      <c r="P394" s="822"/>
      <c r="Q394" s="819"/>
      <c r="S394" s="479" t="str">
        <f t="shared" si="213"/>
        <v>-</v>
      </c>
      <c r="T394" s="479" t="str">
        <f t="shared" si="214"/>
        <v>-</v>
      </c>
    </row>
    <row r="395" spans="2:21" ht="21.95" customHeight="1">
      <c r="B395" s="504"/>
      <c r="C395" s="505"/>
      <c r="D395" s="506"/>
      <c r="E395" s="504"/>
      <c r="F395" s="499" t="s">
        <v>80</v>
      </c>
      <c r="G395" s="819"/>
      <c r="H395" s="819"/>
      <c r="I395" s="822"/>
      <c r="J395" s="822"/>
      <c r="K395" s="822"/>
      <c r="L395" s="819"/>
      <c r="M395" s="822"/>
      <c r="N395" s="822"/>
      <c r="O395" s="822"/>
      <c r="P395" s="822"/>
      <c r="Q395" s="819"/>
      <c r="S395" s="479" t="str">
        <f t="shared" si="213"/>
        <v>-</v>
      </c>
      <c r="T395" s="479" t="str">
        <f t="shared" si="214"/>
        <v>-</v>
      </c>
    </row>
    <row r="396" spans="2:21" ht="21.95" customHeight="1">
      <c r="B396" s="504"/>
      <c r="C396" s="505"/>
      <c r="D396" s="506"/>
      <c r="E396" s="494" t="s">
        <v>49</v>
      </c>
      <c r="F396" s="496"/>
      <c r="G396" s="819"/>
      <c r="H396" s="819"/>
      <c r="I396" s="822"/>
      <c r="J396" s="822"/>
      <c r="K396" s="822"/>
      <c r="L396" s="819"/>
      <c r="M396" s="822"/>
      <c r="N396" s="822"/>
      <c r="O396" s="822"/>
      <c r="P396" s="822"/>
      <c r="Q396" s="819"/>
      <c r="S396" s="479" t="str">
        <f t="shared" si="213"/>
        <v>-</v>
      </c>
      <c r="T396" s="479" t="str">
        <f t="shared" si="214"/>
        <v>-</v>
      </c>
      <c r="U396" s="482" t="s">
        <v>51</v>
      </c>
    </row>
    <row r="397" spans="2:21" ht="21.95" customHeight="1">
      <c r="B397" s="490"/>
      <c r="C397" s="491"/>
      <c r="D397" s="492"/>
      <c r="E397" s="494" t="s">
        <v>50</v>
      </c>
      <c r="F397" s="496"/>
      <c r="G397" s="817" t="str">
        <f>IF(COUNT(G379,G382,G389,G390,G396)&gt;0,SUM(G379,G382,G389,G390,G396),"")</f>
        <v/>
      </c>
      <c r="H397" s="817" t="str">
        <f>IF(COUNT(H379,H382,H389,H390,H396)&gt;0,SUM(H379,H382,H389,H390,H396),"")</f>
        <v/>
      </c>
      <c r="I397" s="822"/>
      <c r="J397" s="822"/>
      <c r="K397" s="822"/>
      <c r="L397" s="817" t="str">
        <f>IF(COUNT(L379,L382,L389,L390,L396)&gt;0,SUM(L379,L382,L389,L390,L396),"")</f>
        <v/>
      </c>
      <c r="M397" s="822"/>
      <c r="N397" s="822"/>
      <c r="O397" s="822"/>
      <c r="P397" s="822"/>
      <c r="Q397" s="817" t="str">
        <f>IF(COUNT(Q379,Q382,Q389,Q390,Q396)&gt;0,SUM(Q379,Q382,Q389,Q390,Q396),"")</f>
        <v/>
      </c>
      <c r="S397" s="479" t="str">
        <f t="shared" si="213"/>
        <v>-</v>
      </c>
      <c r="T397" s="479" t="str">
        <f t="shared" si="214"/>
        <v>-</v>
      </c>
    </row>
    <row r="398" spans="2:21" ht="21.95" customHeight="1">
      <c r="B398" s="936" t="s">
        <v>81</v>
      </c>
      <c r="C398" s="936"/>
      <c r="D398" s="936"/>
      <c r="E398" s="936"/>
      <c r="F398" s="936"/>
      <c r="G398" s="475"/>
      <c r="H398" s="475"/>
      <c r="I398" s="477"/>
      <c r="J398" s="477"/>
      <c r="K398" s="477"/>
      <c r="L398" s="475"/>
      <c r="M398" s="477"/>
      <c r="N398" s="477"/>
      <c r="O398" s="477"/>
      <c r="P398" s="477"/>
      <c r="Q398" s="475"/>
      <c r="S398" s="479" t="str">
        <f t="shared" si="213"/>
        <v>-</v>
      </c>
      <c r="T398" s="479" t="str">
        <f t="shared" si="214"/>
        <v>-</v>
      </c>
      <c r="U398" s="482" t="s">
        <v>508</v>
      </c>
    </row>
    <row r="399" spans="2:21">
      <c r="B399" s="481" t="s">
        <v>82</v>
      </c>
    </row>
    <row r="401" spans="2:21">
      <c r="B401" s="481" t="s">
        <v>301</v>
      </c>
    </row>
    <row r="402" spans="2:21" ht="21.95" customHeight="1">
      <c r="B402" s="481" t="s">
        <v>62</v>
      </c>
    </row>
    <row r="403" spans="2:21" ht="21.95" customHeight="1">
      <c r="B403" s="483" t="s">
        <v>63</v>
      </c>
      <c r="C403" s="484"/>
      <c r="D403" s="484"/>
      <c r="E403" s="484"/>
      <c r="F403" s="484"/>
      <c r="G403" s="474"/>
      <c r="H403" s="474"/>
      <c r="I403" s="474"/>
      <c r="J403" s="474"/>
    </row>
    <row r="404" spans="2:21" ht="21.95" customHeight="1">
      <c r="B404" s="485" t="s">
        <v>83</v>
      </c>
      <c r="E404" s="486" t="s">
        <v>300</v>
      </c>
      <c r="Q404" s="446" t="s">
        <v>64</v>
      </c>
      <c r="S404" s="447" t="s">
        <v>287</v>
      </c>
      <c r="T404" s="447" t="s">
        <v>287</v>
      </c>
    </row>
    <row r="405" spans="2:21" ht="21.95" customHeight="1">
      <c r="B405" s="487"/>
      <c r="C405" s="488"/>
      <c r="D405" s="488"/>
      <c r="E405" s="488"/>
      <c r="F405" s="489" t="s">
        <v>3</v>
      </c>
      <c r="G405" s="451" t="s">
        <v>4</v>
      </c>
      <c r="H405" s="451" t="s">
        <v>54</v>
      </c>
      <c r="I405" s="451" t="s">
        <v>55</v>
      </c>
      <c r="J405" s="451" t="s">
        <v>56</v>
      </c>
      <c r="K405" s="451" t="s">
        <v>5</v>
      </c>
      <c r="L405" s="451" t="s">
        <v>6</v>
      </c>
      <c r="M405" s="451" t="s">
        <v>57</v>
      </c>
      <c r="N405" s="451" t="s">
        <v>58</v>
      </c>
      <c r="O405" s="451" t="s">
        <v>59</v>
      </c>
      <c r="P405" s="451" t="s">
        <v>60</v>
      </c>
      <c r="Q405" s="451" t="s">
        <v>61</v>
      </c>
      <c r="S405" s="452" t="s">
        <v>288</v>
      </c>
      <c r="T405" s="452" t="s">
        <v>288</v>
      </c>
    </row>
    <row r="406" spans="2:21" ht="21.95" customHeight="1">
      <c r="B406" s="490" t="s">
        <v>65</v>
      </c>
      <c r="C406" s="491"/>
      <c r="D406" s="491"/>
      <c r="E406" s="491"/>
      <c r="F406" s="492"/>
      <c r="G406" s="456" t="s">
        <v>8</v>
      </c>
      <c r="H406" s="456"/>
      <c r="I406" s="456"/>
      <c r="J406" s="456"/>
      <c r="K406" s="456"/>
      <c r="L406" s="456"/>
      <c r="M406" s="456"/>
      <c r="N406" s="456"/>
      <c r="O406" s="456"/>
      <c r="P406" s="456"/>
      <c r="Q406" s="456"/>
      <c r="S406" s="457" t="s">
        <v>290</v>
      </c>
      <c r="T406" s="457" t="s">
        <v>289</v>
      </c>
    </row>
    <row r="407" spans="2:21" ht="21.95" customHeight="1">
      <c r="B407" s="493"/>
      <c r="C407" s="493" t="s">
        <v>66</v>
      </c>
      <c r="D407" s="494" t="s">
        <v>11</v>
      </c>
      <c r="E407" s="495"/>
      <c r="F407" s="496"/>
      <c r="G407" s="819"/>
      <c r="H407" s="819"/>
      <c r="I407" s="819"/>
      <c r="J407" s="819"/>
      <c r="K407" s="819"/>
      <c r="L407" s="819"/>
      <c r="M407" s="819"/>
      <c r="N407" s="819"/>
      <c r="O407" s="819"/>
      <c r="P407" s="819"/>
      <c r="Q407" s="819"/>
      <c r="S407" s="479" t="str">
        <f>IF(ISERROR((L407/G407)^(1/5)-1),"-",ROUND((L407/G407)^(1/5)-1,3))</f>
        <v>-</v>
      </c>
      <c r="T407" s="479" t="str">
        <f>IF(ISERROR((Q407/G407)^(1/10)-1),"-",ROUND((Q407/G407)^(1/10)-1,3))</f>
        <v>-</v>
      </c>
    </row>
    <row r="408" spans="2:21" ht="21.95" customHeight="1">
      <c r="B408" s="497" t="s">
        <v>19</v>
      </c>
      <c r="C408" s="497" t="s">
        <v>67</v>
      </c>
      <c r="D408" s="494" t="s">
        <v>12</v>
      </c>
      <c r="E408" s="495"/>
      <c r="F408" s="496"/>
      <c r="G408" s="819"/>
      <c r="H408" s="819"/>
      <c r="I408" s="819"/>
      <c r="J408" s="819"/>
      <c r="K408" s="819"/>
      <c r="L408" s="819"/>
      <c r="M408" s="819"/>
      <c r="N408" s="819"/>
      <c r="O408" s="819"/>
      <c r="P408" s="819"/>
      <c r="Q408" s="819"/>
      <c r="S408" s="479" t="str">
        <f t="shared" ref="S408:S438" si="235">IF(ISERROR((L408/G408)^(1/5)-1),"-",ROUND((L408/G408)^(1/5)-1,3))</f>
        <v>-</v>
      </c>
      <c r="T408" s="479" t="str">
        <f t="shared" ref="T408:T438" si="236">IF(ISERROR((Q408/G408)^(1/10)-1),"-",ROUND((Q408/G408)^(1/10)-1,3))</f>
        <v>-</v>
      </c>
    </row>
    <row r="409" spans="2:21" ht="21.95" customHeight="1">
      <c r="B409" s="497"/>
      <c r="C409" s="497" t="s">
        <v>68</v>
      </c>
      <c r="D409" s="494" t="s">
        <v>13</v>
      </c>
      <c r="E409" s="495"/>
      <c r="F409" s="496"/>
      <c r="G409" s="819"/>
      <c r="H409" s="819"/>
      <c r="I409" s="819"/>
      <c r="J409" s="819"/>
      <c r="K409" s="819"/>
      <c r="L409" s="819"/>
      <c r="M409" s="819"/>
      <c r="N409" s="819"/>
      <c r="O409" s="819"/>
      <c r="P409" s="819"/>
      <c r="Q409" s="819"/>
      <c r="S409" s="479" t="str">
        <f t="shared" si="235"/>
        <v>-</v>
      </c>
      <c r="T409" s="479" t="str">
        <f t="shared" si="236"/>
        <v>-</v>
      </c>
    </row>
    <row r="410" spans="2:21" ht="21.95" customHeight="1">
      <c r="B410" s="497" t="s">
        <v>22</v>
      </c>
      <c r="C410" s="497" t="s">
        <v>69</v>
      </c>
      <c r="D410" s="494" t="s">
        <v>14</v>
      </c>
      <c r="E410" s="495"/>
      <c r="F410" s="496"/>
      <c r="G410" s="819"/>
      <c r="H410" s="819"/>
      <c r="I410" s="819"/>
      <c r="J410" s="819"/>
      <c r="K410" s="819"/>
      <c r="L410" s="819"/>
      <c r="M410" s="819"/>
      <c r="N410" s="819"/>
      <c r="O410" s="819"/>
      <c r="P410" s="819"/>
      <c r="Q410" s="819"/>
      <c r="S410" s="479" t="str">
        <f t="shared" si="235"/>
        <v>-</v>
      </c>
      <c r="T410" s="479" t="str">
        <f t="shared" si="236"/>
        <v>-</v>
      </c>
    </row>
    <row r="411" spans="2:21" ht="21.95" customHeight="1">
      <c r="B411" s="497"/>
      <c r="C411" s="498"/>
      <c r="D411" s="494" t="s">
        <v>15</v>
      </c>
      <c r="E411" s="495"/>
      <c r="F411" s="496"/>
      <c r="G411" s="818" t="str">
        <f>IF(COUNT(G407:G410),SUM(G407:G410),"")</f>
        <v/>
      </c>
      <c r="H411" s="818" t="str">
        <f t="shared" ref="H411" si="237">IF(COUNT(H407:H410),SUM(H407:H410),"")</f>
        <v/>
      </c>
      <c r="I411" s="818" t="str">
        <f t="shared" ref="I411" si="238">IF(COUNT(I407:I410),SUM(I407:I410),"")</f>
        <v/>
      </c>
      <c r="J411" s="818" t="str">
        <f t="shared" ref="J411" si="239">IF(COUNT(J407:J410),SUM(J407:J410),"")</f>
        <v/>
      </c>
      <c r="K411" s="818" t="str">
        <f t="shared" ref="K411" si="240">IF(COUNT(K407:K410),SUM(K407:K410),"")</f>
        <v/>
      </c>
      <c r="L411" s="818" t="str">
        <f t="shared" ref="L411" si="241">IF(COUNT(L407:L410),SUM(L407:L410),"")</f>
        <v/>
      </c>
      <c r="M411" s="818" t="str">
        <f t="shared" ref="M411" si="242">IF(COUNT(M407:M410),SUM(M407:M410),"")</f>
        <v/>
      </c>
      <c r="N411" s="818" t="str">
        <f t="shared" ref="N411" si="243">IF(COUNT(N407:N410),SUM(N407:N410),"")</f>
        <v/>
      </c>
      <c r="O411" s="818" t="str">
        <f t="shared" ref="O411" si="244">IF(COUNT(O407:O410),SUM(O407:O410),"")</f>
        <v/>
      </c>
      <c r="P411" s="818" t="str">
        <f t="shared" ref="P411" si="245">IF(COUNT(P407:P410),SUM(P407:P410),"")</f>
        <v/>
      </c>
      <c r="Q411" s="818" t="str">
        <f t="shared" ref="Q411" si="246">IF(COUNT(Q407:Q410),SUM(Q407:Q410),"")</f>
        <v/>
      </c>
      <c r="S411" s="479" t="str">
        <f t="shared" si="235"/>
        <v>-</v>
      </c>
      <c r="T411" s="479" t="str">
        <f t="shared" si="236"/>
        <v>-</v>
      </c>
    </row>
    <row r="412" spans="2:21" ht="21.95" customHeight="1">
      <c r="B412" s="497" t="s">
        <v>68</v>
      </c>
      <c r="C412" s="493" t="s">
        <v>70</v>
      </c>
      <c r="D412" s="493" t="s">
        <v>17</v>
      </c>
      <c r="E412" s="494" t="s">
        <v>18</v>
      </c>
      <c r="F412" s="496"/>
      <c r="G412" s="819"/>
      <c r="H412" s="819"/>
      <c r="I412" s="819"/>
      <c r="J412" s="819"/>
      <c r="K412" s="819"/>
      <c r="L412" s="819"/>
      <c r="M412" s="819"/>
      <c r="N412" s="819"/>
      <c r="O412" s="819"/>
      <c r="P412" s="819"/>
      <c r="Q412" s="819"/>
      <c r="S412" s="479" t="str">
        <f t="shared" si="235"/>
        <v>-</v>
      </c>
      <c r="T412" s="479" t="str">
        <f t="shared" si="236"/>
        <v>-</v>
      </c>
      <c r="U412" s="482" t="s">
        <v>52</v>
      </c>
    </row>
    <row r="413" spans="2:21" ht="21.95" customHeight="1">
      <c r="B413" s="497"/>
      <c r="C413" s="497" t="s">
        <v>67</v>
      </c>
      <c r="D413" s="497" t="s">
        <v>19</v>
      </c>
      <c r="E413" s="493" t="s">
        <v>20</v>
      </c>
      <c r="F413" s="499" t="s">
        <v>21</v>
      </c>
      <c r="G413" s="819"/>
      <c r="H413" s="819"/>
      <c r="I413" s="819"/>
      <c r="J413" s="819"/>
      <c r="K413" s="819"/>
      <c r="L413" s="819"/>
      <c r="M413" s="819"/>
      <c r="N413" s="819"/>
      <c r="O413" s="819"/>
      <c r="P413" s="819"/>
      <c r="Q413" s="819"/>
      <c r="S413" s="479" t="str">
        <f t="shared" si="235"/>
        <v>-</v>
      </c>
      <c r="T413" s="479" t="str">
        <f t="shared" si="236"/>
        <v>-</v>
      </c>
    </row>
    <row r="414" spans="2:21" ht="21.95" customHeight="1">
      <c r="B414" s="497" t="s">
        <v>71</v>
      </c>
      <c r="C414" s="497" t="s">
        <v>72</v>
      </c>
      <c r="D414" s="498" t="s">
        <v>22</v>
      </c>
      <c r="E414" s="498" t="s">
        <v>23</v>
      </c>
      <c r="F414" s="499" t="s">
        <v>24</v>
      </c>
      <c r="G414" s="819"/>
      <c r="H414" s="819"/>
      <c r="I414" s="819"/>
      <c r="J414" s="819"/>
      <c r="K414" s="819"/>
      <c r="L414" s="819"/>
      <c r="M414" s="819"/>
      <c r="N414" s="819"/>
      <c r="O414" s="819"/>
      <c r="P414" s="819"/>
      <c r="Q414" s="819"/>
      <c r="S414" s="479" t="str">
        <f t="shared" si="235"/>
        <v>-</v>
      </c>
      <c r="T414" s="479" t="str">
        <f t="shared" si="236"/>
        <v>-</v>
      </c>
    </row>
    <row r="415" spans="2:21" ht="21.95" customHeight="1">
      <c r="B415" s="497"/>
      <c r="C415" s="498" t="s">
        <v>68</v>
      </c>
      <c r="D415" s="494" t="s">
        <v>25</v>
      </c>
      <c r="E415" s="495"/>
      <c r="F415" s="496"/>
      <c r="G415" s="819"/>
      <c r="H415" s="819"/>
      <c r="I415" s="819"/>
      <c r="J415" s="819"/>
      <c r="K415" s="819"/>
      <c r="L415" s="819"/>
      <c r="M415" s="819"/>
      <c r="N415" s="819"/>
      <c r="O415" s="819"/>
      <c r="P415" s="819"/>
      <c r="Q415" s="819"/>
      <c r="S415" s="479" t="str">
        <f t="shared" si="235"/>
        <v>-</v>
      </c>
      <c r="T415" s="479" t="str">
        <f t="shared" si="236"/>
        <v>-</v>
      </c>
    </row>
    <row r="416" spans="2:21" ht="21.95" customHeight="1">
      <c r="B416" s="497" t="s">
        <v>73</v>
      </c>
      <c r="C416" s="494" t="s">
        <v>74</v>
      </c>
      <c r="D416" s="495"/>
      <c r="E416" s="495"/>
      <c r="F416" s="496"/>
      <c r="G416" s="821"/>
      <c r="H416" s="821"/>
      <c r="I416" s="821"/>
      <c r="J416" s="821"/>
      <c r="K416" s="821"/>
      <c r="L416" s="821"/>
      <c r="M416" s="821"/>
      <c r="N416" s="821"/>
      <c r="O416" s="821"/>
      <c r="P416" s="821"/>
      <c r="Q416" s="821"/>
      <c r="S416" s="479" t="str">
        <f t="shared" si="235"/>
        <v>-</v>
      </c>
      <c r="T416" s="479" t="str">
        <f t="shared" si="236"/>
        <v>-</v>
      </c>
      <c r="U416" s="482" t="s">
        <v>366</v>
      </c>
    </row>
    <row r="417" spans="2:20" ht="21.95" customHeight="1">
      <c r="B417" s="498"/>
      <c r="C417" s="494" t="s">
        <v>26</v>
      </c>
      <c r="D417" s="495"/>
      <c r="E417" s="495"/>
      <c r="F417" s="496"/>
      <c r="G417" s="818" t="str">
        <f>IF(COUNT(G411:G416)&gt;0,SUM(G411:G416),"")</f>
        <v/>
      </c>
      <c r="H417" s="818" t="str">
        <f t="shared" ref="H417" si="247">IF(COUNT(H411:H416)&gt;0,SUM(H411:H416),"")</f>
        <v/>
      </c>
      <c r="I417" s="818" t="str">
        <f t="shared" ref="I417" si="248">IF(COUNT(I411:I416)&gt;0,SUM(I411:I416),"")</f>
        <v/>
      </c>
      <c r="J417" s="818" t="str">
        <f t="shared" ref="J417" si="249">IF(COUNT(J411:J416)&gt;0,SUM(J411:J416),"")</f>
        <v/>
      </c>
      <c r="K417" s="818" t="str">
        <f t="shared" ref="K417" si="250">IF(COUNT(K411:K416)&gt;0,SUM(K411:K416),"")</f>
        <v/>
      </c>
      <c r="L417" s="818" t="str">
        <f t="shared" ref="L417" si="251">IF(COUNT(L411:L416)&gt;0,SUM(L411:L416),"")</f>
        <v/>
      </c>
      <c r="M417" s="818" t="str">
        <f t="shared" ref="M417" si="252">IF(COUNT(M411:M416)&gt;0,SUM(M411:M416),"")</f>
        <v/>
      </c>
      <c r="N417" s="818" t="str">
        <f t="shared" ref="N417" si="253">IF(COUNT(N411:N416)&gt;0,SUM(N411:N416),"")</f>
        <v/>
      </c>
      <c r="O417" s="818" t="str">
        <f t="shared" ref="O417" si="254">IF(COUNT(O411:O416)&gt;0,SUM(O411:O416),"")</f>
        <v/>
      </c>
      <c r="P417" s="818" t="str">
        <f t="shared" ref="P417" si="255">IF(COUNT(P411:P416)&gt;0,SUM(P411:P416),"")</f>
        <v/>
      </c>
      <c r="Q417" s="818" t="str">
        <f t="shared" ref="Q417" si="256">IF(COUNT(Q411:Q416)&gt;0,SUM(Q411:Q416),"")</f>
        <v/>
      </c>
      <c r="S417" s="479" t="str">
        <f t="shared" si="235"/>
        <v>-</v>
      </c>
      <c r="T417" s="479" t="str">
        <f t="shared" si="236"/>
        <v>-</v>
      </c>
    </row>
    <row r="418" spans="2:20" ht="21.95" customHeight="1">
      <c r="B418" s="494" t="s">
        <v>75</v>
      </c>
      <c r="C418" s="495"/>
      <c r="D418" s="495"/>
      <c r="E418" s="495"/>
      <c r="F418" s="496"/>
      <c r="G418" s="819"/>
      <c r="H418" s="819"/>
      <c r="I418" s="819"/>
      <c r="J418" s="819"/>
      <c r="K418" s="819"/>
      <c r="L418" s="819"/>
      <c r="M418" s="819"/>
      <c r="N418" s="819"/>
      <c r="O418" s="819"/>
      <c r="P418" s="819"/>
      <c r="Q418" s="819"/>
      <c r="S418" s="479" t="str">
        <f t="shared" si="235"/>
        <v>-</v>
      </c>
      <c r="T418" s="479" t="str">
        <f t="shared" si="236"/>
        <v>-</v>
      </c>
    </row>
    <row r="419" spans="2:20" ht="21.95" customHeight="1">
      <c r="B419" s="487"/>
      <c r="C419" s="488"/>
      <c r="D419" s="501"/>
      <c r="E419" s="502" t="s">
        <v>30</v>
      </c>
      <c r="F419" s="503"/>
      <c r="G419" s="817" t="str">
        <f>IF(COUNT(G420:G421)&gt;0,SUM(G420:G421),"")</f>
        <v/>
      </c>
      <c r="H419" s="817" t="str">
        <f>IF(COUNT(H420:H421)&gt;0,SUM(H420:H421),"")</f>
        <v/>
      </c>
      <c r="I419" s="822"/>
      <c r="J419" s="822"/>
      <c r="K419" s="822"/>
      <c r="L419" s="817" t="str">
        <f>IF(COUNT(L420:L421)&gt;0,SUM(L420:L421),"")</f>
        <v/>
      </c>
      <c r="M419" s="822"/>
      <c r="N419" s="822"/>
      <c r="O419" s="822"/>
      <c r="P419" s="822"/>
      <c r="Q419" s="817" t="str">
        <f>IF(COUNT(Q420:Q421)&gt;0,SUM(Q420:Q421),"")</f>
        <v/>
      </c>
      <c r="S419" s="479" t="str">
        <f t="shared" si="235"/>
        <v>-</v>
      </c>
      <c r="T419" s="479" t="str">
        <f t="shared" si="236"/>
        <v>-</v>
      </c>
    </row>
    <row r="420" spans="2:20" ht="21.95" customHeight="1">
      <c r="B420" s="504"/>
      <c r="C420" s="505"/>
      <c r="D420" s="506"/>
      <c r="E420" s="504"/>
      <c r="F420" s="499" t="s">
        <v>31</v>
      </c>
      <c r="G420" s="819"/>
      <c r="H420" s="819"/>
      <c r="I420" s="822"/>
      <c r="J420" s="822"/>
      <c r="K420" s="822"/>
      <c r="L420" s="819"/>
      <c r="M420" s="822"/>
      <c r="N420" s="822"/>
      <c r="O420" s="822"/>
      <c r="P420" s="822"/>
      <c r="Q420" s="819"/>
      <c r="S420" s="479" t="str">
        <f t="shared" si="235"/>
        <v>-</v>
      </c>
      <c r="T420" s="479" t="str">
        <f t="shared" si="236"/>
        <v>-</v>
      </c>
    </row>
    <row r="421" spans="2:20" ht="21.95" customHeight="1">
      <c r="B421" s="504"/>
      <c r="C421" s="505"/>
      <c r="D421" s="506"/>
      <c r="E421" s="490"/>
      <c r="F421" s="499" t="s">
        <v>32</v>
      </c>
      <c r="G421" s="819"/>
      <c r="H421" s="819"/>
      <c r="I421" s="822"/>
      <c r="J421" s="822"/>
      <c r="K421" s="822"/>
      <c r="L421" s="819"/>
      <c r="M421" s="822"/>
      <c r="N421" s="822"/>
      <c r="O421" s="822"/>
      <c r="P421" s="822"/>
      <c r="Q421" s="819"/>
      <c r="S421" s="479" t="str">
        <f t="shared" si="235"/>
        <v>-</v>
      </c>
      <c r="T421" s="479" t="str">
        <f t="shared" si="236"/>
        <v>-</v>
      </c>
    </row>
    <row r="422" spans="2:20" ht="21.95" customHeight="1">
      <c r="B422" s="504"/>
      <c r="C422" s="505"/>
      <c r="D422" s="506"/>
      <c r="E422" s="502" t="s">
        <v>33</v>
      </c>
      <c r="F422" s="503"/>
      <c r="G422" s="817" t="str">
        <f>IF(COUNT(G423:G428),SUM(G423:G428),"")</f>
        <v/>
      </c>
      <c r="H422" s="817" t="str">
        <f>IF(COUNT(H423:H428),SUM(H423:H428),"")</f>
        <v/>
      </c>
      <c r="I422" s="822"/>
      <c r="J422" s="822"/>
      <c r="K422" s="822"/>
      <c r="L422" s="817" t="str">
        <f>IF(COUNT(L423:L428),SUM(L423:L428),"")</f>
        <v/>
      </c>
      <c r="M422" s="822"/>
      <c r="N422" s="822"/>
      <c r="O422" s="822"/>
      <c r="P422" s="822"/>
      <c r="Q422" s="817" t="str">
        <f>IF(COUNT(Q423:Q428),SUM(Q423:Q428),"")</f>
        <v/>
      </c>
      <c r="S422" s="479" t="str">
        <f t="shared" si="235"/>
        <v>-</v>
      </c>
      <c r="T422" s="479" t="str">
        <f t="shared" si="236"/>
        <v>-</v>
      </c>
    </row>
    <row r="423" spans="2:20" ht="21.95" customHeight="1">
      <c r="B423" s="502" t="s">
        <v>76</v>
      </c>
      <c r="C423" s="507"/>
      <c r="D423" s="503"/>
      <c r="E423" s="504"/>
      <c r="F423" s="499" t="s">
        <v>35</v>
      </c>
      <c r="G423" s="819"/>
      <c r="H423" s="819"/>
      <c r="I423" s="822"/>
      <c r="J423" s="822"/>
      <c r="K423" s="822"/>
      <c r="L423" s="819"/>
      <c r="M423" s="822"/>
      <c r="N423" s="822"/>
      <c r="O423" s="822"/>
      <c r="P423" s="822"/>
      <c r="Q423" s="819"/>
      <c r="S423" s="479" t="str">
        <f t="shared" si="235"/>
        <v>-</v>
      </c>
      <c r="T423" s="479" t="str">
        <f t="shared" si="236"/>
        <v>-</v>
      </c>
    </row>
    <row r="424" spans="2:20" ht="21.95" customHeight="1">
      <c r="B424" s="502" t="s">
        <v>77</v>
      </c>
      <c r="C424" s="507"/>
      <c r="D424" s="503"/>
      <c r="E424" s="504"/>
      <c r="F424" s="499" t="s">
        <v>37</v>
      </c>
      <c r="G424" s="819"/>
      <c r="H424" s="819"/>
      <c r="I424" s="822"/>
      <c r="J424" s="822"/>
      <c r="K424" s="822"/>
      <c r="L424" s="819"/>
      <c r="M424" s="822"/>
      <c r="N424" s="822"/>
      <c r="O424" s="822"/>
      <c r="P424" s="822"/>
      <c r="Q424" s="819"/>
      <c r="S424" s="479" t="str">
        <f t="shared" si="235"/>
        <v>-</v>
      </c>
      <c r="T424" s="479" t="str">
        <f t="shared" si="236"/>
        <v>-</v>
      </c>
    </row>
    <row r="425" spans="2:20" ht="21.95" customHeight="1">
      <c r="B425" s="504"/>
      <c r="C425" s="505"/>
      <c r="D425" s="506"/>
      <c r="E425" s="504"/>
      <c r="F425" s="499" t="s">
        <v>38</v>
      </c>
      <c r="G425" s="819"/>
      <c r="H425" s="819"/>
      <c r="I425" s="822"/>
      <c r="J425" s="822"/>
      <c r="K425" s="822"/>
      <c r="L425" s="819"/>
      <c r="M425" s="822"/>
      <c r="N425" s="822"/>
      <c r="O425" s="822"/>
      <c r="P425" s="822"/>
      <c r="Q425" s="819"/>
      <c r="S425" s="479" t="str">
        <f t="shared" si="235"/>
        <v>-</v>
      </c>
      <c r="T425" s="479" t="str">
        <f t="shared" si="236"/>
        <v>-</v>
      </c>
    </row>
    <row r="426" spans="2:20" ht="21.95" customHeight="1">
      <c r="B426" s="504"/>
      <c r="C426" s="505"/>
      <c r="D426" s="506"/>
      <c r="E426" s="504"/>
      <c r="F426" s="499" t="s">
        <v>39</v>
      </c>
      <c r="G426" s="819"/>
      <c r="H426" s="819"/>
      <c r="I426" s="822"/>
      <c r="J426" s="822"/>
      <c r="K426" s="822"/>
      <c r="L426" s="819"/>
      <c r="M426" s="822"/>
      <c r="N426" s="822"/>
      <c r="O426" s="822"/>
      <c r="P426" s="822"/>
      <c r="Q426" s="819"/>
      <c r="S426" s="479" t="str">
        <f t="shared" si="235"/>
        <v>-</v>
      </c>
      <c r="T426" s="479" t="str">
        <f t="shared" si="236"/>
        <v>-</v>
      </c>
    </row>
    <row r="427" spans="2:20" ht="21.95" customHeight="1">
      <c r="B427" s="504"/>
      <c r="C427" s="505"/>
      <c r="D427" s="506"/>
      <c r="E427" s="504"/>
      <c r="F427" s="499" t="s">
        <v>40</v>
      </c>
      <c r="G427" s="819"/>
      <c r="H427" s="819"/>
      <c r="I427" s="822"/>
      <c r="J427" s="822"/>
      <c r="K427" s="822"/>
      <c r="L427" s="819"/>
      <c r="M427" s="822"/>
      <c r="N427" s="822"/>
      <c r="O427" s="822"/>
      <c r="P427" s="822"/>
      <c r="Q427" s="819"/>
      <c r="S427" s="479" t="str">
        <f t="shared" si="235"/>
        <v>-</v>
      </c>
      <c r="T427" s="479" t="str">
        <f t="shared" si="236"/>
        <v>-</v>
      </c>
    </row>
    <row r="428" spans="2:20" ht="21.95" customHeight="1">
      <c r="B428" s="504"/>
      <c r="C428" s="505"/>
      <c r="D428" s="506"/>
      <c r="E428" s="504"/>
      <c r="F428" s="499" t="s">
        <v>41</v>
      </c>
      <c r="G428" s="819"/>
      <c r="H428" s="819"/>
      <c r="I428" s="822"/>
      <c r="J428" s="822"/>
      <c r="K428" s="822"/>
      <c r="L428" s="819"/>
      <c r="M428" s="822"/>
      <c r="N428" s="822"/>
      <c r="O428" s="822"/>
      <c r="P428" s="822"/>
      <c r="Q428" s="819"/>
      <c r="S428" s="479" t="str">
        <f t="shared" si="235"/>
        <v>-</v>
      </c>
      <c r="T428" s="479" t="str">
        <f t="shared" si="236"/>
        <v>-</v>
      </c>
    </row>
    <row r="429" spans="2:20" ht="21.95" customHeight="1">
      <c r="B429" s="504"/>
      <c r="C429" s="505"/>
      <c r="D429" s="506"/>
      <c r="E429" s="494" t="s">
        <v>42</v>
      </c>
      <c r="F429" s="508"/>
      <c r="G429" s="819"/>
      <c r="H429" s="819"/>
      <c r="I429" s="822"/>
      <c r="J429" s="822"/>
      <c r="K429" s="822"/>
      <c r="L429" s="819"/>
      <c r="M429" s="822"/>
      <c r="N429" s="822"/>
      <c r="O429" s="822"/>
      <c r="P429" s="822"/>
      <c r="Q429" s="819"/>
      <c r="S429" s="479" t="str">
        <f t="shared" si="235"/>
        <v>-</v>
      </c>
      <c r="T429" s="479" t="str">
        <f t="shared" si="236"/>
        <v>-</v>
      </c>
    </row>
    <row r="430" spans="2:20" ht="21.95" customHeight="1">
      <c r="B430" s="504"/>
      <c r="C430" s="505"/>
      <c r="D430" s="506"/>
      <c r="E430" s="502" t="s">
        <v>43</v>
      </c>
      <c r="F430" s="503"/>
      <c r="G430" s="817" t="str">
        <f>IF(COUNT(G431:G435)&gt;0,SUM(G431:G435),"")</f>
        <v/>
      </c>
      <c r="H430" s="817" t="str">
        <f>IF(COUNT(H431:H435)&gt;0,SUM(H431:H435),"")</f>
        <v/>
      </c>
      <c r="I430" s="822"/>
      <c r="J430" s="822"/>
      <c r="K430" s="822"/>
      <c r="L430" s="817" t="str">
        <f>IF(COUNT(L431:L435)&gt;0,SUM(L431:L435),"")</f>
        <v/>
      </c>
      <c r="M430" s="822"/>
      <c r="N430" s="822"/>
      <c r="O430" s="822"/>
      <c r="P430" s="822"/>
      <c r="Q430" s="817" t="str">
        <f>IF(COUNT(Q431:Q435)&gt;0,SUM(Q431:Q435),"")</f>
        <v/>
      </c>
      <c r="S430" s="479" t="str">
        <f t="shared" si="235"/>
        <v>-</v>
      </c>
      <c r="T430" s="479" t="str">
        <f t="shared" si="236"/>
        <v>-</v>
      </c>
    </row>
    <row r="431" spans="2:20" ht="21.95" customHeight="1">
      <c r="B431" s="504"/>
      <c r="C431" s="505"/>
      <c r="D431" s="506"/>
      <c r="E431" s="504"/>
      <c r="F431" s="499" t="s">
        <v>44</v>
      </c>
      <c r="G431" s="819"/>
      <c r="H431" s="819"/>
      <c r="I431" s="822"/>
      <c r="J431" s="822"/>
      <c r="K431" s="822"/>
      <c r="L431" s="819"/>
      <c r="M431" s="822"/>
      <c r="N431" s="822"/>
      <c r="O431" s="822"/>
      <c r="P431" s="822"/>
      <c r="Q431" s="819"/>
      <c r="S431" s="479" t="str">
        <f t="shared" si="235"/>
        <v>-</v>
      </c>
      <c r="T431" s="479" t="str">
        <f t="shared" si="236"/>
        <v>-</v>
      </c>
    </row>
    <row r="432" spans="2:20" ht="21.95" customHeight="1">
      <c r="B432" s="504"/>
      <c r="C432" s="505"/>
      <c r="D432" s="506"/>
      <c r="E432" s="504"/>
      <c r="F432" s="499" t="s">
        <v>45</v>
      </c>
      <c r="G432" s="819"/>
      <c r="H432" s="819"/>
      <c r="I432" s="822"/>
      <c r="J432" s="822"/>
      <c r="K432" s="822"/>
      <c r="L432" s="819"/>
      <c r="M432" s="822"/>
      <c r="N432" s="822"/>
      <c r="O432" s="822"/>
      <c r="P432" s="822"/>
      <c r="Q432" s="819"/>
      <c r="S432" s="479" t="str">
        <f t="shared" si="235"/>
        <v>-</v>
      </c>
      <c r="T432" s="479" t="str">
        <f t="shared" si="236"/>
        <v>-</v>
      </c>
    </row>
    <row r="433" spans="2:21" ht="21.95" customHeight="1">
      <c r="B433" s="504"/>
      <c r="C433" s="505"/>
      <c r="D433" s="506"/>
      <c r="E433" s="504"/>
      <c r="F433" s="499" t="s">
        <v>78</v>
      </c>
      <c r="G433" s="819"/>
      <c r="H433" s="819"/>
      <c r="I433" s="822"/>
      <c r="J433" s="822"/>
      <c r="K433" s="822"/>
      <c r="L433" s="819"/>
      <c r="M433" s="822"/>
      <c r="N433" s="822"/>
      <c r="O433" s="822"/>
      <c r="P433" s="822"/>
      <c r="Q433" s="819"/>
      <c r="S433" s="479" t="str">
        <f t="shared" si="235"/>
        <v>-</v>
      </c>
      <c r="T433" s="479" t="str">
        <f t="shared" si="236"/>
        <v>-</v>
      </c>
    </row>
    <row r="434" spans="2:21" ht="21.95" customHeight="1">
      <c r="B434" s="504"/>
      <c r="C434" s="505"/>
      <c r="D434" s="506"/>
      <c r="E434" s="504"/>
      <c r="F434" s="499" t="s">
        <v>47</v>
      </c>
      <c r="G434" s="819"/>
      <c r="H434" s="819"/>
      <c r="I434" s="822"/>
      <c r="J434" s="822"/>
      <c r="K434" s="822"/>
      <c r="L434" s="819"/>
      <c r="M434" s="822"/>
      <c r="N434" s="822"/>
      <c r="O434" s="822"/>
      <c r="P434" s="822"/>
      <c r="Q434" s="819"/>
      <c r="S434" s="479" t="str">
        <f t="shared" si="235"/>
        <v>-</v>
      </c>
      <c r="T434" s="479" t="str">
        <f t="shared" si="236"/>
        <v>-</v>
      </c>
    </row>
    <row r="435" spans="2:21" ht="21.95" customHeight="1">
      <c r="B435" s="504"/>
      <c r="C435" s="505"/>
      <c r="D435" s="506"/>
      <c r="E435" s="504"/>
      <c r="F435" s="499" t="s">
        <v>80</v>
      </c>
      <c r="G435" s="819"/>
      <c r="H435" s="819"/>
      <c r="I435" s="822"/>
      <c r="J435" s="822"/>
      <c r="K435" s="822"/>
      <c r="L435" s="819"/>
      <c r="M435" s="822"/>
      <c r="N435" s="822"/>
      <c r="O435" s="822"/>
      <c r="P435" s="822"/>
      <c r="Q435" s="819"/>
      <c r="S435" s="479" t="str">
        <f t="shared" si="235"/>
        <v>-</v>
      </c>
      <c r="T435" s="479" t="str">
        <f t="shared" si="236"/>
        <v>-</v>
      </c>
    </row>
    <row r="436" spans="2:21" ht="21.95" customHeight="1">
      <c r="B436" s="504"/>
      <c r="C436" s="505"/>
      <c r="D436" s="506"/>
      <c r="E436" s="494" t="s">
        <v>49</v>
      </c>
      <c r="F436" s="496"/>
      <c r="G436" s="819"/>
      <c r="H436" s="819"/>
      <c r="I436" s="822"/>
      <c r="J436" s="822"/>
      <c r="K436" s="822"/>
      <c r="L436" s="819"/>
      <c r="M436" s="822"/>
      <c r="N436" s="822"/>
      <c r="O436" s="822"/>
      <c r="P436" s="822"/>
      <c r="Q436" s="819"/>
      <c r="S436" s="479" t="str">
        <f t="shared" si="235"/>
        <v>-</v>
      </c>
      <c r="T436" s="479" t="str">
        <f t="shared" si="236"/>
        <v>-</v>
      </c>
      <c r="U436" s="482" t="s">
        <v>51</v>
      </c>
    </row>
    <row r="437" spans="2:21" ht="21.95" customHeight="1">
      <c r="B437" s="490"/>
      <c r="C437" s="491"/>
      <c r="D437" s="492"/>
      <c r="E437" s="494" t="s">
        <v>50</v>
      </c>
      <c r="F437" s="496"/>
      <c r="G437" s="817" t="str">
        <f>IF(COUNT(G419,G422,G429,G430,G436)&gt;0,SUM(G419,G422,G429,G430,G436),"")</f>
        <v/>
      </c>
      <c r="H437" s="817" t="str">
        <f>IF(COUNT(H419,H422,H429,H430,H436)&gt;0,SUM(H419,H422,H429,H430,H436),"")</f>
        <v/>
      </c>
      <c r="I437" s="822"/>
      <c r="J437" s="822"/>
      <c r="K437" s="822"/>
      <c r="L437" s="817" t="str">
        <f>IF(COUNT(L419,L422,L429,L430,L436)&gt;0,SUM(L419,L422,L429,L430,L436),"")</f>
        <v/>
      </c>
      <c r="M437" s="822"/>
      <c r="N437" s="822"/>
      <c r="O437" s="822"/>
      <c r="P437" s="822"/>
      <c r="Q437" s="817" t="str">
        <f>IF(COUNT(Q419,Q422,Q429,Q430,Q436)&gt;0,SUM(Q419,Q422,Q429,Q430,Q436),"")</f>
        <v/>
      </c>
      <c r="S437" s="479" t="str">
        <f t="shared" si="235"/>
        <v>-</v>
      </c>
      <c r="T437" s="479" t="str">
        <f t="shared" si="236"/>
        <v>-</v>
      </c>
    </row>
    <row r="438" spans="2:21" ht="21.95" customHeight="1">
      <c r="B438" s="936" t="s">
        <v>81</v>
      </c>
      <c r="C438" s="936"/>
      <c r="D438" s="936"/>
      <c r="E438" s="936"/>
      <c r="F438" s="936"/>
      <c r="G438" s="475"/>
      <c r="H438" s="475"/>
      <c r="I438" s="477"/>
      <c r="J438" s="477"/>
      <c r="K438" s="477"/>
      <c r="L438" s="475"/>
      <c r="M438" s="477"/>
      <c r="N438" s="477"/>
      <c r="O438" s="477"/>
      <c r="P438" s="477"/>
      <c r="Q438" s="475"/>
      <c r="S438" s="479" t="str">
        <f t="shared" si="235"/>
        <v>-</v>
      </c>
      <c r="T438" s="479" t="str">
        <f t="shared" si="236"/>
        <v>-</v>
      </c>
      <c r="U438" s="482" t="s">
        <v>508</v>
      </c>
    </row>
    <row r="439" spans="2:21">
      <c r="B439" s="481" t="s">
        <v>82</v>
      </c>
    </row>
  </sheetData>
  <sheetProtection formatColumns="0" formatRows="0"/>
  <mergeCells count="11">
    <mergeCell ref="B438:F438"/>
    <mergeCell ref="B238:F238"/>
    <mergeCell ref="B278:F278"/>
    <mergeCell ref="B318:F318"/>
    <mergeCell ref="B358:F358"/>
    <mergeCell ref="B398:F398"/>
    <mergeCell ref="B38:F38"/>
    <mergeCell ref="B78:F78"/>
    <mergeCell ref="B118:F118"/>
    <mergeCell ref="B158:F158"/>
    <mergeCell ref="B198:F198"/>
  </mergeCells>
  <phoneticPr fontId="1"/>
  <pageMargins left="0.70866141732283472" right="0.70866141732283472" top="0.74803149606299213" bottom="0.74803149606299213" header="0.31496062992125984" footer="0.31496062992125984"/>
  <pageSetup paperSize="9" scale="85" fitToWidth="2" fitToHeight="11" pageOrder="overThenDown" orientation="portrait" r:id="rId1"/>
  <rowBreaks count="10" manualBreakCount="10">
    <brk id="40" max="16" man="1"/>
    <brk id="80" max="16" man="1"/>
    <brk id="120" max="16" man="1"/>
    <brk id="160" max="16" man="1"/>
    <brk id="200" max="16" man="1"/>
    <brk id="240" max="16" man="1"/>
    <brk id="280" max="16" man="1"/>
    <brk id="320" max="16" man="1"/>
    <brk id="360" max="16" man="1"/>
    <brk id="400" max="1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407"/>
  <sheetViews>
    <sheetView view="pageBreakPreview" zoomScale="70" zoomScaleNormal="70" zoomScaleSheetLayoutView="70" workbookViewId="0">
      <selection activeCell="G21" sqref="G21"/>
    </sheetView>
  </sheetViews>
  <sheetFormatPr defaultColWidth="13.25" defaultRowHeight="14.25"/>
  <cols>
    <col min="1" max="1" width="3.375" style="509" customWidth="1"/>
    <col min="2" max="2" width="4.375" style="509" customWidth="1"/>
    <col min="3" max="3" width="3.75" style="509" customWidth="1"/>
    <col min="4" max="4" width="5.75" style="509" customWidth="1"/>
    <col min="5" max="5" width="17" style="509" customWidth="1"/>
    <col min="6" max="6" width="10.5" style="509" customWidth="1"/>
    <col min="7" max="18" width="9.375" style="510" customWidth="1"/>
    <col min="19" max="19" width="4" style="509" customWidth="1"/>
    <col min="20" max="20" width="20.5" style="511" bestFit="1" customWidth="1"/>
    <col min="21" max="256" width="13.25" style="509"/>
    <col min="257" max="257" width="4.375" style="509" customWidth="1"/>
    <col min="258" max="258" width="3.75" style="509" customWidth="1"/>
    <col min="259" max="259" width="5.75" style="509" customWidth="1"/>
    <col min="260" max="260" width="17" style="509" customWidth="1"/>
    <col min="261" max="261" width="10.5" style="509" customWidth="1"/>
    <col min="262" max="266" width="9.5" style="509" customWidth="1"/>
    <col min="267" max="267" width="4.5" style="509" customWidth="1"/>
    <col min="268" max="274" width="10.75" style="509" customWidth="1"/>
    <col min="275" max="512" width="13.25" style="509"/>
    <col min="513" max="513" width="4.375" style="509" customWidth="1"/>
    <col min="514" max="514" width="3.75" style="509" customWidth="1"/>
    <col min="515" max="515" width="5.75" style="509" customWidth="1"/>
    <col min="516" max="516" width="17" style="509" customWidth="1"/>
    <col min="517" max="517" width="10.5" style="509" customWidth="1"/>
    <col min="518" max="522" width="9.5" style="509" customWidth="1"/>
    <col min="523" max="523" width="4.5" style="509" customWidth="1"/>
    <col min="524" max="530" width="10.75" style="509" customWidth="1"/>
    <col min="531" max="768" width="13.25" style="509"/>
    <col min="769" max="769" width="4.375" style="509" customWidth="1"/>
    <col min="770" max="770" width="3.75" style="509" customWidth="1"/>
    <col min="771" max="771" width="5.75" style="509" customWidth="1"/>
    <col min="772" max="772" width="17" style="509" customWidth="1"/>
    <col min="773" max="773" width="10.5" style="509" customWidth="1"/>
    <col min="774" max="778" width="9.5" style="509" customWidth="1"/>
    <col min="779" max="779" width="4.5" style="509" customWidth="1"/>
    <col min="780" max="786" width="10.75" style="509" customWidth="1"/>
    <col min="787" max="1024" width="13.25" style="509"/>
    <col min="1025" max="1025" width="4.375" style="509" customWidth="1"/>
    <col min="1026" max="1026" width="3.75" style="509" customWidth="1"/>
    <col min="1027" max="1027" width="5.75" style="509" customWidth="1"/>
    <col min="1028" max="1028" width="17" style="509" customWidth="1"/>
    <col min="1029" max="1029" width="10.5" style="509" customWidth="1"/>
    <col min="1030" max="1034" width="9.5" style="509" customWidth="1"/>
    <col min="1035" max="1035" width="4.5" style="509" customWidth="1"/>
    <col min="1036" max="1042" width="10.75" style="509" customWidth="1"/>
    <col min="1043" max="1280" width="13.25" style="509"/>
    <col min="1281" max="1281" width="4.375" style="509" customWidth="1"/>
    <col min="1282" max="1282" width="3.75" style="509" customWidth="1"/>
    <col min="1283" max="1283" width="5.75" style="509" customWidth="1"/>
    <col min="1284" max="1284" width="17" style="509" customWidth="1"/>
    <col min="1285" max="1285" width="10.5" style="509" customWidth="1"/>
    <col min="1286" max="1290" width="9.5" style="509" customWidth="1"/>
    <col min="1291" max="1291" width="4.5" style="509" customWidth="1"/>
    <col min="1292" max="1298" width="10.75" style="509" customWidth="1"/>
    <col min="1299" max="1536" width="13.25" style="509"/>
    <col min="1537" max="1537" width="4.375" style="509" customWidth="1"/>
    <col min="1538" max="1538" width="3.75" style="509" customWidth="1"/>
    <col min="1539" max="1539" width="5.75" style="509" customWidth="1"/>
    <col min="1540" max="1540" width="17" style="509" customWidth="1"/>
    <col min="1541" max="1541" width="10.5" style="509" customWidth="1"/>
    <col min="1542" max="1546" width="9.5" style="509" customWidth="1"/>
    <col min="1547" max="1547" width="4.5" style="509" customWidth="1"/>
    <col min="1548" max="1554" width="10.75" style="509" customWidth="1"/>
    <col min="1555" max="1792" width="13.25" style="509"/>
    <col min="1793" max="1793" width="4.375" style="509" customWidth="1"/>
    <col min="1794" max="1794" width="3.75" style="509" customWidth="1"/>
    <col min="1795" max="1795" width="5.75" style="509" customWidth="1"/>
    <col min="1796" max="1796" width="17" style="509" customWidth="1"/>
    <col min="1797" max="1797" width="10.5" style="509" customWidth="1"/>
    <col min="1798" max="1802" width="9.5" style="509" customWidth="1"/>
    <col min="1803" max="1803" width="4.5" style="509" customWidth="1"/>
    <col min="1804" max="1810" width="10.75" style="509" customWidth="1"/>
    <col min="1811" max="2048" width="13.25" style="509"/>
    <col min="2049" max="2049" width="4.375" style="509" customWidth="1"/>
    <col min="2050" max="2050" width="3.75" style="509" customWidth="1"/>
    <col min="2051" max="2051" width="5.75" style="509" customWidth="1"/>
    <col min="2052" max="2052" width="17" style="509" customWidth="1"/>
    <col min="2053" max="2053" width="10.5" style="509" customWidth="1"/>
    <col min="2054" max="2058" width="9.5" style="509" customWidth="1"/>
    <col min="2059" max="2059" width="4.5" style="509" customWidth="1"/>
    <col min="2060" max="2066" width="10.75" style="509" customWidth="1"/>
    <col min="2067" max="2304" width="13.25" style="509"/>
    <col min="2305" max="2305" width="4.375" style="509" customWidth="1"/>
    <col min="2306" max="2306" width="3.75" style="509" customWidth="1"/>
    <col min="2307" max="2307" width="5.75" style="509" customWidth="1"/>
    <col min="2308" max="2308" width="17" style="509" customWidth="1"/>
    <col min="2309" max="2309" width="10.5" style="509" customWidth="1"/>
    <col min="2310" max="2314" width="9.5" style="509" customWidth="1"/>
    <col min="2315" max="2315" width="4.5" style="509" customWidth="1"/>
    <col min="2316" max="2322" width="10.75" style="509" customWidth="1"/>
    <col min="2323" max="2560" width="13.25" style="509"/>
    <col min="2561" max="2561" width="4.375" style="509" customWidth="1"/>
    <col min="2562" max="2562" width="3.75" style="509" customWidth="1"/>
    <col min="2563" max="2563" width="5.75" style="509" customWidth="1"/>
    <col min="2564" max="2564" width="17" style="509" customWidth="1"/>
    <col min="2565" max="2565" width="10.5" style="509" customWidth="1"/>
    <col min="2566" max="2570" width="9.5" style="509" customWidth="1"/>
    <col min="2571" max="2571" width="4.5" style="509" customWidth="1"/>
    <col min="2572" max="2578" width="10.75" style="509" customWidth="1"/>
    <col min="2579" max="2816" width="13.25" style="509"/>
    <col min="2817" max="2817" width="4.375" style="509" customWidth="1"/>
    <col min="2818" max="2818" width="3.75" style="509" customWidth="1"/>
    <col min="2819" max="2819" width="5.75" style="509" customWidth="1"/>
    <col min="2820" max="2820" width="17" style="509" customWidth="1"/>
    <col min="2821" max="2821" width="10.5" style="509" customWidth="1"/>
    <col min="2822" max="2826" width="9.5" style="509" customWidth="1"/>
    <col min="2827" max="2827" width="4.5" style="509" customWidth="1"/>
    <col min="2828" max="2834" width="10.75" style="509" customWidth="1"/>
    <col min="2835" max="3072" width="13.25" style="509"/>
    <col min="3073" max="3073" width="4.375" style="509" customWidth="1"/>
    <col min="3074" max="3074" width="3.75" style="509" customWidth="1"/>
    <col min="3075" max="3075" width="5.75" style="509" customWidth="1"/>
    <col min="3076" max="3076" width="17" style="509" customWidth="1"/>
    <col min="3077" max="3077" width="10.5" style="509" customWidth="1"/>
    <col min="3078" max="3082" width="9.5" style="509" customWidth="1"/>
    <col min="3083" max="3083" width="4.5" style="509" customWidth="1"/>
    <col min="3084" max="3090" width="10.75" style="509" customWidth="1"/>
    <col min="3091" max="3328" width="13.25" style="509"/>
    <col min="3329" max="3329" width="4.375" style="509" customWidth="1"/>
    <col min="3330" max="3330" width="3.75" style="509" customWidth="1"/>
    <col min="3331" max="3331" width="5.75" style="509" customWidth="1"/>
    <col min="3332" max="3332" width="17" style="509" customWidth="1"/>
    <col min="3333" max="3333" width="10.5" style="509" customWidth="1"/>
    <col min="3334" max="3338" width="9.5" style="509" customWidth="1"/>
    <col min="3339" max="3339" width="4.5" style="509" customWidth="1"/>
    <col min="3340" max="3346" width="10.75" style="509" customWidth="1"/>
    <col min="3347" max="3584" width="13.25" style="509"/>
    <col min="3585" max="3585" width="4.375" style="509" customWidth="1"/>
    <col min="3586" max="3586" width="3.75" style="509" customWidth="1"/>
    <col min="3587" max="3587" width="5.75" style="509" customWidth="1"/>
    <col min="3588" max="3588" width="17" style="509" customWidth="1"/>
    <col min="3589" max="3589" width="10.5" style="509" customWidth="1"/>
    <col min="3590" max="3594" width="9.5" style="509" customWidth="1"/>
    <col min="3595" max="3595" width="4.5" style="509" customWidth="1"/>
    <col min="3596" max="3602" width="10.75" style="509" customWidth="1"/>
    <col min="3603" max="3840" width="13.25" style="509"/>
    <col min="3841" max="3841" width="4.375" style="509" customWidth="1"/>
    <col min="3842" max="3842" width="3.75" style="509" customWidth="1"/>
    <col min="3843" max="3843" width="5.75" style="509" customWidth="1"/>
    <col min="3844" max="3844" width="17" style="509" customWidth="1"/>
    <col min="3845" max="3845" width="10.5" style="509" customWidth="1"/>
    <col min="3846" max="3850" width="9.5" style="509" customWidth="1"/>
    <col min="3851" max="3851" width="4.5" style="509" customWidth="1"/>
    <col min="3852" max="3858" width="10.75" style="509" customWidth="1"/>
    <col min="3859" max="4096" width="13.25" style="509"/>
    <col min="4097" max="4097" width="4.375" style="509" customWidth="1"/>
    <col min="4098" max="4098" width="3.75" style="509" customWidth="1"/>
    <col min="4099" max="4099" width="5.75" style="509" customWidth="1"/>
    <col min="4100" max="4100" width="17" style="509" customWidth="1"/>
    <col min="4101" max="4101" width="10.5" style="509" customWidth="1"/>
    <col min="4102" max="4106" width="9.5" style="509" customWidth="1"/>
    <col min="4107" max="4107" width="4.5" style="509" customWidth="1"/>
    <col min="4108" max="4114" width="10.75" style="509" customWidth="1"/>
    <col min="4115" max="4352" width="13.25" style="509"/>
    <col min="4353" max="4353" width="4.375" style="509" customWidth="1"/>
    <col min="4354" max="4354" width="3.75" style="509" customWidth="1"/>
    <col min="4355" max="4355" width="5.75" style="509" customWidth="1"/>
    <col min="4356" max="4356" width="17" style="509" customWidth="1"/>
    <col min="4357" max="4357" width="10.5" style="509" customWidth="1"/>
    <col min="4358" max="4362" width="9.5" style="509" customWidth="1"/>
    <col min="4363" max="4363" width="4.5" style="509" customWidth="1"/>
    <col min="4364" max="4370" width="10.75" style="509" customWidth="1"/>
    <col min="4371" max="4608" width="13.25" style="509"/>
    <col min="4609" max="4609" width="4.375" style="509" customWidth="1"/>
    <col min="4610" max="4610" width="3.75" style="509" customWidth="1"/>
    <col min="4611" max="4611" width="5.75" style="509" customWidth="1"/>
    <col min="4612" max="4612" width="17" style="509" customWidth="1"/>
    <col min="4613" max="4613" width="10.5" style="509" customWidth="1"/>
    <col min="4614" max="4618" width="9.5" style="509" customWidth="1"/>
    <col min="4619" max="4619" width="4.5" style="509" customWidth="1"/>
    <col min="4620" max="4626" width="10.75" style="509" customWidth="1"/>
    <col min="4627" max="4864" width="13.25" style="509"/>
    <col min="4865" max="4865" width="4.375" style="509" customWidth="1"/>
    <col min="4866" max="4866" width="3.75" style="509" customWidth="1"/>
    <col min="4867" max="4867" width="5.75" style="509" customWidth="1"/>
    <col min="4868" max="4868" width="17" style="509" customWidth="1"/>
    <col min="4869" max="4869" width="10.5" style="509" customWidth="1"/>
    <col min="4870" max="4874" width="9.5" style="509" customWidth="1"/>
    <col min="4875" max="4875" width="4.5" style="509" customWidth="1"/>
    <col min="4876" max="4882" width="10.75" style="509" customWidth="1"/>
    <col min="4883" max="5120" width="13.25" style="509"/>
    <col min="5121" max="5121" width="4.375" style="509" customWidth="1"/>
    <col min="5122" max="5122" width="3.75" style="509" customWidth="1"/>
    <col min="5123" max="5123" width="5.75" style="509" customWidth="1"/>
    <col min="5124" max="5124" width="17" style="509" customWidth="1"/>
    <col min="5125" max="5125" width="10.5" style="509" customWidth="1"/>
    <col min="5126" max="5130" width="9.5" style="509" customWidth="1"/>
    <col min="5131" max="5131" width="4.5" style="509" customWidth="1"/>
    <col min="5132" max="5138" width="10.75" style="509" customWidth="1"/>
    <col min="5139" max="5376" width="13.25" style="509"/>
    <col min="5377" max="5377" width="4.375" style="509" customWidth="1"/>
    <col min="5378" max="5378" width="3.75" style="509" customWidth="1"/>
    <col min="5379" max="5379" width="5.75" style="509" customWidth="1"/>
    <col min="5380" max="5380" width="17" style="509" customWidth="1"/>
    <col min="5381" max="5381" width="10.5" style="509" customWidth="1"/>
    <col min="5382" max="5386" width="9.5" style="509" customWidth="1"/>
    <col min="5387" max="5387" width="4.5" style="509" customWidth="1"/>
    <col min="5388" max="5394" width="10.75" style="509" customWidth="1"/>
    <col min="5395" max="5632" width="13.25" style="509"/>
    <col min="5633" max="5633" width="4.375" style="509" customWidth="1"/>
    <col min="5634" max="5634" width="3.75" style="509" customWidth="1"/>
    <col min="5635" max="5635" width="5.75" style="509" customWidth="1"/>
    <col min="5636" max="5636" width="17" style="509" customWidth="1"/>
    <col min="5637" max="5637" width="10.5" style="509" customWidth="1"/>
    <col min="5638" max="5642" width="9.5" style="509" customWidth="1"/>
    <col min="5643" max="5643" width="4.5" style="509" customWidth="1"/>
    <col min="5644" max="5650" width="10.75" style="509" customWidth="1"/>
    <col min="5651" max="5888" width="13.25" style="509"/>
    <col min="5889" max="5889" width="4.375" style="509" customWidth="1"/>
    <col min="5890" max="5890" width="3.75" style="509" customWidth="1"/>
    <col min="5891" max="5891" width="5.75" style="509" customWidth="1"/>
    <col min="5892" max="5892" width="17" style="509" customWidth="1"/>
    <col min="5893" max="5893" width="10.5" style="509" customWidth="1"/>
    <col min="5894" max="5898" width="9.5" style="509" customWidth="1"/>
    <col min="5899" max="5899" width="4.5" style="509" customWidth="1"/>
    <col min="5900" max="5906" width="10.75" style="509" customWidth="1"/>
    <col min="5907" max="6144" width="13.25" style="509"/>
    <col min="6145" max="6145" width="4.375" style="509" customWidth="1"/>
    <col min="6146" max="6146" width="3.75" style="509" customWidth="1"/>
    <col min="6147" max="6147" width="5.75" style="509" customWidth="1"/>
    <col min="6148" max="6148" width="17" style="509" customWidth="1"/>
    <col min="6149" max="6149" width="10.5" style="509" customWidth="1"/>
    <col min="6150" max="6154" width="9.5" style="509" customWidth="1"/>
    <col min="6155" max="6155" width="4.5" style="509" customWidth="1"/>
    <col min="6156" max="6162" width="10.75" style="509" customWidth="1"/>
    <col min="6163" max="6400" width="13.25" style="509"/>
    <col min="6401" max="6401" width="4.375" style="509" customWidth="1"/>
    <col min="6402" max="6402" width="3.75" style="509" customWidth="1"/>
    <col min="6403" max="6403" width="5.75" style="509" customWidth="1"/>
    <col min="6404" max="6404" width="17" style="509" customWidth="1"/>
    <col min="6405" max="6405" width="10.5" style="509" customWidth="1"/>
    <col min="6406" max="6410" width="9.5" style="509" customWidth="1"/>
    <col min="6411" max="6411" width="4.5" style="509" customWidth="1"/>
    <col min="6412" max="6418" width="10.75" style="509" customWidth="1"/>
    <col min="6419" max="6656" width="13.25" style="509"/>
    <col min="6657" max="6657" width="4.375" style="509" customWidth="1"/>
    <col min="6658" max="6658" width="3.75" style="509" customWidth="1"/>
    <col min="6659" max="6659" width="5.75" style="509" customWidth="1"/>
    <col min="6660" max="6660" width="17" style="509" customWidth="1"/>
    <col min="6661" max="6661" width="10.5" style="509" customWidth="1"/>
    <col min="6662" max="6666" width="9.5" style="509" customWidth="1"/>
    <col min="6667" max="6667" width="4.5" style="509" customWidth="1"/>
    <col min="6668" max="6674" width="10.75" style="509" customWidth="1"/>
    <col min="6675" max="6912" width="13.25" style="509"/>
    <col min="6913" max="6913" width="4.375" style="509" customWidth="1"/>
    <col min="6914" max="6914" width="3.75" style="509" customWidth="1"/>
    <col min="6915" max="6915" width="5.75" style="509" customWidth="1"/>
    <col min="6916" max="6916" width="17" style="509" customWidth="1"/>
    <col min="6917" max="6917" width="10.5" style="509" customWidth="1"/>
    <col min="6918" max="6922" width="9.5" style="509" customWidth="1"/>
    <col min="6923" max="6923" width="4.5" style="509" customWidth="1"/>
    <col min="6924" max="6930" width="10.75" style="509" customWidth="1"/>
    <col min="6931" max="7168" width="13.25" style="509"/>
    <col min="7169" max="7169" width="4.375" style="509" customWidth="1"/>
    <col min="7170" max="7170" width="3.75" style="509" customWidth="1"/>
    <col min="7171" max="7171" width="5.75" style="509" customWidth="1"/>
    <col min="7172" max="7172" width="17" style="509" customWidth="1"/>
    <col min="7173" max="7173" width="10.5" style="509" customWidth="1"/>
    <col min="7174" max="7178" width="9.5" style="509" customWidth="1"/>
    <col min="7179" max="7179" width="4.5" style="509" customWidth="1"/>
    <col min="7180" max="7186" width="10.75" style="509" customWidth="1"/>
    <col min="7187" max="7424" width="13.25" style="509"/>
    <col min="7425" max="7425" width="4.375" style="509" customWidth="1"/>
    <col min="7426" max="7426" width="3.75" style="509" customWidth="1"/>
    <col min="7427" max="7427" width="5.75" style="509" customWidth="1"/>
    <col min="7428" max="7428" width="17" style="509" customWidth="1"/>
    <col min="7429" max="7429" width="10.5" style="509" customWidth="1"/>
    <col min="7430" max="7434" width="9.5" style="509" customWidth="1"/>
    <col min="7435" max="7435" width="4.5" style="509" customWidth="1"/>
    <col min="7436" max="7442" width="10.75" style="509" customWidth="1"/>
    <col min="7443" max="7680" width="13.25" style="509"/>
    <col min="7681" max="7681" width="4.375" style="509" customWidth="1"/>
    <col min="7682" max="7682" width="3.75" style="509" customWidth="1"/>
    <col min="7683" max="7683" width="5.75" style="509" customWidth="1"/>
    <col min="7684" max="7684" width="17" style="509" customWidth="1"/>
    <col min="7685" max="7685" width="10.5" style="509" customWidth="1"/>
    <col min="7686" max="7690" width="9.5" style="509" customWidth="1"/>
    <col min="7691" max="7691" width="4.5" style="509" customWidth="1"/>
    <col min="7692" max="7698" width="10.75" style="509" customWidth="1"/>
    <col min="7699" max="7936" width="13.25" style="509"/>
    <col min="7937" max="7937" width="4.375" style="509" customWidth="1"/>
    <col min="7938" max="7938" width="3.75" style="509" customWidth="1"/>
    <col min="7939" max="7939" width="5.75" style="509" customWidth="1"/>
    <col min="7940" max="7940" width="17" style="509" customWidth="1"/>
    <col min="7941" max="7941" width="10.5" style="509" customWidth="1"/>
    <col min="7942" max="7946" width="9.5" style="509" customWidth="1"/>
    <col min="7947" max="7947" width="4.5" style="509" customWidth="1"/>
    <col min="7948" max="7954" width="10.75" style="509" customWidth="1"/>
    <col min="7955" max="8192" width="13.25" style="509"/>
    <col min="8193" max="8193" width="4.375" style="509" customWidth="1"/>
    <col min="8194" max="8194" width="3.75" style="509" customWidth="1"/>
    <col min="8195" max="8195" width="5.75" style="509" customWidth="1"/>
    <col min="8196" max="8196" width="17" style="509" customWidth="1"/>
    <col min="8197" max="8197" width="10.5" style="509" customWidth="1"/>
    <col min="8198" max="8202" width="9.5" style="509" customWidth="1"/>
    <col min="8203" max="8203" width="4.5" style="509" customWidth="1"/>
    <col min="8204" max="8210" width="10.75" style="509" customWidth="1"/>
    <col min="8211" max="8448" width="13.25" style="509"/>
    <col min="8449" max="8449" width="4.375" style="509" customWidth="1"/>
    <col min="8450" max="8450" width="3.75" style="509" customWidth="1"/>
    <col min="8451" max="8451" width="5.75" style="509" customWidth="1"/>
    <col min="8452" max="8452" width="17" style="509" customWidth="1"/>
    <col min="8453" max="8453" width="10.5" style="509" customWidth="1"/>
    <col min="8454" max="8458" width="9.5" style="509" customWidth="1"/>
    <col min="8459" max="8459" width="4.5" style="509" customWidth="1"/>
    <col min="8460" max="8466" width="10.75" style="509" customWidth="1"/>
    <col min="8467" max="8704" width="13.25" style="509"/>
    <col min="8705" max="8705" width="4.375" style="509" customWidth="1"/>
    <col min="8706" max="8706" width="3.75" style="509" customWidth="1"/>
    <col min="8707" max="8707" width="5.75" style="509" customWidth="1"/>
    <col min="8708" max="8708" width="17" style="509" customWidth="1"/>
    <col min="8709" max="8709" width="10.5" style="509" customWidth="1"/>
    <col min="8710" max="8714" width="9.5" style="509" customWidth="1"/>
    <col min="8715" max="8715" width="4.5" style="509" customWidth="1"/>
    <col min="8716" max="8722" width="10.75" style="509" customWidth="1"/>
    <col min="8723" max="8960" width="13.25" style="509"/>
    <col min="8961" max="8961" width="4.375" style="509" customWidth="1"/>
    <col min="8962" max="8962" width="3.75" style="509" customWidth="1"/>
    <col min="8963" max="8963" width="5.75" style="509" customWidth="1"/>
    <col min="8964" max="8964" width="17" style="509" customWidth="1"/>
    <col min="8965" max="8965" width="10.5" style="509" customWidth="1"/>
    <col min="8966" max="8970" width="9.5" style="509" customWidth="1"/>
    <col min="8971" max="8971" width="4.5" style="509" customWidth="1"/>
    <col min="8972" max="8978" width="10.75" style="509" customWidth="1"/>
    <col min="8979" max="9216" width="13.25" style="509"/>
    <col min="9217" max="9217" width="4.375" style="509" customWidth="1"/>
    <col min="9218" max="9218" width="3.75" style="509" customWidth="1"/>
    <col min="9219" max="9219" width="5.75" style="509" customWidth="1"/>
    <col min="9220" max="9220" width="17" style="509" customWidth="1"/>
    <col min="9221" max="9221" width="10.5" style="509" customWidth="1"/>
    <col min="9222" max="9226" width="9.5" style="509" customWidth="1"/>
    <col min="9227" max="9227" width="4.5" style="509" customWidth="1"/>
    <col min="9228" max="9234" width="10.75" style="509" customWidth="1"/>
    <col min="9235" max="9472" width="13.25" style="509"/>
    <col min="9473" max="9473" width="4.375" style="509" customWidth="1"/>
    <col min="9474" max="9474" width="3.75" style="509" customWidth="1"/>
    <col min="9475" max="9475" width="5.75" style="509" customWidth="1"/>
    <col min="9476" max="9476" width="17" style="509" customWidth="1"/>
    <col min="9477" max="9477" width="10.5" style="509" customWidth="1"/>
    <col min="9478" max="9482" width="9.5" style="509" customWidth="1"/>
    <col min="9483" max="9483" width="4.5" style="509" customWidth="1"/>
    <col min="9484" max="9490" width="10.75" style="509" customWidth="1"/>
    <col min="9491" max="9728" width="13.25" style="509"/>
    <col min="9729" max="9729" width="4.375" style="509" customWidth="1"/>
    <col min="9730" max="9730" width="3.75" style="509" customWidth="1"/>
    <col min="9731" max="9731" width="5.75" style="509" customWidth="1"/>
    <col min="9732" max="9732" width="17" style="509" customWidth="1"/>
    <col min="9733" max="9733" width="10.5" style="509" customWidth="1"/>
    <col min="9734" max="9738" width="9.5" style="509" customWidth="1"/>
    <col min="9739" max="9739" width="4.5" style="509" customWidth="1"/>
    <col min="9740" max="9746" width="10.75" style="509" customWidth="1"/>
    <col min="9747" max="9984" width="13.25" style="509"/>
    <col min="9985" max="9985" width="4.375" style="509" customWidth="1"/>
    <col min="9986" max="9986" width="3.75" style="509" customWidth="1"/>
    <col min="9987" max="9987" width="5.75" style="509" customWidth="1"/>
    <col min="9988" max="9988" width="17" style="509" customWidth="1"/>
    <col min="9989" max="9989" width="10.5" style="509" customWidth="1"/>
    <col min="9990" max="9994" width="9.5" style="509" customWidth="1"/>
    <col min="9995" max="9995" width="4.5" style="509" customWidth="1"/>
    <col min="9996" max="10002" width="10.75" style="509" customWidth="1"/>
    <col min="10003" max="10240" width="13.25" style="509"/>
    <col min="10241" max="10241" width="4.375" style="509" customWidth="1"/>
    <col min="10242" max="10242" width="3.75" style="509" customWidth="1"/>
    <col min="10243" max="10243" width="5.75" style="509" customWidth="1"/>
    <col min="10244" max="10244" width="17" style="509" customWidth="1"/>
    <col min="10245" max="10245" width="10.5" style="509" customWidth="1"/>
    <col min="10246" max="10250" width="9.5" style="509" customWidth="1"/>
    <col min="10251" max="10251" width="4.5" style="509" customWidth="1"/>
    <col min="10252" max="10258" width="10.75" style="509" customWidth="1"/>
    <col min="10259" max="10496" width="13.25" style="509"/>
    <col min="10497" max="10497" width="4.375" style="509" customWidth="1"/>
    <col min="10498" max="10498" width="3.75" style="509" customWidth="1"/>
    <col min="10499" max="10499" width="5.75" style="509" customWidth="1"/>
    <col min="10500" max="10500" width="17" style="509" customWidth="1"/>
    <col min="10501" max="10501" width="10.5" style="509" customWidth="1"/>
    <col min="10502" max="10506" width="9.5" style="509" customWidth="1"/>
    <col min="10507" max="10507" width="4.5" style="509" customWidth="1"/>
    <col min="10508" max="10514" width="10.75" style="509" customWidth="1"/>
    <col min="10515" max="10752" width="13.25" style="509"/>
    <col min="10753" max="10753" width="4.375" style="509" customWidth="1"/>
    <col min="10754" max="10754" width="3.75" style="509" customWidth="1"/>
    <col min="10755" max="10755" width="5.75" style="509" customWidth="1"/>
    <col min="10756" max="10756" width="17" style="509" customWidth="1"/>
    <col min="10757" max="10757" width="10.5" style="509" customWidth="1"/>
    <col min="10758" max="10762" width="9.5" style="509" customWidth="1"/>
    <col min="10763" max="10763" width="4.5" style="509" customWidth="1"/>
    <col min="10764" max="10770" width="10.75" style="509" customWidth="1"/>
    <col min="10771" max="11008" width="13.25" style="509"/>
    <col min="11009" max="11009" width="4.375" style="509" customWidth="1"/>
    <col min="11010" max="11010" width="3.75" style="509" customWidth="1"/>
    <col min="11011" max="11011" width="5.75" style="509" customWidth="1"/>
    <col min="11012" max="11012" width="17" style="509" customWidth="1"/>
    <col min="11013" max="11013" width="10.5" style="509" customWidth="1"/>
    <col min="11014" max="11018" width="9.5" style="509" customWidth="1"/>
    <col min="11019" max="11019" width="4.5" style="509" customWidth="1"/>
    <col min="11020" max="11026" width="10.75" style="509" customWidth="1"/>
    <col min="11027" max="11264" width="13.25" style="509"/>
    <col min="11265" max="11265" width="4.375" style="509" customWidth="1"/>
    <col min="11266" max="11266" width="3.75" style="509" customWidth="1"/>
    <col min="11267" max="11267" width="5.75" style="509" customWidth="1"/>
    <col min="11268" max="11268" width="17" style="509" customWidth="1"/>
    <col min="11269" max="11269" width="10.5" style="509" customWidth="1"/>
    <col min="11270" max="11274" width="9.5" style="509" customWidth="1"/>
    <col min="11275" max="11275" width="4.5" style="509" customWidth="1"/>
    <col min="11276" max="11282" width="10.75" style="509" customWidth="1"/>
    <col min="11283" max="11520" width="13.25" style="509"/>
    <col min="11521" max="11521" width="4.375" style="509" customWidth="1"/>
    <col min="11522" max="11522" width="3.75" style="509" customWidth="1"/>
    <col min="11523" max="11523" width="5.75" style="509" customWidth="1"/>
    <col min="11524" max="11524" width="17" style="509" customWidth="1"/>
    <col min="11525" max="11525" width="10.5" style="509" customWidth="1"/>
    <col min="11526" max="11530" width="9.5" style="509" customWidth="1"/>
    <col min="11531" max="11531" width="4.5" style="509" customWidth="1"/>
    <col min="11532" max="11538" width="10.75" style="509" customWidth="1"/>
    <col min="11539" max="11776" width="13.25" style="509"/>
    <col min="11777" max="11777" width="4.375" style="509" customWidth="1"/>
    <col min="11778" max="11778" width="3.75" style="509" customWidth="1"/>
    <col min="11779" max="11779" width="5.75" style="509" customWidth="1"/>
    <col min="11780" max="11780" width="17" style="509" customWidth="1"/>
    <col min="11781" max="11781" width="10.5" style="509" customWidth="1"/>
    <col min="11782" max="11786" width="9.5" style="509" customWidth="1"/>
    <col min="11787" max="11787" width="4.5" style="509" customWidth="1"/>
    <col min="11788" max="11794" width="10.75" style="509" customWidth="1"/>
    <col min="11795" max="12032" width="13.25" style="509"/>
    <col min="12033" max="12033" width="4.375" style="509" customWidth="1"/>
    <col min="12034" max="12034" width="3.75" style="509" customWidth="1"/>
    <col min="12035" max="12035" width="5.75" style="509" customWidth="1"/>
    <col min="12036" max="12036" width="17" style="509" customWidth="1"/>
    <col min="12037" max="12037" width="10.5" style="509" customWidth="1"/>
    <col min="12038" max="12042" width="9.5" style="509" customWidth="1"/>
    <col min="12043" max="12043" width="4.5" style="509" customWidth="1"/>
    <col min="12044" max="12050" width="10.75" style="509" customWidth="1"/>
    <col min="12051" max="12288" width="13.25" style="509"/>
    <col min="12289" max="12289" width="4.375" style="509" customWidth="1"/>
    <col min="12290" max="12290" width="3.75" style="509" customWidth="1"/>
    <col min="12291" max="12291" width="5.75" style="509" customWidth="1"/>
    <col min="12292" max="12292" width="17" style="509" customWidth="1"/>
    <col min="12293" max="12293" width="10.5" style="509" customWidth="1"/>
    <col min="12294" max="12298" width="9.5" style="509" customWidth="1"/>
    <col min="12299" max="12299" width="4.5" style="509" customWidth="1"/>
    <col min="12300" max="12306" width="10.75" style="509" customWidth="1"/>
    <col min="12307" max="12544" width="13.25" style="509"/>
    <col min="12545" max="12545" width="4.375" style="509" customWidth="1"/>
    <col min="12546" max="12546" width="3.75" style="509" customWidth="1"/>
    <col min="12547" max="12547" width="5.75" style="509" customWidth="1"/>
    <col min="12548" max="12548" width="17" style="509" customWidth="1"/>
    <col min="12549" max="12549" width="10.5" style="509" customWidth="1"/>
    <col min="12550" max="12554" width="9.5" style="509" customWidth="1"/>
    <col min="12555" max="12555" width="4.5" style="509" customWidth="1"/>
    <col min="12556" max="12562" width="10.75" style="509" customWidth="1"/>
    <col min="12563" max="12800" width="13.25" style="509"/>
    <col min="12801" max="12801" width="4.375" style="509" customWidth="1"/>
    <col min="12802" max="12802" width="3.75" style="509" customWidth="1"/>
    <col min="12803" max="12803" width="5.75" style="509" customWidth="1"/>
    <col min="12804" max="12804" width="17" style="509" customWidth="1"/>
    <col min="12805" max="12805" width="10.5" style="509" customWidth="1"/>
    <col min="12806" max="12810" width="9.5" style="509" customWidth="1"/>
    <col min="12811" max="12811" width="4.5" style="509" customWidth="1"/>
    <col min="12812" max="12818" width="10.75" style="509" customWidth="1"/>
    <col min="12819" max="13056" width="13.25" style="509"/>
    <col min="13057" max="13057" width="4.375" style="509" customWidth="1"/>
    <col min="13058" max="13058" width="3.75" style="509" customWidth="1"/>
    <col min="13059" max="13059" width="5.75" style="509" customWidth="1"/>
    <col min="13060" max="13060" width="17" style="509" customWidth="1"/>
    <col min="13061" max="13061" width="10.5" style="509" customWidth="1"/>
    <col min="13062" max="13066" width="9.5" style="509" customWidth="1"/>
    <col min="13067" max="13067" width="4.5" style="509" customWidth="1"/>
    <col min="13068" max="13074" width="10.75" style="509" customWidth="1"/>
    <col min="13075" max="13312" width="13.25" style="509"/>
    <col min="13313" max="13313" width="4.375" style="509" customWidth="1"/>
    <col min="13314" max="13314" width="3.75" style="509" customWidth="1"/>
    <col min="13315" max="13315" width="5.75" style="509" customWidth="1"/>
    <col min="13316" max="13316" width="17" style="509" customWidth="1"/>
    <col min="13317" max="13317" width="10.5" style="509" customWidth="1"/>
    <col min="13318" max="13322" width="9.5" style="509" customWidth="1"/>
    <col min="13323" max="13323" width="4.5" style="509" customWidth="1"/>
    <col min="13324" max="13330" width="10.75" style="509" customWidth="1"/>
    <col min="13331" max="13568" width="13.25" style="509"/>
    <col min="13569" max="13569" width="4.375" style="509" customWidth="1"/>
    <col min="13570" max="13570" width="3.75" style="509" customWidth="1"/>
    <col min="13571" max="13571" width="5.75" style="509" customWidth="1"/>
    <col min="13572" max="13572" width="17" style="509" customWidth="1"/>
    <col min="13573" max="13573" width="10.5" style="509" customWidth="1"/>
    <col min="13574" max="13578" width="9.5" style="509" customWidth="1"/>
    <col min="13579" max="13579" width="4.5" style="509" customWidth="1"/>
    <col min="13580" max="13586" width="10.75" style="509" customWidth="1"/>
    <col min="13587" max="13824" width="13.25" style="509"/>
    <col min="13825" max="13825" width="4.375" style="509" customWidth="1"/>
    <col min="13826" max="13826" width="3.75" style="509" customWidth="1"/>
    <col min="13827" max="13827" width="5.75" style="509" customWidth="1"/>
    <col min="13828" max="13828" width="17" style="509" customWidth="1"/>
    <col min="13829" max="13829" width="10.5" style="509" customWidth="1"/>
    <col min="13830" max="13834" width="9.5" style="509" customWidth="1"/>
    <col min="13835" max="13835" width="4.5" style="509" customWidth="1"/>
    <col min="13836" max="13842" width="10.75" style="509" customWidth="1"/>
    <col min="13843" max="14080" width="13.25" style="509"/>
    <col min="14081" max="14081" width="4.375" style="509" customWidth="1"/>
    <col min="14082" max="14082" width="3.75" style="509" customWidth="1"/>
    <col min="14083" max="14083" width="5.75" style="509" customWidth="1"/>
    <col min="14084" max="14084" width="17" style="509" customWidth="1"/>
    <col min="14085" max="14085" width="10.5" style="509" customWidth="1"/>
    <col min="14086" max="14090" width="9.5" style="509" customWidth="1"/>
    <col min="14091" max="14091" width="4.5" style="509" customWidth="1"/>
    <col min="14092" max="14098" width="10.75" style="509" customWidth="1"/>
    <col min="14099" max="14336" width="13.25" style="509"/>
    <col min="14337" max="14337" width="4.375" style="509" customWidth="1"/>
    <col min="14338" max="14338" width="3.75" style="509" customWidth="1"/>
    <col min="14339" max="14339" width="5.75" style="509" customWidth="1"/>
    <col min="14340" max="14340" width="17" style="509" customWidth="1"/>
    <col min="14341" max="14341" width="10.5" style="509" customWidth="1"/>
    <col min="14342" max="14346" width="9.5" style="509" customWidth="1"/>
    <col min="14347" max="14347" width="4.5" style="509" customWidth="1"/>
    <col min="14348" max="14354" width="10.75" style="509" customWidth="1"/>
    <col min="14355" max="14592" width="13.25" style="509"/>
    <col min="14593" max="14593" width="4.375" style="509" customWidth="1"/>
    <col min="14594" max="14594" width="3.75" style="509" customWidth="1"/>
    <col min="14595" max="14595" width="5.75" style="509" customWidth="1"/>
    <col min="14596" max="14596" width="17" style="509" customWidth="1"/>
    <col min="14597" max="14597" width="10.5" style="509" customWidth="1"/>
    <col min="14598" max="14602" width="9.5" style="509" customWidth="1"/>
    <col min="14603" max="14603" width="4.5" style="509" customWidth="1"/>
    <col min="14604" max="14610" width="10.75" style="509" customWidth="1"/>
    <col min="14611" max="14848" width="13.25" style="509"/>
    <col min="14849" max="14849" width="4.375" style="509" customWidth="1"/>
    <col min="14850" max="14850" width="3.75" style="509" customWidth="1"/>
    <col min="14851" max="14851" width="5.75" style="509" customWidth="1"/>
    <col min="14852" max="14852" width="17" style="509" customWidth="1"/>
    <col min="14853" max="14853" width="10.5" style="509" customWidth="1"/>
    <col min="14854" max="14858" width="9.5" style="509" customWidth="1"/>
    <col min="14859" max="14859" width="4.5" style="509" customWidth="1"/>
    <col min="14860" max="14866" width="10.75" style="509" customWidth="1"/>
    <col min="14867" max="15104" width="13.25" style="509"/>
    <col min="15105" max="15105" width="4.375" style="509" customWidth="1"/>
    <col min="15106" max="15106" width="3.75" style="509" customWidth="1"/>
    <col min="15107" max="15107" width="5.75" style="509" customWidth="1"/>
    <col min="15108" max="15108" width="17" style="509" customWidth="1"/>
    <col min="15109" max="15109" width="10.5" style="509" customWidth="1"/>
    <col min="15110" max="15114" width="9.5" style="509" customWidth="1"/>
    <col min="15115" max="15115" width="4.5" style="509" customWidth="1"/>
    <col min="15116" max="15122" width="10.75" style="509" customWidth="1"/>
    <col min="15123" max="15360" width="13.25" style="509"/>
    <col min="15361" max="15361" width="4.375" style="509" customWidth="1"/>
    <col min="15362" max="15362" width="3.75" style="509" customWidth="1"/>
    <col min="15363" max="15363" width="5.75" style="509" customWidth="1"/>
    <col min="15364" max="15364" width="17" style="509" customWidth="1"/>
    <col min="15365" max="15365" width="10.5" style="509" customWidth="1"/>
    <col min="15366" max="15370" width="9.5" style="509" customWidth="1"/>
    <col min="15371" max="15371" width="4.5" style="509" customWidth="1"/>
    <col min="15372" max="15378" width="10.75" style="509" customWidth="1"/>
    <col min="15379" max="15616" width="13.25" style="509"/>
    <col min="15617" max="15617" width="4.375" style="509" customWidth="1"/>
    <col min="15618" max="15618" width="3.75" style="509" customWidth="1"/>
    <col min="15619" max="15619" width="5.75" style="509" customWidth="1"/>
    <col min="15620" max="15620" width="17" style="509" customWidth="1"/>
    <col min="15621" max="15621" width="10.5" style="509" customWidth="1"/>
    <col min="15622" max="15626" width="9.5" style="509" customWidth="1"/>
    <col min="15627" max="15627" width="4.5" style="509" customWidth="1"/>
    <col min="15628" max="15634" width="10.75" style="509" customWidth="1"/>
    <col min="15635" max="15872" width="13.25" style="509"/>
    <col min="15873" max="15873" width="4.375" style="509" customWidth="1"/>
    <col min="15874" max="15874" width="3.75" style="509" customWidth="1"/>
    <col min="15875" max="15875" width="5.75" style="509" customWidth="1"/>
    <col min="15876" max="15876" width="17" style="509" customWidth="1"/>
    <col min="15877" max="15877" width="10.5" style="509" customWidth="1"/>
    <col min="15878" max="15882" width="9.5" style="509" customWidth="1"/>
    <col min="15883" max="15883" width="4.5" style="509" customWidth="1"/>
    <col min="15884" max="15890" width="10.75" style="509" customWidth="1"/>
    <col min="15891" max="16128" width="13.25" style="509"/>
    <col min="16129" max="16129" width="4.375" style="509" customWidth="1"/>
    <col min="16130" max="16130" width="3.75" style="509" customWidth="1"/>
    <col min="16131" max="16131" width="5.75" style="509" customWidth="1"/>
    <col min="16132" max="16132" width="17" style="509" customWidth="1"/>
    <col min="16133" max="16133" width="10.5" style="509" customWidth="1"/>
    <col min="16134" max="16138" width="9.5" style="509" customWidth="1"/>
    <col min="16139" max="16139" width="4.5" style="509" customWidth="1"/>
    <col min="16140" max="16146" width="10.75" style="509" customWidth="1"/>
    <col min="16147" max="16384" width="13.25" style="509"/>
  </cols>
  <sheetData>
    <row r="1" spans="2:21" ht="18.75" customHeight="1">
      <c r="B1" s="509" t="s">
        <v>302</v>
      </c>
    </row>
    <row r="2" spans="2:21" ht="18.75" customHeight="1">
      <c r="B2" s="509" t="s">
        <v>85</v>
      </c>
      <c r="J2" s="512"/>
      <c r="K2" s="512"/>
      <c r="L2" s="512"/>
    </row>
    <row r="3" spans="2:21" ht="18.75" customHeight="1">
      <c r="B3" s="513" t="s">
        <v>86</v>
      </c>
      <c r="C3" s="513"/>
      <c r="D3" s="513"/>
      <c r="E3" s="513"/>
      <c r="F3" s="514"/>
      <c r="G3" s="515"/>
      <c r="H3" s="515"/>
      <c r="I3" s="515"/>
      <c r="J3" s="512"/>
      <c r="K3" s="512"/>
      <c r="L3" s="512"/>
    </row>
    <row r="4" spans="2:21" ht="18.75" customHeight="1">
      <c r="B4" s="516" t="s">
        <v>83</v>
      </c>
      <c r="E4" s="517" t="s">
        <v>84</v>
      </c>
      <c r="F4" s="518"/>
      <c r="G4" s="512"/>
      <c r="H4" s="512"/>
      <c r="I4" s="512"/>
      <c r="J4" s="512"/>
      <c r="K4" s="512"/>
      <c r="L4" s="512"/>
      <c r="M4" s="512"/>
      <c r="N4" s="512"/>
      <c r="O4" s="512"/>
      <c r="P4" s="512"/>
      <c r="Q4" s="515"/>
      <c r="R4" s="512" t="s">
        <v>87</v>
      </c>
      <c r="S4" s="518"/>
      <c r="U4" s="519"/>
    </row>
    <row r="5" spans="2:21" ht="18.75" customHeight="1">
      <c r="B5" s="520"/>
      <c r="C5" s="521"/>
      <c r="D5" s="521"/>
      <c r="E5" s="521"/>
      <c r="F5" s="521"/>
      <c r="G5" s="522" t="s">
        <v>88</v>
      </c>
      <c r="H5" s="523" t="s">
        <v>89</v>
      </c>
      <c r="I5" s="523" t="s">
        <v>90</v>
      </c>
      <c r="J5" s="524" t="s">
        <v>91</v>
      </c>
      <c r="K5" s="524" t="s">
        <v>92</v>
      </c>
      <c r="L5" s="524" t="s">
        <v>93</v>
      </c>
      <c r="M5" s="523" t="s">
        <v>94</v>
      </c>
      <c r="N5" s="523" t="s">
        <v>95</v>
      </c>
      <c r="O5" s="523" t="s">
        <v>96</v>
      </c>
      <c r="P5" s="525" t="s">
        <v>97</v>
      </c>
      <c r="Q5" s="523" t="s">
        <v>98</v>
      </c>
      <c r="R5" s="526" t="s">
        <v>99</v>
      </c>
      <c r="S5" s="518"/>
      <c r="U5" s="519"/>
    </row>
    <row r="6" spans="2:21" ht="18.75" customHeight="1">
      <c r="B6" s="527"/>
      <c r="C6" s="518"/>
      <c r="D6" s="518"/>
      <c r="E6" s="518"/>
      <c r="F6" s="519" t="s">
        <v>100</v>
      </c>
      <c r="G6" s="528"/>
      <c r="H6" s="529"/>
      <c r="I6" s="529"/>
      <c r="J6" s="530"/>
      <c r="K6" s="530"/>
      <c r="L6" s="530"/>
      <c r="M6" s="529"/>
      <c r="N6" s="529"/>
      <c r="O6" s="529"/>
      <c r="P6" s="531"/>
      <c r="Q6" s="529"/>
      <c r="R6" s="532"/>
      <c r="S6" s="518"/>
      <c r="U6" s="519"/>
    </row>
    <row r="7" spans="2:21" ht="18.75" customHeight="1">
      <c r="B7" s="533"/>
      <c r="C7" s="534" t="s">
        <v>101</v>
      </c>
      <c r="D7" s="534"/>
      <c r="E7" s="534"/>
      <c r="F7" s="534"/>
      <c r="G7" s="535" t="s">
        <v>102</v>
      </c>
      <c r="H7" s="536" t="s">
        <v>102</v>
      </c>
      <c r="I7" s="536" t="s">
        <v>102</v>
      </c>
      <c r="J7" s="537" t="s">
        <v>102</v>
      </c>
      <c r="K7" s="537" t="s">
        <v>102</v>
      </c>
      <c r="L7" s="537" t="s">
        <v>102</v>
      </c>
      <c r="M7" s="537" t="s">
        <v>102</v>
      </c>
      <c r="N7" s="536" t="s">
        <v>102</v>
      </c>
      <c r="O7" s="536" t="s">
        <v>102</v>
      </c>
      <c r="P7" s="538" t="s">
        <v>102</v>
      </c>
      <c r="Q7" s="536" t="s">
        <v>102</v>
      </c>
      <c r="R7" s="539" t="s">
        <v>102</v>
      </c>
      <c r="S7" s="518"/>
      <c r="U7" s="519"/>
    </row>
    <row r="8" spans="2:21" ht="18.75" customHeight="1">
      <c r="B8" s="540"/>
      <c r="C8" s="519"/>
      <c r="D8" s="541" t="s">
        <v>103</v>
      </c>
      <c r="E8" s="542"/>
      <c r="F8" s="543" t="s">
        <v>104</v>
      </c>
      <c r="G8" s="868" t="str">
        <f>IF(COUNT(G45,G82,G119,G156,G193,G230,G267,G304,G341,G378)&gt;0,SUM(G45,G82,G119,G156,G193,G230,G267,G304,G341,G378),"")</f>
        <v/>
      </c>
      <c r="H8" s="869" t="str">
        <f t="shared" ref="H8:R8" si="0">IF(COUNT(H45,H82,H119,H156,H193,H230,H267,H304,H341,H378)&gt;0,SUM(H45,H82,H119,H156,H193,H230,H267,H304,H341,H378),"")</f>
        <v/>
      </c>
      <c r="I8" s="870" t="str">
        <f t="shared" si="0"/>
        <v/>
      </c>
      <c r="J8" s="869" t="str">
        <f t="shared" si="0"/>
        <v/>
      </c>
      <c r="K8" s="869" t="str">
        <f t="shared" si="0"/>
        <v/>
      </c>
      <c r="L8" s="869" t="str">
        <f t="shared" si="0"/>
        <v/>
      </c>
      <c r="M8" s="835" t="str">
        <f t="shared" si="0"/>
        <v/>
      </c>
      <c r="N8" s="835" t="str">
        <f t="shared" si="0"/>
        <v/>
      </c>
      <c r="O8" s="835" t="str">
        <f t="shared" si="0"/>
        <v/>
      </c>
      <c r="P8" s="835" t="str">
        <f t="shared" si="0"/>
        <v/>
      </c>
      <c r="Q8" s="835" t="str">
        <f t="shared" si="0"/>
        <v/>
      </c>
      <c r="R8" s="837" t="str">
        <f t="shared" si="0"/>
        <v/>
      </c>
      <c r="S8" s="518"/>
      <c r="T8" s="544"/>
      <c r="U8" s="519"/>
    </row>
    <row r="9" spans="2:21" ht="18.75" customHeight="1">
      <c r="B9" s="545"/>
      <c r="C9" s="519" t="s">
        <v>66</v>
      </c>
      <c r="D9" s="546"/>
      <c r="E9" s="547"/>
      <c r="F9" s="548" t="s">
        <v>105</v>
      </c>
      <c r="G9" s="871" t="str">
        <f t="shared" ref="G9:R9" si="1">IF(COUNT(G46,G83,G120,G157,G194,G231,G268,G305,G342,G379)&gt;0,SUM(G46,G83,G120,G157,G194,G231,G268,G305,G342,G379),"")</f>
        <v/>
      </c>
      <c r="H9" s="836" t="str">
        <f t="shared" si="1"/>
        <v/>
      </c>
      <c r="I9" s="835" t="str">
        <f t="shared" si="1"/>
        <v/>
      </c>
      <c r="J9" s="836" t="str">
        <f t="shared" si="1"/>
        <v/>
      </c>
      <c r="K9" s="836" t="str">
        <f t="shared" si="1"/>
        <v/>
      </c>
      <c r="L9" s="836" t="str">
        <f t="shared" si="1"/>
        <v/>
      </c>
      <c r="M9" s="835" t="str">
        <f t="shared" si="1"/>
        <v/>
      </c>
      <c r="N9" s="835" t="str">
        <f t="shared" si="1"/>
        <v/>
      </c>
      <c r="O9" s="835" t="str">
        <f t="shared" si="1"/>
        <v/>
      </c>
      <c r="P9" s="835" t="str">
        <f t="shared" si="1"/>
        <v/>
      </c>
      <c r="Q9" s="835" t="str">
        <f t="shared" si="1"/>
        <v/>
      </c>
      <c r="R9" s="837" t="str">
        <f t="shared" si="1"/>
        <v/>
      </c>
      <c r="S9" s="518"/>
      <c r="T9" s="544"/>
    </row>
    <row r="10" spans="2:21" ht="18.75" customHeight="1">
      <c r="B10" s="545"/>
      <c r="C10" s="519"/>
      <c r="D10" s="541" t="s">
        <v>106</v>
      </c>
      <c r="E10" s="542"/>
      <c r="F10" s="548" t="s">
        <v>104</v>
      </c>
      <c r="G10" s="868" t="str">
        <f t="shared" ref="G10:R10" si="2">IF(COUNT(G47,G84,G121,G158,G195,G232,G269,G306,G343,G380)&gt;0,SUM(G47,G84,G121,G158,G195,G232,G269,G306,G343,G380),"")</f>
        <v/>
      </c>
      <c r="H10" s="869" t="str">
        <f t="shared" si="2"/>
        <v/>
      </c>
      <c r="I10" s="870" t="str">
        <f t="shared" si="2"/>
        <v/>
      </c>
      <c r="J10" s="869" t="str">
        <f t="shared" si="2"/>
        <v/>
      </c>
      <c r="K10" s="869" t="str">
        <f t="shared" si="2"/>
        <v/>
      </c>
      <c r="L10" s="869" t="str">
        <f t="shared" si="2"/>
        <v/>
      </c>
      <c r="M10" s="835" t="str">
        <f t="shared" si="2"/>
        <v/>
      </c>
      <c r="N10" s="835" t="str">
        <f t="shared" si="2"/>
        <v/>
      </c>
      <c r="O10" s="835" t="str">
        <f t="shared" si="2"/>
        <v/>
      </c>
      <c r="P10" s="835" t="str">
        <f t="shared" si="2"/>
        <v/>
      </c>
      <c r="Q10" s="835" t="str">
        <f t="shared" si="2"/>
        <v/>
      </c>
      <c r="R10" s="837" t="str">
        <f t="shared" si="2"/>
        <v/>
      </c>
      <c r="S10" s="518"/>
      <c r="T10" s="544"/>
    </row>
    <row r="11" spans="2:21" ht="18.75" customHeight="1">
      <c r="B11" s="545"/>
      <c r="C11" s="519" t="s">
        <v>67</v>
      </c>
      <c r="D11" s="546"/>
      <c r="E11" s="547"/>
      <c r="F11" s="548" t="s">
        <v>105</v>
      </c>
      <c r="G11" s="871" t="str">
        <f t="shared" ref="G11:R11" si="3">IF(COUNT(G48,G85,G122,G159,G196,G233,G270,G307,G344,G381)&gt;0,SUM(G48,G85,G122,G159,G196,G233,G270,G307,G344,G381),"")</f>
        <v/>
      </c>
      <c r="H11" s="836" t="str">
        <f t="shared" si="3"/>
        <v/>
      </c>
      <c r="I11" s="835" t="str">
        <f t="shared" si="3"/>
        <v/>
      </c>
      <c r="J11" s="836" t="str">
        <f t="shared" si="3"/>
        <v/>
      </c>
      <c r="K11" s="836" t="str">
        <f t="shared" si="3"/>
        <v/>
      </c>
      <c r="L11" s="836" t="str">
        <f t="shared" si="3"/>
        <v/>
      </c>
      <c r="M11" s="835" t="str">
        <f t="shared" si="3"/>
        <v/>
      </c>
      <c r="N11" s="835" t="str">
        <f t="shared" si="3"/>
        <v/>
      </c>
      <c r="O11" s="835" t="str">
        <f t="shared" si="3"/>
        <v/>
      </c>
      <c r="P11" s="835" t="str">
        <f t="shared" si="3"/>
        <v/>
      </c>
      <c r="Q11" s="835" t="str">
        <f t="shared" si="3"/>
        <v/>
      </c>
      <c r="R11" s="837" t="str">
        <f t="shared" si="3"/>
        <v/>
      </c>
      <c r="S11" s="518"/>
      <c r="T11" s="544"/>
    </row>
    <row r="12" spans="2:21" ht="18.75" customHeight="1">
      <c r="B12" s="545" t="s">
        <v>19</v>
      </c>
      <c r="C12" s="519"/>
      <c r="D12" s="541" t="s">
        <v>107</v>
      </c>
      <c r="E12" s="542"/>
      <c r="F12" s="548" t="s">
        <v>104</v>
      </c>
      <c r="G12" s="868" t="str">
        <f t="shared" ref="G12:R12" si="4">IF(COUNT(G49,G86,G123,G160,G197,G234,G271,G308,G345,G382)&gt;0,SUM(G49,G86,G123,G160,G197,G234,G271,G308,G345,G382),"")</f>
        <v/>
      </c>
      <c r="H12" s="869" t="str">
        <f t="shared" si="4"/>
        <v/>
      </c>
      <c r="I12" s="870" t="str">
        <f t="shared" si="4"/>
        <v/>
      </c>
      <c r="J12" s="869" t="str">
        <f t="shared" si="4"/>
        <v/>
      </c>
      <c r="K12" s="869" t="str">
        <f t="shared" si="4"/>
        <v/>
      </c>
      <c r="L12" s="869" t="str">
        <f t="shared" si="4"/>
        <v/>
      </c>
      <c r="M12" s="835" t="str">
        <f t="shared" si="4"/>
        <v/>
      </c>
      <c r="N12" s="835" t="str">
        <f t="shared" si="4"/>
        <v/>
      </c>
      <c r="O12" s="835" t="str">
        <f t="shared" si="4"/>
        <v/>
      </c>
      <c r="P12" s="835" t="str">
        <f t="shared" si="4"/>
        <v/>
      </c>
      <c r="Q12" s="835" t="str">
        <f t="shared" si="4"/>
        <v/>
      </c>
      <c r="R12" s="837" t="str">
        <f t="shared" si="4"/>
        <v/>
      </c>
      <c r="S12" s="518"/>
      <c r="T12" s="544"/>
    </row>
    <row r="13" spans="2:21" ht="18.75" customHeight="1">
      <c r="B13" s="545"/>
      <c r="C13" s="519" t="s">
        <v>68</v>
      </c>
      <c r="D13" s="546"/>
      <c r="E13" s="547"/>
      <c r="F13" s="548" t="s">
        <v>105</v>
      </c>
      <c r="G13" s="872" t="str">
        <f t="shared" ref="G13:R13" si="5">IF(COUNT(G50,G87,G124,G161,G198,G235,G272,G309,G346,G383)&gt;0,SUM(G50,G87,G124,G161,G198,G235,G272,G309,G346,G383),"")</f>
        <v/>
      </c>
      <c r="H13" s="873" t="str">
        <f t="shared" si="5"/>
        <v/>
      </c>
      <c r="I13" s="874" t="str">
        <f t="shared" si="5"/>
        <v/>
      </c>
      <c r="J13" s="873" t="str">
        <f t="shared" si="5"/>
        <v/>
      </c>
      <c r="K13" s="873" t="str">
        <f t="shared" si="5"/>
        <v/>
      </c>
      <c r="L13" s="873" t="str">
        <f t="shared" si="5"/>
        <v/>
      </c>
      <c r="M13" s="835" t="str">
        <f t="shared" si="5"/>
        <v/>
      </c>
      <c r="N13" s="835" t="str">
        <f t="shared" si="5"/>
        <v/>
      </c>
      <c r="O13" s="835" t="str">
        <f t="shared" si="5"/>
        <v/>
      </c>
      <c r="P13" s="835" t="str">
        <f t="shared" si="5"/>
        <v/>
      </c>
      <c r="Q13" s="835" t="str">
        <f t="shared" si="5"/>
        <v/>
      </c>
      <c r="R13" s="837" t="str">
        <f t="shared" si="5"/>
        <v/>
      </c>
      <c r="S13" s="518"/>
      <c r="T13" s="544"/>
    </row>
    <row r="14" spans="2:21" ht="18.75" customHeight="1">
      <c r="B14" s="545"/>
      <c r="C14" s="519"/>
      <c r="D14" s="541" t="s">
        <v>108</v>
      </c>
      <c r="E14" s="542"/>
      <c r="F14" s="548" t="s">
        <v>104</v>
      </c>
      <c r="G14" s="834" t="str">
        <f t="shared" ref="G14:R14" si="6">IF(COUNT(G51,G88,G125,G162,G199,G236,G273,G310,G347,G384)&gt;0,SUM(G51,G88,G125,G162,G199,G236,G273,G310,G347,G384),"")</f>
        <v/>
      </c>
      <c r="H14" s="835" t="str">
        <f t="shared" si="6"/>
        <v/>
      </c>
      <c r="I14" s="835" t="str">
        <f t="shared" si="6"/>
        <v/>
      </c>
      <c r="J14" s="836" t="str">
        <f t="shared" si="6"/>
        <v/>
      </c>
      <c r="K14" s="836" t="str">
        <f t="shared" si="6"/>
        <v/>
      </c>
      <c r="L14" s="836" t="str">
        <f t="shared" si="6"/>
        <v/>
      </c>
      <c r="M14" s="835" t="str">
        <f t="shared" si="6"/>
        <v/>
      </c>
      <c r="N14" s="835" t="str">
        <f t="shared" si="6"/>
        <v/>
      </c>
      <c r="O14" s="835" t="str">
        <f t="shared" si="6"/>
        <v/>
      </c>
      <c r="P14" s="835" t="str">
        <f t="shared" si="6"/>
        <v/>
      </c>
      <c r="Q14" s="835" t="str">
        <f t="shared" si="6"/>
        <v/>
      </c>
      <c r="R14" s="837" t="str">
        <f t="shared" si="6"/>
        <v/>
      </c>
      <c r="S14" s="518"/>
      <c r="T14" s="544"/>
    </row>
    <row r="15" spans="2:21" ht="18.75" customHeight="1">
      <c r="B15" s="545"/>
      <c r="C15" s="519" t="s">
        <v>69</v>
      </c>
      <c r="D15" s="546"/>
      <c r="E15" s="547"/>
      <c r="F15" s="548" t="s">
        <v>105</v>
      </c>
      <c r="G15" s="834" t="str">
        <f t="shared" ref="G15:R15" si="7">IF(COUNT(G52,G89,G126,G163,G200,G237,G274,G311,G348,G385)&gt;0,SUM(G52,G89,G126,G163,G200,G237,G274,G311,G348,G385),"")</f>
        <v/>
      </c>
      <c r="H15" s="835" t="str">
        <f t="shared" si="7"/>
        <v/>
      </c>
      <c r="I15" s="835" t="str">
        <f t="shared" si="7"/>
        <v/>
      </c>
      <c r="J15" s="836" t="str">
        <f t="shared" si="7"/>
        <v/>
      </c>
      <c r="K15" s="836" t="str">
        <f t="shared" si="7"/>
        <v/>
      </c>
      <c r="L15" s="836" t="str">
        <f t="shared" si="7"/>
        <v/>
      </c>
      <c r="M15" s="835" t="str">
        <f t="shared" si="7"/>
        <v/>
      </c>
      <c r="N15" s="835" t="str">
        <f t="shared" si="7"/>
        <v/>
      </c>
      <c r="O15" s="835" t="str">
        <f t="shared" si="7"/>
        <v/>
      </c>
      <c r="P15" s="835" t="str">
        <f t="shared" si="7"/>
        <v/>
      </c>
      <c r="Q15" s="835" t="str">
        <f t="shared" si="7"/>
        <v/>
      </c>
      <c r="R15" s="837" t="str">
        <f t="shared" si="7"/>
        <v/>
      </c>
      <c r="S15" s="518"/>
      <c r="T15" s="544"/>
    </row>
    <row r="16" spans="2:21" ht="18.75" customHeight="1">
      <c r="B16" s="545" t="s">
        <v>22</v>
      </c>
      <c r="C16" s="519"/>
      <c r="D16" s="541" t="s">
        <v>109</v>
      </c>
      <c r="E16" s="542"/>
      <c r="F16" s="548" t="s">
        <v>104</v>
      </c>
      <c r="G16" s="834" t="str">
        <f>IF(COUNT(G8,G10,G12,G14)&gt;0,SUM(G8,G10,G12,G14),"")</f>
        <v/>
      </c>
      <c r="H16" s="835" t="str">
        <f t="shared" ref="H16:R16" si="8">IF(COUNT(H8,H10,H12,H14)&gt;0,SUM(H8,H10,H12,H14),"")</f>
        <v/>
      </c>
      <c r="I16" s="835" t="str">
        <f t="shared" si="8"/>
        <v/>
      </c>
      <c r="J16" s="836" t="str">
        <f t="shared" si="8"/>
        <v/>
      </c>
      <c r="K16" s="836" t="str">
        <f t="shared" si="8"/>
        <v/>
      </c>
      <c r="L16" s="836" t="str">
        <f t="shared" si="8"/>
        <v/>
      </c>
      <c r="M16" s="835" t="str">
        <f t="shared" si="8"/>
        <v/>
      </c>
      <c r="N16" s="835" t="str">
        <f t="shared" si="8"/>
        <v/>
      </c>
      <c r="O16" s="835" t="str">
        <f t="shared" si="8"/>
        <v/>
      </c>
      <c r="P16" s="835" t="str">
        <f t="shared" si="8"/>
        <v/>
      </c>
      <c r="Q16" s="835" t="str">
        <f t="shared" si="8"/>
        <v/>
      </c>
      <c r="R16" s="837" t="str">
        <f t="shared" si="8"/>
        <v/>
      </c>
      <c r="S16" s="518"/>
      <c r="T16" s="544"/>
    </row>
    <row r="17" spans="2:20" ht="18.75" customHeight="1">
      <c r="B17" s="545"/>
      <c r="C17" s="549"/>
      <c r="D17" s="550"/>
      <c r="E17" s="551"/>
      <c r="F17" s="543" t="s">
        <v>105</v>
      </c>
      <c r="G17" s="838" t="str">
        <f t="shared" ref="G17:R17" si="9">IF(COUNT(G9,G11,G13,G15)&gt;0,SUM(G9,G11,G13,G15),"")</f>
        <v/>
      </c>
      <c r="H17" s="839" t="str">
        <f t="shared" si="9"/>
        <v/>
      </c>
      <c r="I17" s="840" t="str">
        <f t="shared" si="9"/>
        <v/>
      </c>
      <c r="J17" s="841" t="str">
        <f t="shared" si="9"/>
        <v/>
      </c>
      <c r="K17" s="841" t="str">
        <f t="shared" si="9"/>
        <v/>
      </c>
      <c r="L17" s="841" t="str">
        <f t="shared" si="9"/>
        <v/>
      </c>
      <c r="M17" s="842" t="str">
        <f t="shared" si="9"/>
        <v/>
      </c>
      <c r="N17" s="842" t="str">
        <f t="shared" si="9"/>
        <v/>
      </c>
      <c r="O17" s="842" t="str">
        <f t="shared" si="9"/>
        <v/>
      </c>
      <c r="P17" s="842" t="str">
        <f t="shared" si="9"/>
        <v/>
      </c>
      <c r="Q17" s="842" t="str">
        <f t="shared" si="9"/>
        <v/>
      </c>
      <c r="R17" s="843" t="str">
        <f t="shared" si="9"/>
        <v/>
      </c>
      <c r="S17" s="518"/>
      <c r="T17" s="544"/>
    </row>
    <row r="18" spans="2:20" ht="18.75" customHeight="1">
      <c r="B18" s="545"/>
      <c r="C18" s="552"/>
      <c r="D18" s="543" t="s">
        <v>17</v>
      </c>
      <c r="E18" s="553" t="s">
        <v>110</v>
      </c>
      <c r="F18" s="554"/>
      <c r="G18" s="868" t="str">
        <f t="shared" ref="G18:R18" si="10">IF(COUNT(G55,G92,G129,G166,G203,G240,G277,G314,G351,G388)&gt;0,SUM(G55,G92,G129,G166,G203,G240,G277,G314,G351,G388),"")</f>
        <v/>
      </c>
      <c r="H18" s="869" t="str">
        <f t="shared" si="10"/>
        <v/>
      </c>
      <c r="I18" s="870" t="str">
        <f t="shared" si="10"/>
        <v/>
      </c>
      <c r="J18" s="869" t="str">
        <f t="shared" si="10"/>
        <v/>
      </c>
      <c r="K18" s="869" t="str">
        <f t="shared" si="10"/>
        <v/>
      </c>
      <c r="L18" s="869" t="str">
        <f t="shared" si="10"/>
        <v/>
      </c>
      <c r="M18" s="875" t="str">
        <f t="shared" si="10"/>
        <v/>
      </c>
      <c r="N18" s="875" t="str">
        <f t="shared" si="10"/>
        <v/>
      </c>
      <c r="O18" s="875" t="str">
        <f t="shared" si="10"/>
        <v/>
      </c>
      <c r="P18" s="875" t="str">
        <f t="shared" si="10"/>
        <v/>
      </c>
      <c r="Q18" s="875" t="str">
        <f t="shared" si="10"/>
        <v/>
      </c>
      <c r="R18" s="876" t="str">
        <f t="shared" si="10"/>
        <v/>
      </c>
      <c r="S18" s="518"/>
      <c r="T18" s="544" t="s">
        <v>308</v>
      </c>
    </row>
    <row r="19" spans="2:20" ht="18.75" customHeight="1">
      <c r="B19" s="545"/>
      <c r="C19" s="519"/>
      <c r="D19" s="555" t="s">
        <v>19</v>
      </c>
      <c r="E19" s="553" t="s">
        <v>111</v>
      </c>
      <c r="F19" s="548"/>
      <c r="G19" s="871" t="str">
        <f t="shared" ref="G19:R19" si="11">IF(COUNT(G56,G93,G130,G167,G204,G241,G278,G315,G352,G389)&gt;0,SUM(G56,G93,G130,G167,G204,G241,G278,G315,G352,G389),"")</f>
        <v/>
      </c>
      <c r="H19" s="836" t="str">
        <f t="shared" si="11"/>
        <v/>
      </c>
      <c r="I19" s="836" t="str">
        <f t="shared" si="11"/>
        <v/>
      </c>
      <c r="J19" s="836" t="str">
        <f t="shared" si="11"/>
        <v/>
      </c>
      <c r="K19" s="836" t="str">
        <f t="shared" si="11"/>
        <v/>
      </c>
      <c r="L19" s="836" t="str">
        <f t="shared" si="11"/>
        <v/>
      </c>
      <c r="M19" s="836" t="str">
        <f t="shared" si="11"/>
        <v/>
      </c>
      <c r="N19" s="836" t="str">
        <f t="shared" si="11"/>
        <v/>
      </c>
      <c r="O19" s="836" t="str">
        <f t="shared" si="11"/>
        <v/>
      </c>
      <c r="P19" s="836" t="str">
        <f t="shared" si="11"/>
        <v/>
      </c>
      <c r="Q19" s="836" t="str">
        <f t="shared" si="11"/>
        <v/>
      </c>
      <c r="R19" s="837" t="str">
        <f t="shared" si="11"/>
        <v/>
      </c>
      <c r="S19" s="518"/>
      <c r="T19" s="544"/>
    </row>
    <row r="20" spans="2:20" ht="18.75" customHeight="1">
      <c r="B20" s="545" t="s">
        <v>68</v>
      </c>
      <c r="C20" s="519" t="s">
        <v>70</v>
      </c>
      <c r="D20" s="556" t="s">
        <v>22</v>
      </c>
      <c r="E20" s="553" t="s">
        <v>112</v>
      </c>
      <c r="F20" s="548"/>
      <c r="G20" s="877" t="str">
        <f t="shared" ref="G20:R20" si="12">IF(COUNT(G57,G94,G131,G168,G205,G242,G279,G316,G353,G390)&gt;0,SUM(G57,G94,G131,G168,G205,G242,G279,G316,G353,G390),"")</f>
        <v/>
      </c>
      <c r="H20" s="875" t="str">
        <f t="shared" si="12"/>
        <v/>
      </c>
      <c r="I20" s="878" t="str">
        <f t="shared" si="12"/>
        <v/>
      </c>
      <c r="J20" s="879" t="str">
        <f t="shared" si="12"/>
        <v/>
      </c>
      <c r="K20" s="879" t="str">
        <f t="shared" si="12"/>
        <v/>
      </c>
      <c r="L20" s="879" t="str">
        <f t="shared" si="12"/>
        <v/>
      </c>
      <c r="M20" s="875" t="str">
        <f t="shared" si="12"/>
        <v/>
      </c>
      <c r="N20" s="878" t="str">
        <f t="shared" si="12"/>
        <v/>
      </c>
      <c r="O20" s="875" t="str">
        <f t="shared" si="12"/>
        <v/>
      </c>
      <c r="P20" s="878" t="str">
        <f t="shared" si="12"/>
        <v/>
      </c>
      <c r="Q20" s="875" t="str">
        <f t="shared" si="12"/>
        <v/>
      </c>
      <c r="R20" s="880" t="str">
        <f t="shared" si="12"/>
        <v/>
      </c>
      <c r="S20" s="518"/>
      <c r="T20" s="544"/>
    </row>
    <row r="21" spans="2:20" ht="18.75" customHeight="1">
      <c r="B21" s="545"/>
      <c r="C21" s="519"/>
      <c r="D21" s="555" t="s">
        <v>113</v>
      </c>
      <c r="E21" s="553" t="s">
        <v>112</v>
      </c>
      <c r="F21" s="548"/>
      <c r="G21" s="834" t="str">
        <f t="shared" ref="G21:R21" si="13">IF(COUNT(G58,G95,G132,G169,G206,G243,G280,G317,G354,G391)&gt;0,SUM(G58,G95,G132,G169,G206,G243,G280,G317,G354,G391),"")</f>
        <v/>
      </c>
      <c r="H21" s="835" t="str">
        <f t="shared" si="13"/>
        <v/>
      </c>
      <c r="I21" s="835" t="str">
        <f t="shared" si="13"/>
        <v/>
      </c>
      <c r="J21" s="836" t="str">
        <f t="shared" si="13"/>
        <v/>
      </c>
      <c r="K21" s="836" t="str">
        <f t="shared" si="13"/>
        <v/>
      </c>
      <c r="L21" s="836" t="str">
        <f t="shared" si="13"/>
        <v/>
      </c>
      <c r="M21" s="835" t="str">
        <f t="shared" si="13"/>
        <v/>
      </c>
      <c r="N21" s="835" t="str">
        <f t="shared" si="13"/>
        <v/>
      </c>
      <c r="O21" s="835" t="str">
        <f t="shared" si="13"/>
        <v/>
      </c>
      <c r="P21" s="835" t="str">
        <f t="shared" si="13"/>
        <v/>
      </c>
      <c r="Q21" s="835" t="str">
        <f t="shared" si="13"/>
        <v/>
      </c>
      <c r="R21" s="837" t="str">
        <f t="shared" si="13"/>
        <v/>
      </c>
      <c r="S21" s="518"/>
      <c r="T21" s="544"/>
    </row>
    <row r="22" spans="2:20" ht="18.75" customHeight="1">
      <c r="B22" s="545"/>
      <c r="C22" s="519" t="s">
        <v>67</v>
      </c>
      <c r="D22" s="556" t="s">
        <v>70</v>
      </c>
      <c r="E22" s="557" t="s">
        <v>114</v>
      </c>
      <c r="F22" s="558"/>
      <c r="G22" s="834" t="str">
        <f t="shared" ref="G22:R22" si="14">IF(COUNT(G59,G96,G133,G170,G207,G244,G281,G318,G355,G392)&gt;0,SUM(G59,G96,G133,G170,G207,G244,G281,G318,G355,G392),"")</f>
        <v/>
      </c>
      <c r="H22" s="835" t="str">
        <f t="shared" si="14"/>
        <v/>
      </c>
      <c r="I22" s="835" t="str">
        <f t="shared" si="14"/>
        <v/>
      </c>
      <c r="J22" s="836" t="str">
        <f t="shared" si="14"/>
        <v/>
      </c>
      <c r="K22" s="836" t="str">
        <f t="shared" si="14"/>
        <v/>
      </c>
      <c r="L22" s="836" t="str">
        <f t="shared" si="14"/>
        <v/>
      </c>
      <c r="M22" s="835" t="str">
        <f t="shared" si="14"/>
        <v/>
      </c>
      <c r="N22" s="835" t="str">
        <f t="shared" si="14"/>
        <v/>
      </c>
      <c r="O22" s="835" t="str">
        <f t="shared" si="14"/>
        <v/>
      </c>
      <c r="P22" s="835" t="str">
        <f t="shared" si="14"/>
        <v/>
      </c>
      <c r="Q22" s="835" t="str">
        <f t="shared" si="14"/>
        <v/>
      </c>
      <c r="R22" s="837" t="str">
        <f t="shared" si="14"/>
        <v/>
      </c>
      <c r="S22" s="518"/>
      <c r="T22" s="544"/>
    </row>
    <row r="23" spans="2:20" ht="18.75" customHeight="1">
      <c r="B23" s="545"/>
      <c r="C23" s="519"/>
      <c r="D23" s="555"/>
      <c r="E23" s="553" t="s">
        <v>115</v>
      </c>
      <c r="F23" s="548"/>
      <c r="G23" s="834" t="str">
        <f t="shared" ref="G23:R23" si="15">IF(COUNT(G60,G97,G134,G171,G208,G245,G282,G319,G356,G393)&gt;0,SUM(G60,G97,G134,G171,G208,G245,G282,G319,G356,G393),"")</f>
        <v/>
      </c>
      <c r="H23" s="835" t="str">
        <f t="shared" si="15"/>
        <v/>
      </c>
      <c r="I23" s="835" t="str">
        <f t="shared" si="15"/>
        <v/>
      </c>
      <c r="J23" s="836" t="str">
        <f t="shared" si="15"/>
        <v/>
      </c>
      <c r="K23" s="836" t="str">
        <f t="shared" si="15"/>
        <v/>
      </c>
      <c r="L23" s="836" t="str">
        <f t="shared" si="15"/>
        <v/>
      </c>
      <c r="M23" s="835" t="str">
        <f t="shared" si="15"/>
        <v/>
      </c>
      <c r="N23" s="835" t="str">
        <f t="shared" si="15"/>
        <v/>
      </c>
      <c r="O23" s="835" t="str">
        <f t="shared" si="15"/>
        <v/>
      </c>
      <c r="P23" s="835" t="str">
        <f t="shared" si="15"/>
        <v/>
      </c>
      <c r="Q23" s="835" t="str">
        <f t="shared" si="15"/>
        <v/>
      </c>
      <c r="R23" s="837" t="str">
        <f t="shared" si="15"/>
        <v/>
      </c>
      <c r="S23" s="518"/>
      <c r="T23" s="544"/>
    </row>
    <row r="24" spans="2:20" ht="18.75" customHeight="1">
      <c r="B24" s="545" t="s">
        <v>71</v>
      </c>
      <c r="C24" s="519" t="s">
        <v>72</v>
      </c>
      <c r="D24" s="555" t="s">
        <v>116</v>
      </c>
      <c r="E24" s="553" t="s">
        <v>117</v>
      </c>
      <c r="F24" s="548"/>
      <c r="G24" s="872" t="str">
        <f t="shared" ref="G24:R24" si="16">IF(COUNT(G61,G98,G135,G172,G209,G246,G283,G320,G357,G394)&gt;0,SUM(G61,G98,G135,G172,G209,G246,G283,G320,G357,G394),"")</f>
        <v/>
      </c>
      <c r="H24" s="873" t="str">
        <f t="shared" si="16"/>
        <v/>
      </c>
      <c r="I24" s="874" t="str">
        <f t="shared" si="16"/>
        <v/>
      </c>
      <c r="J24" s="873" t="str">
        <f t="shared" si="16"/>
        <v/>
      </c>
      <c r="K24" s="873" t="str">
        <f t="shared" si="16"/>
        <v/>
      </c>
      <c r="L24" s="873" t="str">
        <f t="shared" si="16"/>
        <v/>
      </c>
      <c r="M24" s="875" t="str">
        <f t="shared" si="16"/>
        <v/>
      </c>
      <c r="N24" s="875" t="str">
        <f t="shared" si="16"/>
        <v/>
      </c>
      <c r="O24" s="875" t="str">
        <f t="shared" si="16"/>
        <v/>
      </c>
      <c r="P24" s="875" t="str">
        <f t="shared" si="16"/>
        <v/>
      </c>
      <c r="Q24" s="875" t="str">
        <f t="shared" si="16"/>
        <v/>
      </c>
      <c r="R24" s="876" t="str">
        <f t="shared" si="16"/>
        <v/>
      </c>
      <c r="S24" s="518"/>
      <c r="T24" s="544"/>
    </row>
    <row r="25" spans="2:20" ht="18.75" customHeight="1">
      <c r="B25" s="545"/>
      <c r="C25" s="519"/>
      <c r="D25" s="555"/>
      <c r="E25" s="553" t="s">
        <v>118</v>
      </c>
      <c r="F25" s="548"/>
      <c r="G25" s="834" t="str">
        <f t="shared" ref="G25:R25" si="17">IF(COUNT(G62,G99,G136,G173,G210,G247,G284,G321,G358,G395)&gt;0,SUM(G62,G99,G136,G173,G210,G247,G284,G321,G358,G395),"")</f>
        <v/>
      </c>
      <c r="H25" s="835" t="str">
        <f t="shared" si="17"/>
        <v/>
      </c>
      <c r="I25" s="835" t="str">
        <f t="shared" si="17"/>
        <v/>
      </c>
      <c r="J25" s="836" t="str">
        <f t="shared" si="17"/>
        <v/>
      </c>
      <c r="K25" s="836" t="str">
        <f t="shared" si="17"/>
        <v/>
      </c>
      <c r="L25" s="836" t="str">
        <f t="shared" si="17"/>
        <v/>
      </c>
      <c r="M25" s="835" t="str">
        <f t="shared" si="17"/>
        <v/>
      </c>
      <c r="N25" s="835" t="str">
        <f t="shared" si="17"/>
        <v/>
      </c>
      <c r="O25" s="835" t="str">
        <f t="shared" si="17"/>
        <v/>
      </c>
      <c r="P25" s="835" t="str">
        <f t="shared" si="17"/>
        <v/>
      </c>
      <c r="Q25" s="835" t="str">
        <f t="shared" si="17"/>
        <v/>
      </c>
      <c r="R25" s="837" t="str">
        <f t="shared" si="17"/>
        <v/>
      </c>
      <c r="S25" s="518"/>
      <c r="T25" s="544"/>
    </row>
    <row r="26" spans="2:20" ht="18.75" customHeight="1">
      <c r="B26" s="545"/>
      <c r="C26" s="519" t="s">
        <v>68</v>
      </c>
      <c r="D26" s="555"/>
      <c r="E26" s="553" t="s">
        <v>119</v>
      </c>
      <c r="F26" s="548"/>
      <c r="G26" s="834" t="str">
        <f t="shared" ref="G26:R26" si="18">IF(COUNT(G63,G100,G137,G174,G211,G248,G285,G322,G359,G396)&gt;0,SUM(G63,G100,G137,G174,G211,G248,G285,G322,G359,G396),"")</f>
        <v/>
      </c>
      <c r="H26" s="835" t="str">
        <f t="shared" si="18"/>
        <v/>
      </c>
      <c r="I26" s="835" t="str">
        <f t="shared" si="18"/>
        <v/>
      </c>
      <c r="J26" s="836" t="str">
        <f t="shared" si="18"/>
        <v/>
      </c>
      <c r="K26" s="836" t="str">
        <f t="shared" si="18"/>
        <v/>
      </c>
      <c r="L26" s="836" t="str">
        <f t="shared" si="18"/>
        <v/>
      </c>
      <c r="M26" s="835" t="str">
        <f t="shared" si="18"/>
        <v/>
      </c>
      <c r="N26" s="835" t="str">
        <f t="shared" si="18"/>
        <v/>
      </c>
      <c r="O26" s="835" t="str">
        <f t="shared" si="18"/>
        <v/>
      </c>
      <c r="P26" s="835" t="str">
        <f t="shared" si="18"/>
        <v/>
      </c>
      <c r="Q26" s="835" t="str">
        <f t="shared" si="18"/>
        <v/>
      </c>
      <c r="R26" s="837" t="str">
        <f t="shared" si="18"/>
        <v/>
      </c>
      <c r="S26" s="518"/>
      <c r="T26" s="544"/>
    </row>
    <row r="27" spans="2:20" ht="18.75" customHeight="1">
      <c r="B27" s="545"/>
      <c r="C27" s="519"/>
      <c r="D27" s="555" t="s">
        <v>120</v>
      </c>
      <c r="E27" s="557" t="s">
        <v>114</v>
      </c>
      <c r="F27" s="548"/>
      <c r="G27" s="868" t="str">
        <f t="shared" ref="G27:R27" si="19">IF(COUNT(G64,G101,G138,G175,G212,G249,G286,G323,G360,G397)&gt;0,SUM(G64,G101,G138,G175,G212,G249,G286,G323,G360,G397),"")</f>
        <v/>
      </c>
      <c r="H27" s="869" t="str">
        <f t="shared" si="19"/>
        <v/>
      </c>
      <c r="I27" s="870" t="str">
        <f t="shared" si="19"/>
        <v/>
      </c>
      <c r="J27" s="869" t="str">
        <f t="shared" si="19"/>
        <v/>
      </c>
      <c r="K27" s="869" t="str">
        <f t="shared" si="19"/>
        <v/>
      </c>
      <c r="L27" s="869" t="str">
        <f t="shared" si="19"/>
        <v/>
      </c>
      <c r="M27" s="875" t="str">
        <f t="shared" si="19"/>
        <v/>
      </c>
      <c r="N27" s="875" t="str">
        <f t="shared" si="19"/>
        <v/>
      </c>
      <c r="O27" s="875" t="str">
        <f t="shared" si="19"/>
        <v/>
      </c>
      <c r="P27" s="875" t="str">
        <f t="shared" si="19"/>
        <v/>
      </c>
      <c r="Q27" s="875" t="str">
        <f t="shared" si="19"/>
        <v/>
      </c>
      <c r="R27" s="876" t="str">
        <f t="shared" si="19"/>
        <v/>
      </c>
      <c r="S27" s="518"/>
      <c r="T27" s="544"/>
    </row>
    <row r="28" spans="2:20" ht="18.75" customHeight="1">
      <c r="B28" s="545"/>
      <c r="C28" s="519"/>
      <c r="D28" s="556"/>
      <c r="E28" s="557" t="s">
        <v>121</v>
      </c>
      <c r="F28" s="558"/>
      <c r="G28" s="850" t="str">
        <f>IF(COUNT(G23:G27)&gt;0,SUM(G23:G27),"")</f>
        <v/>
      </c>
      <c r="H28" s="842" t="str">
        <f t="shared" ref="H28" si="20">IF(COUNT(H23:H27)&gt;0,SUM(H23:H27),"")</f>
        <v/>
      </c>
      <c r="I28" s="842" t="str">
        <f t="shared" ref="I28" si="21">IF(COUNT(I23:I27)&gt;0,SUM(I23:I27),"")</f>
        <v/>
      </c>
      <c r="J28" s="851" t="str">
        <f t="shared" ref="J28" si="22">IF(COUNT(J23:J27)&gt;0,SUM(J23:J27),"")</f>
        <v/>
      </c>
      <c r="K28" s="851" t="str">
        <f t="shared" ref="K28" si="23">IF(COUNT(K23:K27)&gt;0,SUM(K23:K27),"")</f>
        <v/>
      </c>
      <c r="L28" s="851" t="str">
        <f t="shared" ref="L28" si="24">IF(COUNT(L23:L27)&gt;0,SUM(L23:L27),"")</f>
        <v/>
      </c>
      <c r="M28" s="842" t="str">
        <f t="shared" ref="M28" si="25">IF(COUNT(M23:M27)&gt;0,SUM(M23:M27),"")</f>
        <v/>
      </c>
      <c r="N28" s="842" t="str">
        <f t="shared" ref="N28" si="26">IF(COUNT(N23:N27)&gt;0,SUM(N23:N27),"")</f>
        <v/>
      </c>
      <c r="O28" s="842" t="str">
        <f t="shared" ref="O28" si="27">IF(COUNT(O23:O27)&gt;0,SUM(O23:O27),"")</f>
        <v/>
      </c>
      <c r="P28" s="842" t="str">
        <f t="shared" ref="P28" si="28">IF(COUNT(P23:P27)&gt;0,SUM(P23:P27),"")</f>
        <v/>
      </c>
      <c r="Q28" s="842" t="str">
        <f t="shared" ref="Q28" si="29">IF(COUNT(Q23:Q27)&gt;0,SUM(Q23:Q27),"")</f>
        <v/>
      </c>
      <c r="R28" s="843" t="str">
        <f t="shared" ref="R28" si="30">IF(COUNT(R23:R27)&gt;0,SUM(R23:R27),"")</f>
        <v/>
      </c>
      <c r="S28" s="518"/>
      <c r="T28" s="544"/>
    </row>
    <row r="29" spans="2:20" ht="18.75" customHeight="1">
      <c r="B29" s="545"/>
      <c r="C29" s="559" t="s">
        <v>122</v>
      </c>
      <c r="D29" s="560"/>
      <c r="E29" s="561"/>
      <c r="F29" s="562"/>
      <c r="G29" s="850" t="str">
        <f>IF(COUNT(G16,G28)&gt;0,SUM(G16,G28),"")</f>
        <v/>
      </c>
      <c r="H29" s="842" t="str">
        <f t="shared" ref="H29" si="31">IF(COUNT(H16,H28)&gt;0,SUM(H16,H28),"")</f>
        <v/>
      </c>
      <c r="I29" s="842" t="str">
        <f t="shared" ref="I29" si="32">IF(COUNT(I16,I28)&gt;0,SUM(I16,I28),"")</f>
        <v/>
      </c>
      <c r="J29" s="851" t="str">
        <f t="shared" ref="J29" si="33">IF(COUNT(J16,J28)&gt;0,SUM(J16,J28),"")</f>
        <v/>
      </c>
      <c r="K29" s="851" t="str">
        <f t="shared" ref="K29" si="34">IF(COUNT(K16,K28)&gt;0,SUM(K16,K28),"")</f>
        <v/>
      </c>
      <c r="L29" s="851" t="str">
        <f t="shared" ref="L29" si="35">IF(COUNT(L16,L28)&gt;0,SUM(L16,L28),"")</f>
        <v/>
      </c>
      <c r="M29" s="835" t="str">
        <f t="shared" ref="M29" si="36">IF(COUNT(M16,M28)&gt;0,SUM(M16,M28),"")</f>
        <v/>
      </c>
      <c r="N29" s="835" t="str">
        <f t="shared" ref="N29" si="37">IF(COUNT(N16,N28)&gt;0,SUM(N16,N28),"")</f>
        <v/>
      </c>
      <c r="O29" s="835" t="str">
        <f t="shared" ref="O29" si="38">IF(COUNT(O16,O28)&gt;0,SUM(O16,O28),"")</f>
        <v/>
      </c>
      <c r="P29" s="835" t="str">
        <f t="shared" ref="P29" si="39">IF(COUNT(P16,P28)&gt;0,SUM(P16,P28),"")</f>
        <v/>
      </c>
      <c r="Q29" s="835" t="str">
        <f t="shared" ref="Q29" si="40">IF(COUNT(Q16,Q28)&gt;0,SUM(Q16,Q28),"")</f>
        <v/>
      </c>
      <c r="R29" s="837" t="str">
        <f t="shared" ref="R29" si="41">IF(COUNT(R16,R28)&gt;0,SUM(R16,R28),"")</f>
        <v/>
      </c>
      <c r="S29" s="518"/>
      <c r="T29" s="544" t="s">
        <v>365</v>
      </c>
    </row>
    <row r="30" spans="2:20" ht="18.75" customHeight="1">
      <c r="B30" s="563"/>
      <c r="C30" s="559" t="s">
        <v>123</v>
      </c>
      <c r="D30" s="560"/>
      <c r="E30" s="560"/>
      <c r="F30" s="560"/>
      <c r="G30" s="850" t="str">
        <f>IF(COUNT(G17,G28)&gt;0,SUM(G17,G28),"")</f>
        <v/>
      </c>
      <c r="H30" s="842" t="str">
        <f t="shared" ref="H30:R30" si="42">IF(COUNT(H17,H28)&gt;0,SUM(H17,H28),"")</f>
        <v/>
      </c>
      <c r="I30" s="842" t="str">
        <f t="shared" si="42"/>
        <v/>
      </c>
      <c r="J30" s="851" t="str">
        <f t="shared" si="42"/>
        <v/>
      </c>
      <c r="K30" s="851" t="str">
        <f t="shared" si="42"/>
        <v/>
      </c>
      <c r="L30" s="851" t="str">
        <f t="shared" si="42"/>
        <v/>
      </c>
      <c r="M30" s="852" t="str">
        <f t="shared" si="42"/>
        <v/>
      </c>
      <c r="N30" s="852" t="str">
        <f t="shared" si="42"/>
        <v/>
      </c>
      <c r="O30" s="852" t="str">
        <f t="shared" si="42"/>
        <v/>
      </c>
      <c r="P30" s="852" t="str">
        <f t="shared" si="42"/>
        <v/>
      </c>
      <c r="Q30" s="852" t="str">
        <f t="shared" si="42"/>
        <v/>
      </c>
      <c r="R30" s="853" t="str">
        <f t="shared" si="42"/>
        <v/>
      </c>
      <c r="S30" s="518"/>
      <c r="T30" s="544" t="s">
        <v>364</v>
      </c>
    </row>
    <row r="31" spans="2:20" ht="18.75" customHeight="1">
      <c r="B31" s="564" t="s">
        <v>124</v>
      </c>
      <c r="C31" s="552"/>
      <c r="D31" s="552"/>
      <c r="E31" s="565"/>
      <c r="F31" s="549" t="s">
        <v>104</v>
      </c>
      <c r="G31" s="868" t="str">
        <f>IF(COUNT(G68,G105,G142,G179,G216,G253,G290,G327,G364,G401)&gt;0,SUM(G68,G105,G142,G179,G216,G253,G290,G327,G364,G401),"")</f>
        <v/>
      </c>
      <c r="H31" s="869" t="str">
        <f t="shared" ref="H31:R31" si="43">IF(COUNT(H68,H105,H142,H179,H216,H253,H290,H327,H364,H401)&gt;0,SUM(H68,H105,H142,H179,H216,H253,H290,H327,H364,H401),"")</f>
        <v/>
      </c>
      <c r="I31" s="870" t="str">
        <f t="shared" si="43"/>
        <v/>
      </c>
      <c r="J31" s="869" t="str">
        <f t="shared" si="43"/>
        <v/>
      </c>
      <c r="K31" s="869" t="str">
        <f t="shared" si="43"/>
        <v/>
      </c>
      <c r="L31" s="869" t="str">
        <f t="shared" si="43"/>
        <v/>
      </c>
      <c r="M31" s="875" t="str">
        <f t="shared" si="43"/>
        <v/>
      </c>
      <c r="N31" s="875" t="str">
        <f t="shared" si="43"/>
        <v/>
      </c>
      <c r="O31" s="875" t="str">
        <f t="shared" si="43"/>
        <v/>
      </c>
      <c r="P31" s="875" t="str">
        <f t="shared" si="43"/>
        <v/>
      </c>
      <c r="Q31" s="875" t="str">
        <f t="shared" si="43"/>
        <v/>
      </c>
      <c r="R31" s="876" t="str">
        <f t="shared" si="43"/>
        <v/>
      </c>
      <c r="S31" s="518"/>
      <c r="T31" s="544"/>
    </row>
    <row r="32" spans="2:20" ht="18.75" customHeight="1">
      <c r="B32" s="566"/>
      <c r="C32" s="567"/>
      <c r="D32" s="567"/>
      <c r="E32" s="551"/>
      <c r="F32" s="519" t="s">
        <v>105</v>
      </c>
      <c r="G32" s="872" t="str">
        <f t="shared" ref="G32:R32" si="44">IF(COUNT(G69,G106,G143,G180,G217,G254,G291,G328,G365,G402)&gt;0,SUM(G69,G106,G143,G180,G217,G254,G291,G328,G365,G402),"")</f>
        <v/>
      </c>
      <c r="H32" s="873" t="str">
        <f t="shared" si="44"/>
        <v/>
      </c>
      <c r="I32" s="874" t="str">
        <f t="shared" si="44"/>
        <v/>
      </c>
      <c r="J32" s="873" t="str">
        <f t="shared" si="44"/>
        <v/>
      </c>
      <c r="K32" s="873" t="str">
        <f t="shared" si="44"/>
        <v/>
      </c>
      <c r="L32" s="873" t="str">
        <f t="shared" si="44"/>
        <v/>
      </c>
      <c r="M32" s="875" t="str">
        <f t="shared" si="44"/>
        <v/>
      </c>
      <c r="N32" s="875" t="str">
        <f t="shared" si="44"/>
        <v/>
      </c>
      <c r="O32" s="875" t="str">
        <f t="shared" si="44"/>
        <v/>
      </c>
      <c r="P32" s="875" t="str">
        <f t="shared" si="44"/>
        <v/>
      </c>
      <c r="Q32" s="875" t="str">
        <f t="shared" si="44"/>
        <v/>
      </c>
      <c r="R32" s="876" t="str">
        <f t="shared" si="44"/>
        <v/>
      </c>
      <c r="S32" s="518"/>
      <c r="T32" s="544"/>
    </row>
    <row r="33" spans="2:21" ht="18.75" customHeight="1">
      <c r="B33" s="559" t="s">
        <v>125</v>
      </c>
      <c r="C33" s="560"/>
      <c r="D33" s="560"/>
      <c r="E33" s="560"/>
      <c r="F33" s="560"/>
      <c r="G33" s="858" t="str">
        <f t="shared" ref="G33:R33" si="45">IF(COUNT(G70,G107,G144,G181,G218,G255,G292,G329,G366,G403)&gt;0,SUM(G70,G107,G144,G181,G218,G255,G292,G329,G366,G403),"")</f>
        <v/>
      </c>
      <c r="H33" s="852" t="str">
        <f t="shared" si="45"/>
        <v/>
      </c>
      <c r="I33" s="852" t="str">
        <f t="shared" si="45"/>
        <v/>
      </c>
      <c r="J33" s="859" t="str">
        <f t="shared" si="45"/>
        <v/>
      </c>
      <c r="K33" s="859" t="str">
        <f t="shared" si="45"/>
        <v/>
      </c>
      <c r="L33" s="859" t="str">
        <f t="shared" si="45"/>
        <v/>
      </c>
      <c r="M33" s="852" t="str">
        <f t="shared" si="45"/>
        <v/>
      </c>
      <c r="N33" s="852" t="str">
        <f t="shared" si="45"/>
        <v/>
      </c>
      <c r="O33" s="852" t="str">
        <f t="shared" si="45"/>
        <v/>
      </c>
      <c r="P33" s="852" t="str">
        <f t="shared" si="45"/>
        <v/>
      </c>
      <c r="Q33" s="852" t="str">
        <f t="shared" si="45"/>
        <v/>
      </c>
      <c r="R33" s="853" t="str">
        <f t="shared" si="45"/>
        <v/>
      </c>
      <c r="S33" s="518"/>
      <c r="T33" s="544"/>
    </row>
    <row r="34" spans="2:21" ht="18.75" customHeight="1">
      <c r="B34" s="559" t="s">
        <v>126</v>
      </c>
      <c r="C34" s="560"/>
      <c r="D34" s="560"/>
      <c r="E34" s="560"/>
      <c r="F34" s="560"/>
      <c r="G34" s="858" t="str">
        <f>IF(G32="","",IF(G30="",-G32,G30-G32))</f>
        <v/>
      </c>
      <c r="H34" s="852" t="str">
        <f t="shared" ref="H34:R34" si="46">IF(H32="","",IF(H30="",-H32,H30-H32))</f>
        <v/>
      </c>
      <c r="I34" s="852" t="str">
        <f t="shared" si="46"/>
        <v/>
      </c>
      <c r="J34" s="859" t="str">
        <f t="shared" si="46"/>
        <v/>
      </c>
      <c r="K34" s="859" t="str">
        <f t="shared" si="46"/>
        <v/>
      </c>
      <c r="L34" s="859" t="str">
        <f t="shared" si="46"/>
        <v/>
      </c>
      <c r="M34" s="852" t="str">
        <f t="shared" si="46"/>
        <v/>
      </c>
      <c r="N34" s="852" t="str">
        <f t="shared" si="46"/>
        <v/>
      </c>
      <c r="O34" s="852" t="str">
        <f t="shared" si="46"/>
        <v/>
      </c>
      <c r="P34" s="852" t="str">
        <f t="shared" si="46"/>
        <v/>
      </c>
      <c r="Q34" s="852" t="str">
        <f t="shared" si="46"/>
        <v/>
      </c>
      <c r="R34" s="853" t="str">
        <f t="shared" si="46"/>
        <v/>
      </c>
      <c r="S34" s="518"/>
      <c r="T34" s="544"/>
    </row>
    <row r="35" spans="2:21" ht="18.75" customHeight="1">
      <c r="B35" s="568" t="s">
        <v>127</v>
      </c>
      <c r="C35" s="540"/>
      <c r="D35" s="540"/>
      <c r="E35" s="540"/>
      <c r="F35" s="540"/>
      <c r="G35" s="862" t="str">
        <f>IF(COUNT(G32)&gt;0,G34/G32,"-")</f>
        <v>-</v>
      </c>
      <c r="H35" s="864" t="str">
        <f t="shared" ref="H35" si="47">IF(COUNT(H32)&gt;0,H34/H32,"-")</f>
        <v>-</v>
      </c>
      <c r="I35" s="864" t="str">
        <f t="shared" ref="I35" si="48">IF(COUNT(I32)&gt;0,I34/I32,"-")</f>
        <v>-</v>
      </c>
      <c r="J35" s="864" t="str">
        <f t="shared" ref="J35" si="49">IF(COUNT(J32)&gt;0,J34/J32,"-")</f>
        <v>-</v>
      </c>
      <c r="K35" s="864" t="str">
        <f t="shared" ref="K35" si="50">IF(COUNT(K32)&gt;0,K34/K32,"-")</f>
        <v>-</v>
      </c>
      <c r="L35" s="864" t="str">
        <f t="shared" ref="L35" si="51">IF(COUNT(L32)&gt;0,L34/L32,"-")</f>
        <v>-</v>
      </c>
      <c r="M35" s="864" t="str">
        <f t="shared" ref="M35" si="52">IF(COUNT(M32)&gt;0,M34/M32,"-")</f>
        <v>-</v>
      </c>
      <c r="N35" s="864" t="str">
        <f t="shared" ref="N35" si="53">IF(COUNT(N32)&gt;0,N34/N32,"-")</f>
        <v>-</v>
      </c>
      <c r="O35" s="864" t="str">
        <f t="shared" ref="O35" si="54">IF(COUNT(O32)&gt;0,O34/O32,"-")</f>
        <v>-</v>
      </c>
      <c r="P35" s="864" t="str">
        <f t="shared" ref="P35" si="55">IF(COUNT(P32)&gt;0,P34/P32,"-")</f>
        <v>-</v>
      </c>
      <c r="Q35" s="864" t="str">
        <f t="shared" ref="Q35" si="56">IF(COUNT(Q32)&gt;0,Q34/Q32,"-")</f>
        <v>-</v>
      </c>
      <c r="R35" s="866" t="str">
        <f t="shared" ref="R35" si="57">IF(COUNT(R32)&gt;0,R34/R32,"-")</f>
        <v>-</v>
      </c>
      <c r="S35" s="518"/>
    </row>
    <row r="36" spans="2:21" ht="18.75" customHeight="1">
      <c r="B36" s="569" t="s">
        <v>128</v>
      </c>
      <c r="C36" s="534"/>
      <c r="D36" s="534"/>
      <c r="E36" s="534"/>
      <c r="F36" s="570"/>
      <c r="G36" s="863" t="str">
        <f>IF(COUNT(G32)&gt;0,IF(COUNT(G33)&gt;0,SUM(G33:G34)/SUM(G32,-G33),G35),"-")</f>
        <v>-</v>
      </c>
      <c r="H36" s="865" t="str">
        <f t="shared" ref="H36:R36" si="58">IF(COUNT(H32)&gt;0,IF(COUNT(H33)&gt;0,SUM(H33:H34)/SUM(H32,-H33),H35),"-")</f>
        <v>-</v>
      </c>
      <c r="I36" s="865" t="str">
        <f t="shared" si="58"/>
        <v>-</v>
      </c>
      <c r="J36" s="865" t="str">
        <f t="shared" si="58"/>
        <v>-</v>
      </c>
      <c r="K36" s="865" t="str">
        <f t="shared" si="58"/>
        <v>-</v>
      </c>
      <c r="L36" s="865" t="str">
        <f t="shared" si="58"/>
        <v>-</v>
      </c>
      <c r="M36" s="865" t="str">
        <f t="shared" si="58"/>
        <v>-</v>
      </c>
      <c r="N36" s="865" t="str">
        <f t="shared" si="58"/>
        <v>-</v>
      </c>
      <c r="O36" s="865" t="str">
        <f t="shared" si="58"/>
        <v>-</v>
      </c>
      <c r="P36" s="865" t="str">
        <f t="shared" si="58"/>
        <v>-</v>
      </c>
      <c r="Q36" s="865" t="str">
        <f t="shared" si="58"/>
        <v>-</v>
      </c>
      <c r="R36" s="867" t="str">
        <f t="shared" si="58"/>
        <v>-</v>
      </c>
      <c r="S36" s="518"/>
    </row>
    <row r="37" spans="2:21" ht="18.75" customHeight="1">
      <c r="B37" s="518"/>
      <c r="C37" s="518"/>
      <c r="D37" s="518"/>
      <c r="E37" s="518"/>
      <c r="F37" s="518"/>
      <c r="G37" s="571"/>
      <c r="H37" s="571"/>
      <c r="I37" s="571"/>
      <c r="J37" s="571"/>
      <c r="K37" s="571"/>
      <c r="L37" s="571"/>
      <c r="M37" s="571"/>
      <c r="N37" s="571"/>
      <c r="O37" s="571"/>
      <c r="P37" s="571"/>
      <c r="Q37" s="571"/>
      <c r="R37" s="571"/>
      <c r="S37" s="518"/>
    </row>
    <row r="38" spans="2:21" ht="18.75" customHeight="1">
      <c r="B38" s="509" t="s">
        <v>301</v>
      </c>
    </row>
    <row r="39" spans="2:21" ht="18.75" customHeight="1">
      <c r="B39" s="509" t="s">
        <v>85</v>
      </c>
      <c r="J39" s="512"/>
      <c r="K39" s="512"/>
      <c r="L39" s="512"/>
    </row>
    <row r="40" spans="2:21" ht="18.75" customHeight="1">
      <c r="B40" s="513" t="s">
        <v>86</v>
      </c>
      <c r="C40" s="513"/>
      <c r="D40" s="513"/>
      <c r="E40" s="513"/>
      <c r="F40" s="514"/>
      <c r="G40" s="515"/>
      <c r="H40" s="515"/>
      <c r="I40" s="515"/>
      <c r="J40" s="512"/>
      <c r="K40" s="512"/>
      <c r="L40" s="512"/>
    </row>
    <row r="41" spans="2:21" ht="18.75" customHeight="1">
      <c r="B41" s="516" t="s">
        <v>83</v>
      </c>
      <c r="E41" s="517" t="s">
        <v>291</v>
      </c>
      <c r="F41" s="518"/>
      <c r="G41" s="512"/>
      <c r="H41" s="512"/>
      <c r="I41" s="512"/>
      <c r="J41" s="512"/>
      <c r="K41" s="512"/>
      <c r="L41" s="512"/>
      <c r="M41" s="512"/>
      <c r="N41" s="512"/>
      <c r="O41" s="512"/>
      <c r="P41" s="512"/>
      <c r="Q41" s="515"/>
      <c r="R41" s="512" t="s">
        <v>87</v>
      </c>
      <c r="S41" s="518"/>
      <c r="U41" s="519"/>
    </row>
    <row r="42" spans="2:21" ht="18.75" customHeight="1">
      <c r="B42" s="520"/>
      <c r="C42" s="521"/>
      <c r="D42" s="521"/>
      <c r="E42" s="521"/>
      <c r="F42" s="521"/>
      <c r="G42" s="522" t="s">
        <v>88</v>
      </c>
      <c r="H42" s="523" t="s">
        <v>89</v>
      </c>
      <c r="I42" s="523" t="s">
        <v>90</v>
      </c>
      <c r="J42" s="524" t="s">
        <v>91</v>
      </c>
      <c r="K42" s="524" t="s">
        <v>92</v>
      </c>
      <c r="L42" s="524" t="s">
        <v>93</v>
      </c>
      <c r="M42" s="523" t="s">
        <v>94</v>
      </c>
      <c r="N42" s="523" t="s">
        <v>95</v>
      </c>
      <c r="O42" s="523" t="s">
        <v>96</v>
      </c>
      <c r="P42" s="525" t="s">
        <v>97</v>
      </c>
      <c r="Q42" s="523" t="s">
        <v>98</v>
      </c>
      <c r="R42" s="526" t="s">
        <v>99</v>
      </c>
      <c r="S42" s="518"/>
      <c r="U42" s="519"/>
    </row>
    <row r="43" spans="2:21" ht="18.75" customHeight="1">
      <c r="B43" s="527"/>
      <c r="C43" s="518"/>
      <c r="D43" s="518"/>
      <c r="E43" s="518"/>
      <c r="F43" s="519" t="s">
        <v>100</v>
      </c>
      <c r="G43" s="528"/>
      <c r="H43" s="529"/>
      <c r="I43" s="529"/>
      <c r="J43" s="530"/>
      <c r="K43" s="530"/>
      <c r="L43" s="530"/>
      <c r="M43" s="529"/>
      <c r="N43" s="529"/>
      <c r="O43" s="529"/>
      <c r="P43" s="531"/>
      <c r="Q43" s="529"/>
      <c r="R43" s="532"/>
      <c r="S43" s="518"/>
      <c r="U43" s="519"/>
    </row>
    <row r="44" spans="2:21" ht="18.75" customHeight="1">
      <c r="B44" s="533"/>
      <c r="C44" s="534" t="s">
        <v>101</v>
      </c>
      <c r="D44" s="534"/>
      <c r="E44" s="534"/>
      <c r="F44" s="534"/>
      <c r="G44" s="535" t="s">
        <v>102</v>
      </c>
      <c r="H44" s="536" t="s">
        <v>102</v>
      </c>
      <c r="I44" s="536" t="s">
        <v>102</v>
      </c>
      <c r="J44" s="537" t="s">
        <v>102</v>
      </c>
      <c r="K44" s="537" t="s">
        <v>102</v>
      </c>
      <c r="L44" s="537" t="s">
        <v>102</v>
      </c>
      <c r="M44" s="537" t="s">
        <v>102</v>
      </c>
      <c r="N44" s="536" t="s">
        <v>102</v>
      </c>
      <c r="O44" s="536" t="s">
        <v>102</v>
      </c>
      <c r="P44" s="538" t="s">
        <v>102</v>
      </c>
      <c r="Q44" s="536" t="s">
        <v>102</v>
      </c>
      <c r="R44" s="539" t="s">
        <v>102</v>
      </c>
      <c r="S44" s="518"/>
      <c r="U44" s="519"/>
    </row>
    <row r="45" spans="2:21" ht="18.75" customHeight="1">
      <c r="B45" s="540"/>
      <c r="C45" s="519"/>
      <c r="D45" s="541" t="s">
        <v>103</v>
      </c>
      <c r="E45" s="542"/>
      <c r="F45" s="543" t="s">
        <v>104</v>
      </c>
      <c r="G45" s="823"/>
      <c r="H45" s="824"/>
      <c r="I45" s="825"/>
      <c r="J45" s="824"/>
      <c r="K45" s="824"/>
      <c r="L45" s="824"/>
      <c r="M45" s="826"/>
      <c r="N45" s="826"/>
      <c r="O45" s="826"/>
      <c r="P45" s="826"/>
      <c r="Q45" s="826"/>
      <c r="R45" s="827"/>
      <c r="S45" s="518"/>
      <c r="T45" s="544"/>
      <c r="U45" s="519"/>
    </row>
    <row r="46" spans="2:21" ht="18.75" customHeight="1">
      <c r="B46" s="545"/>
      <c r="C46" s="519" t="s">
        <v>66</v>
      </c>
      <c r="D46" s="546"/>
      <c r="E46" s="547"/>
      <c r="F46" s="548" t="s">
        <v>105</v>
      </c>
      <c r="G46" s="828"/>
      <c r="H46" s="829"/>
      <c r="I46" s="826"/>
      <c r="J46" s="829"/>
      <c r="K46" s="829"/>
      <c r="L46" s="829"/>
      <c r="M46" s="826"/>
      <c r="N46" s="826"/>
      <c r="O46" s="826"/>
      <c r="P46" s="826"/>
      <c r="Q46" s="826"/>
      <c r="R46" s="827"/>
      <c r="S46" s="518"/>
      <c r="T46" s="544"/>
    </row>
    <row r="47" spans="2:21" ht="18.75" customHeight="1">
      <c r="B47" s="545"/>
      <c r="C47" s="519"/>
      <c r="D47" s="541" t="s">
        <v>106</v>
      </c>
      <c r="E47" s="542"/>
      <c r="F47" s="548" t="s">
        <v>104</v>
      </c>
      <c r="G47" s="823"/>
      <c r="H47" s="824"/>
      <c r="I47" s="825"/>
      <c r="J47" s="824"/>
      <c r="K47" s="824"/>
      <c r="L47" s="824"/>
      <c r="M47" s="826"/>
      <c r="N47" s="826"/>
      <c r="O47" s="826"/>
      <c r="P47" s="826"/>
      <c r="Q47" s="826"/>
      <c r="R47" s="827"/>
      <c r="S47" s="518"/>
      <c r="T47" s="544"/>
    </row>
    <row r="48" spans="2:21" ht="18.75" customHeight="1">
      <c r="B48" s="545"/>
      <c r="C48" s="519" t="s">
        <v>67</v>
      </c>
      <c r="D48" s="546"/>
      <c r="E48" s="547"/>
      <c r="F48" s="548" t="s">
        <v>105</v>
      </c>
      <c r="G48" s="828"/>
      <c r="H48" s="829"/>
      <c r="I48" s="826"/>
      <c r="J48" s="829"/>
      <c r="K48" s="829"/>
      <c r="L48" s="829"/>
      <c r="M48" s="826"/>
      <c r="N48" s="826"/>
      <c r="O48" s="826"/>
      <c r="P48" s="826"/>
      <c r="Q48" s="826"/>
      <c r="R48" s="827"/>
      <c r="S48" s="518"/>
      <c r="T48" s="544"/>
    </row>
    <row r="49" spans="2:20" ht="18.75" customHeight="1">
      <c r="B49" s="545" t="s">
        <v>19</v>
      </c>
      <c r="C49" s="519"/>
      <c r="D49" s="541" t="s">
        <v>107</v>
      </c>
      <c r="E49" s="542"/>
      <c r="F49" s="548" t="s">
        <v>104</v>
      </c>
      <c r="G49" s="823"/>
      <c r="H49" s="824"/>
      <c r="I49" s="825"/>
      <c r="J49" s="824"/>
      <c r="K49" s="824"/>
      <c r="L49" s="824"/>
      <c r="M49" s="826"/>
      <c r="N49" s="826"/>
      <c r="O49" s="826"/>
      <c r="P49" s="826"/>
      <c r="Q49" s="826"/>
      <c r="R49" s="827"/>
      <c r="S49" s="518"/>
      <c r="T49" s="544"/>
    </row>
    <row r="50" spans="2:20" ht="18.75" customHeight="1">
      <c r="B50" s="545"/>
      <c r="C50" s="519" t="s">
        <v>68</v>
      </c>
      <c r="D50" s="546"/>
      <c r="E50" s="547"/>
      <c r="F50" s="548" t="s">
        <v>105</v>
      </c>
      <c r="G50" s="830"/>
      <c r="H50" s="831"/>
      <c r="I50" s="832"/>
      <c r="J50" s="831"/>
      <c r="K50" s="831"/>
      <c r="L50" s="831"/>
      <c r="M50" s="826"/>
      <c r="N50" s="826"/>
      <c r="O50" s="826"/>
      <c r="P50" s="826"/>
      <c r="Q50" s="826"/>
      <c r="R50" s="827"/>
      <c r="S50" s="518"/>
      <c r="T50" s="544"/>
    </row>
    <row r="51" spans="2:20" ht="18.75" customHeight="1">
      <c r="B51" s="545"/>
      <c r="C51" s="519"/>
      <c r="D51" s="541" t="s">
        <v>108</v>
      </c>
      <c r="E51" s="542"/>
      <c r="F51" s="548" t="s">
        <v>104</v>
      </c>
      <c r="G51" s="833"/>
      <c r="H51" s="826"/>
      <c r="I51" s="826"/>
      <c r="J51" s="829"/>
      <c r="K51" s="829"/>
      <c r="L51" s="829"/>
      <c r="M51" s="826"/>
      <c r="N51" s="826"/>
      <c r="O51" s="826"/>
      <c r="P51" s="826"/>
      <c r="Q51" s="826"/>
      <c r="R51" s="827"/>
      <c r="S51" s="518"/>
      <c r="T51" s="544"/>
    </row>
    <row r="52" spans="2:20" ht="18.75" customHeight="1">
      <c r="B52" s="545"/>
      <c r="C52" s="519" t="s">
        <v>69</v>
      </c>
      <c r="D52" s="546"/>
      <c r="E52" s="547"/>
      <c r="F52" s="548" t="s">
        <v>105</v>
      </c>
      <c r="G52" s="833"/>
      <c r="H52" s="826"/>
      <c r="I52" s="826"/>
      <c r="J52" s="829"/>
      <c r="K52" s="829"/>
      <c r="L52" s="829"/>
      <c r="M52" s="826"/>
      <c r="N52" s="826"/>
      <c r="O52" s="826"/>
      <c r="P52" s="826"/>
      <c r="Q52" s="826"/>
      <c r="R52" s="827"/>
      <c r="S52" s="518"/>
      <c r="T52" s="544"/>
    </row>
    <row r="53" spans="2:20" ht="18.75" customHeight="1">
      <c r="B53" s="545" t="s">
        <v>22</v>
      </c>
      <c r="C53" s="519"/>
      <c r="D53" s="541" t="s">
        <v>109</v>
      </c>
      <c r="E53" s="542"/>
      <c r="F53" s="548" t="s">
        <v>104</v>
      </c>
      <c r="G53" s="834" t="str">
        <f>IF(COUNT(G45,G47,G49,G51)&gt;0,SUM(G45,G47,G49,G51),"")</f>
        <v/>
      </c>
      <c r="H53" s="835" t="str">
        <f t="shared" ref="H53:R53" si="59">IF(COUNT(H45,H47,H49,H51)&gt;0,SUM(H45,H47,H49,H51),"")</f>
        <v/>
      </c>
      <c r="I53" s="835" t="str">
        <f t="shared" si="59"/>
        <v/>
      </c>
      <c r="J53" s="836" t="str">
        <f t="shared" si="59"/>
        <v/>
      </c>
      <c r="K53" s="836" t="str">
        <f t="shared" si="59"/>
        <v/>
      </c>
      <c r="L53" s="836" t="str">
        <f t="shared" si="59"/>
        <v/>
      </c>
      <c r="M53" s="835" t="str">
        <f t="shared" si="59"/>
        <v/>
      </c>
      <c r="N53" s="835" t="str">
        <f t="shared" si="59"/>
        <v/>
      </c>
      <c r="O53" s="835" t="str">
        <f t="shared" si="59"/>
        <v/>
      </c>
      <c r="P53" s="835" t="str">
        <f t="shared" si="59"/>
        <v/>
      </c>
      <c r="Q53" s="835" t="str">
        <f t="shared" si="59"/>
        <v/>
      </c>
      <c r="R53" s="837" t="str">
        <f t="shared" si="59"/>
        <v/>
      </c>
      <c r="S53" s="518"/>
      <c r="T53" s="544"/>
    </row>
    <row r="54" spans="2:20" ht="18.75" customHeight="1">
      <c r="B54" s="545"/>
      <c r="C54" s="549"/>
      <c r="D54" s="550"/>
      <c r="E54" s="551"/>
      <c r="F54" s="543" t="s">
        <v>105</v>
      </c>
      <c r="G54" s="838" t="str">
        <f t="shared" ref="G54:R54" si="60">IF(COUNT(G46,G48,G50,G52)&gt;0,SUM(G46,G48,G50,G52),"")</f>
        <v/>
      </c>
      <c r="H54" s="839" t="str">
        <f t="shared" si="60"/>
        <v/>
      </c>
      <c r="I54" s="840" t="str">
        <f t="shared" si="60"/>
        <v/>
      </c>
      <c r="J54" s="841" t="str">
        <f t="shared" si="60"/>
        <v/>
      </c>
      <c r="K54" s="841" t="str">
        <f t="shared" si="60"/>
        <v/>
      </c>
      <c r="L54" s="841" t="str">
        <f t="shared" si="60"/>
        <v/>
      </c>
      <c r="M54" s="842" t="str">
        <f t="shared" si="60"/>
        <v/>
      </c>
      <c r="N54" s="842" t="str">
        <f t="shared" si="60"/>
        <v/>
      </c>
      <c r="O54" s="842" t="str">
        <f t="shared" si="60"/>
        <v/>
      </c>
      <c r="P54" s="842" t="str">
        <f t="shared" si="60"/>
        <v/>
      </c>
      <c r="Q54" s="842" t="str">
        <f t="shared" si="60"/>
        <v/>
      </c>
      <c r="R54" s="843" t="str">
        <f t="shared" si="60"/>
        <v/>
      </c>
      <c r="S54" s="518"/>
      <c r="T54" s="544"/>
    </row>
    <row r="55" spans="2:20" ht="18.75" customHeight="1">
      <c r="B55" s="545"/>
      <c r="C55" s="552"/>
      <c r="D55" s="543" t="s">
        <v>17</v>
      </c>
      <c r="E55" s="553" t="s">
        <v>110</v>
      </c>
      <c r="F55" s="554"/>
      <c r="G55" s="823"/>
      <c r="H55" s="824"/>
      <c r="I55" s="825"/>
      <c r="J55" s="824"/>
      <c r="K55" s="824"/>
      <c r="L55" s="824"/>
      <c r="M55" s="844"/>
      <c r="N55" s="844"/>
      <c r="O55" s="844"/>
      <c r="P55" s="844"/>
      <c r="Q55" s="844"/>
      <c r="R55" s="845"/>
      <c r="S55" s="518"/>
      <c r="T55" s="544" t="s">
        <v>308</v>
      </c>
    </row>
    <row r="56" spans="2:20" ht="18.75" customHeight="1">
      <c r="B56" s="545"/>
      <c r="C56" s="519"/>
      <c r="D56" s="555" t="s">
        <v>19</v>
      </c>
      <c r="E56" s="553" t="s">
        <v>111</v>
      </c>
      <c r="F56" s="548"/>
      <c r="G56" s="828"/>
      <c r="H56" s="829"/>
      <c r="I56" s="829"/>
      <c r="J56" s="829"/>
      <c r="K56" s="829"/>
      <c r="L56" s="829"/>
      <c r="M56" s="829"/>
      <c r="N56" s="829"/>
      <c r="O56" s="829"/>
      <c r="P56" s="829"/>
      <c r="Q56" s="829"/>
      <c r="R56" s="827"/>
      <c r="S56" s="518"/>
      <c r="T56" s="544"/>
    </row>
    <row r="57" spans="2:20" ht="18.75" customHeight="1">
      <c r="B57" s="545" t="s">
        <v>68</v>
      </c>
      <c r="C57" s="519" t="s">
        <v>70</v>
      </c>
      <c r="D57" s="556" t="s">
        <v>22</v>
      </c>
      <c r="E57" s="553" t="s">
        <v>112</v>
      </c>
      <c r="F57" s="548"/>
      <c r="G57" s="846"/>
      <c r="H57" s="844"/>
      <c r="I57" s="847"/>
      <c r="J57" s="848"/>
      <c r="K57" s="848"/>
      <c r="L57" s="848"/>
      <c r="M57" s="844"/>
      <c r="N57" s="847"/>
      <c r="O57" s="844"/>
      <c r="P57" s="847"/>
      <c r="Q57" s="844"/>
      <c r="R57" s="849"/>
      <c r="S57" s="518"/>
      <c r="T57" s="544"/>
    </row>
    <row r="58" spans="2:20" ht="18.75" customHeight="1">
      <c r="B58" s="545"/>
      <c r="C58" s="519"/>
      <c r="D58" s="555" t="s">
        <v>113</v>
      </c>
      <c r="E58" s="553" t="s">
        <v>112</v>
      </c>
      <c r="F58" s="548"/>
      <c r="G58" s="833"/>
      <c r="H58" s="826"/>
      <c r="I58" s="826"/>
      <c r="J58" s="829"/>
      <c r="K58" s="829"/>
      <c r="L58" s="829"/>
      <c r="M58" s="826"/>
      <c r="N58" s="826"/>
      <c r="O58" s="826"/>
      <c r="P58" s="826"/>
      <c r="Q58" s="826"/>
      <c r="R58" s="827"/>
      <c r="S58" s="518"/>
      <c r="T58" s="544"/>
    </row>
    <row r="59" spans="2:20" ht="18.75" customHeight="1">
      <c r="B59" s="545"/>
      <c r="C59" s="519" t="s">
        <v>67</v>
      </c>
      <c r="D59" s="556" t="s">
        <v>70</v>
      </c>
      <c r="E59" s="557" t="s">
        <v>114</v>
      </c>
      <c r="F59" s="558"/>
      <c r="G59" s="833"/>
      <c r="H59" s="826"/>
      <c r="I59" s="826"/>
      <c r="J59" s="829"/>
      <c r="K59" s="829"/>
      <c r="L59" s="829"/>
      <c r="M59" s="826"/>
      <c r="N59" s="826"/>
      <c r="O59" s="826"/>
      <c r="P59" s="826"/>
      <c r="Q59" s="826"/>
      <c r="R59" s="827"/>
      <c r="S59" s="518"/>
      <c r="T59" s="544"/>
    </row>
    <row r="60" spans="2:20" ht="18.75" customHeight="1">
      <c r="B60" s="545"/>
      <c r="C60" s="519"/>
      <c r="D60" s="555"/>
      <c r="E60" s="553" t="s">
        <v>115</v>
      </c>
      <c r="F60" s="548"/>
      <c r="G60" s="833"/>
      <c r="H60" s="826"/>
      <c r="I60" s="826"/>
      <c r="J60" s="829"/>
      <c r="K60" s="829"/>
      <c r="L60" s="829"/>
      <c r="M60" s="826"/>
      <c r="N60" s="826"/>
      <c r="O60" s="826"/>
      <c r="P60" s="826"/>
      <c r="Q60" s="826"/>
      <c r="R60" s="827"/>
      <c r="S60" s="518"/>
      <c r="T60" s="544"/>
    </row>
    <row r="61" spans="2:20" ht="18.75" customHeight="1">
      <c r="B61" s="545" t="s">
        <v>71</v>
      </c>
      <c r="C61" s="519" t="s">
        <v>72</v>
      </c>
      <c r="D61" s="555" t="s">
        <v>116</v>
      </c>
      <c r="E61" s="553" t="s">
        <v>117</v>
      </c>
      <c r="F61" s="548"/>
      <c r="G61" s="830"/>
      <c r="H61" s="831"/>
      <c r="I61" s="832"/>
      <c r="J61" s="831"/>
      <c r="K61" s="831"/>
      <c r="L61" s="831"/>
      <c r="M61" s="844"/>
      <c r="N61" s="844"/>
      <c r="O61" s="844"/>
      <c r="P61" s="844"/>
      <c r="Q61" s="844"/>
      <c r="R61" s="845"/>
      <c r="S61" s="518"/>
      <c r="T61" s="544"/>
    </row>
    <row r="62" spans="2:20" ht="18.75" customHeight="1">
      <c r="B62" s="545"/>
      <c r="C62" s="519"/>
      <c r="D62" s="555"/>
      <c r="E62" s="553" t="s">
        <v>118</v>
      </c>
      <c r="F62" s="548"/>
      <c r="G62" s="833"/>
      <c r="H62" s="826"/>
      <c r="I62" s="826"/>
      <c r="J62" s="829"/>
      <c r="K62" s="829"/>
      <c r="L62" s="829"/>
      <c r="M62" s="826"/>
      <c r="N62" s="826"/>
      <c r="O62" s="826"/>
      <c r="P62" s="826"/>
      <c r="Q62" s="826"/>
      <c r="R62" s="827"/>
      <c r="S62" s="518"/>
      <c r="T62" s="544"/>
    </row>
    <row r="63" spans="2:20" ht="18.75" customHeight="1">
      <c r="B63" s="545"/>
      <c r="C63" s="519" t="s">
        <v>68</v>
      </c>
      <c r="D63" s="555"/>
      <c r="E63" s="553" t="s">
        <v>119</v>
      </c>
      <c r="F63" s="548"/>
      <c r="G63" s="833"/>
      <c r="H63" s="826"/>
      <c r="I63" s="826"/>
      <c r="J63" s="829"/>
      <c r="K63" s="829"/>
      <c r="L63" s="829"/>
      <c r="M63" s="826"/>
      <c r="N63" s="826"/>
      <c r="O63" s="826"/>
      <c r="P63" s="826"/>
      <c r="Q63" s="826"/>
      <c r="R63" s="827"/>
      <c r="S63" s="518"/>
      <c r="T63" s="544"/>
    </row>
    <row r="64" spans="2:20" ht="18.75" customHeight="1">
      <c r="B64" s="545"/>
      <c r="C64" s="519"/>
      <c r="D64" s="555" t="s">
        <v>120</v>
      </c>
      <c r="E64" s="557" t="s">
        <v>114</v>
      </c>
      <c r="F64" s="548"/>
      <c r="G64" s="823"/>
      <c r="H64" s="824"/>
      <c r="I64" s="825"/>
      <c r="J64" s="824"/>
      <c r="K64" s="824"/>
      <c r="L64" s="824"/>
      <c r="M64" s="844"/>
      <c r="N64" s="844"/>
      <c r="O64" s="844"/>
      <c r="P64" s="844"/>
      <c r="Q64" s="844"/>
      <c r="R64" s="845"/>
      <c r="S64" s="518"/>
      <c r="T64" s="544"/>
    </row>
    <row r="65" spans="2:21" ht="18.75" customHeight="1">
      <c r="B65" s="545"/>
      <c r="C65" s="519"/>
      <c r="D65" s="556"/>
      <c r="E65" s="557" t="s">
        <v>121</v>
      </c>
      <c r="F65" s="558"/>
      <c r="G65" s="850" t="str">
        <f>IF(COUNT(G60:G64)&gt;0,SUM(G60:G64),"")</f>
        <v/>
      </c>
      <c r="H65" s="842" t="str">
        <f t="shared" ref="H65:R65" si="61">IF(COUNT(H60:H64)&gt;0,SUM(H60:H64),"")</f>
        <v/>
      </c>
      <c r="I65" s="842" t="str">
        <f t="shared" si="61"/>
        <v/>
      </c>
      <c r="J65" s="851" t="str">
        <f t="shared" si="61"/>
        <v/>
      </c>
      <c r="K65" s="851" t="str">
        <f t="shared" si="61"/>
        <v/>
      </c>
      <c r="L65" s="851" t="str">
        <f t="shared" si="61"/>
        <v/>
      </c>
      <c r="M65" s="842" t="str">
        <f t="shared" si="61"/>
        <v/>
      </c>
      <c r="N65" s="842" t="str">
        <f t="shared" si="61"/>
        <v/>
      </c>
      <c r="O65" s="842" t="str">
        <f t="shared" si="61"/>
        <v/>
      </c>
      <c r="P65" s="842" t="str">
        <f t="shared" si="61"/>
        <v/>
      </c>
      <c r="Q65" s="842" t="str">
        <f t="shared" si="61"/>
        <v/>
      </c>
      <c r="R65" s="843" t="str">
        <f t="shared" si="61"/>
        <v/>
      </c>
      <c r="S65" s="518"/>
      <c r="T65" s="544"/>
    </row>
    <row r="66" spans="2:21" ht="18.75" customHeight="1">
      <c r="B66" s="545"/>
      <c r="C66" s="559" t="s">
        <v>122</v>
      </c>
      <c r="D66" s="560"/>
      <c r="E66" s="561"/>
      <c r="F66" s="562"/>
      <c r="G66" s="850" t="str">
        <f>IF(COUNT(G53,G65)&gt;0,SUM(G53,G65),"")</f>
        <v/>
      </c>
      <c r="H66" s="842" t="str">
        <f t="shared" ref="H66:R66" si="62">IF(COUNT(H53,H65)&gt;0,SUM(H53,H65),"")</f>
        <v/>
      </c>
      <c r="I66" s="842" t="str">
        <f t="shared" si="62"/>
        <v/>
      </c>
      <c r="J66" s="851" t="str">
        <f t="shared" si="62"/>
        <v/>
      </c>
      <c r="K66" s="851" t="str">
        <f t="shared" si="62"/>
        <v/>
      </c>
      <c r="L66" s="851" t="str">
        <f t="shared" si="62"/>
        <v/>
      </c>
      <c r="M66" s="835" t="str">
        <f t="shared" si="62"/>
        <v/>
      </c>
      <c r="N66" s="835" t="str">
        <f t="shared" si="62"/>
        <v/>
      </c>
      <c r="O66" s="835" t="str">
        <f t="shared" si="62"/>
        <v/>
      </c>
      <c r="P66" s="835" t="str">
        <f t="shared" si="62"/>
        <v/>
      </c>
      <c r="Q66" s="835" t="str">
        <f t="shared" si="62"/>
        <v/>
      </c>
      <c r="R66" s="837" t="str">
        <f t="shared" si="62"/>
        <v/>
      </c>
      <c r="S66" s="518"/>
      <c r="T66" s="544" t="s">
        <v>365</v>
      </c>
    </row>
    <row r="67" spans="2:21" ht="18.75" customHeight="1">
      <c r="B67" s="563"/>
      <c r="C67" s="559" t="s">
        <v>123</v>
      </c>
      <c r="D67" s="560"/>
      <c r="E67" s="560"/>
      <c r="F67" s="560"/>
      <c r="G67" s="850" t="str">
        <f>IF(COUNT(G54,G65)&gt;0,SUM(G54,G65),"")</f>
        <v/>
      </c>
      <c r="H67" s="842" t="str">
        <f t="shared" ref="H67:R67" si="63">IF(COUNT(H54,H65)&gt;0,SUM(H54,H65),"")</f>
        <v/>
      </c>
      <c r="I67" s="842" t="str">
        <f t="shared" si="63"/>
        <v/>
      </c>
      <c r="J67" s="851" t="str">
        <f t="shared" si="63"/>
        <v/>
      </c>
      <c r="K67" s="851" t="str">
        <f t="shared" si="63"/>
        <v/>
      </c>
      <c r="L67" s="851" t="str">
        <f t="shared" si="63"/>
        <v/>
      </c>
      <c r="M67" s="852" t="str">
        <f t="shared" si="63"/>
        <v/>
      </c>
      <c r="N67" s="852" t="str">
        <f t="shared" si="63"/>
        <v/>
      </c>
      <c r="O67" s="852" t="str">
        <f t="shared" si="63"/>
        <v/>
      </c>
      <c r="P67" s="852" t="str">
        <f t="shared" si="63"/>
        <v/>
      </c>
      <c r="Q67" s="852" t="str">
        <f t="shared" si="63"/>
        <v/>
      </c>
      <c r="R67" s="853" t="str">
        <f t="shared" si="63"/>
        <v/>
      </c>
      <c r="S67" s="518"/>
      <c r="T67" s="544" t="s">
        <v>364</v>
      </c>
    </row>
    <row r="68" spans="2:21" ht="18.75" customHeight="1">
      <c r="B68" s="564" t="s">
        <v>124</v>
      </c>
      <c r="C68" s="552"/>
      <c r="D68" s="552"/>
      <c r="E68" s="565"/>
      <c r="F68" s="549" t="s">
        <v>104</v>
      </c>
      <c r="G68" s="823"/>
      <c r="H68" s="824"/>
      <c r="I68" s="825"/>
      <c r="J68" s="824"/>
      <c r="K68" s="824"/>
      <c r="L68" s="824"/>
      <c r="M68" s="844"/>
      <c r="N68" s="844"/>
      <c r="O68" s="844"/>
      <c r="P68" s="844"/>
      <c r="Q68" s="844"/>
      <c r="R68" s="845"/>
      <c r="S68" s="518"/>
      <c r="T68" s="544"/>
    </row>
    <row r="69" spans="2:21" ht="18.75" customHeight="1">
      <c r="B69" s="566"/>
      <c r="C69" s="567"/>
      <c r="D69" s="567"/>
      <c r="E69" s="551"/>
      <c r="F69" s="519" t="s">
        <v>105</v>
      </c>
      <c r="G69" s="830"/>
      <c r="H69" s="831"/>
      <c r="I69" s="832"/>
      <c r="J69" s="831"/>
      <c r="K69" s="831"/>
      <c r="L69" s="831"/>
      <c r="M69" s="844"/>
      <c r="N69" s="844"/>
      <c r="O69" s="844"/>
      <c r="P69" s="844"/>
      <c r="Q69" s="844"/>
      <c r="R69" s="845"/>
      <c r="S69" s="518"/>
      <c r="T69" s="544"/>
    </row>
    <row r="70" spans="2:21" ht="18.75" customHeight="1">
      <c r="B70" s="559" t="s">
        <v>125</v>
      </c>
      <c r="C70" s="560"/>
      <c r="D70" s="560"/>
      <c r="E70" s="560"/>
      <c r="F70" s="560"/>
      <c r="G70" s="854"/>
      <c r="H70" s="855"/>
      <c r="I70" s="855"/>
      <c r="J70" s="856"/>
      <c r="K70" s="856"/>
      <c r="L70" s="856"/>
      <c r="M70" s="855"/>
      <c r="N70" s="855"/>
      <c r="O70" s="855"/>
      <c r="P70" s="855"/>
      <c r="Q70" s="855"/>
      <c r="R70" s="857"/>
      <c r="S70" s="518"/>
      <c r="T70" s="544"/>
    </row>
    <row r="71" spans="2:21" ht="18.75" customHeight="1">
      <c r="B71" s="559" t="s">
        <v>126</v>
      </c>
      <c r="C71" s="560"/>
      <c r="D71" s="560"/>
      <c r="E71" s="560"/>
      <c r="F71" s="560"/>
      <c r="G71" s="858" t="str">
        <f>IF(G69="","",IF(G67="",-G69,G67-G69))</f>
        <v/>
      </c>
      <c r="H71" s="852" t="str">
        <f t="shared" ref="H71:R71" si="64">IF(H69="","",IF(H67="",-H69,H67-H69))</f>
        <v/>
      </c>
      <c r="I71" s="852" t="str">
        <f t="shared" si="64"/>
        <v/>
      </c>
      <c r="J71" s="859" t="str">
        <f t="shared" si="64"/>
        <v/>
      </c>
      <c r="K71" s="859" t="str">
        <f t="shared" si="64"/>
        <v/>
      </c>
      <c r="L71" s="859" t="str">
        <f t="shared" si="64"/>
        <v/>
      </c>
      <c r="M71" s="852" t="str">
        <f t="shared" si="64"/>
        <v/>
      </c>
      <c r="N71" s="852" t="str">
        <f t="shared" si="64"/>
        <v/>
      </c>
      <c r="O71" s="852" t="str">
        <f t="shared" si="64"/>
        <v/>
      </c>
      <c r="P71" s="852" t="str">
        <f t="shared" si="64"/>
        <v/>
      </c>
      <c r="Q71" s="852" t="str">
        <f t="shared" si="64"/>
        <v/>
      </c>
      <c r="R71" s="853" t="str">
        <f t="shared" si="64"/>
        <v/>
      </c>
      <c r="S71" s="518"/>
      <c r="T71" s="544"/>
    </row>
    <row r="72" spans="2:21" ht="18.75" customHeight="1">
      <c r="B72" s="568" t="s">
        <v>127</v>
      </c>
      <c r="C72" s="540"/>
      <c r="D72" s="540"/>
      <c r="E72" s="540"/>
      <c r="F72" s="540"/>
      <c r="G72" s="862" t="str">
        <f>IF(COUNT(G69)&gt;0,G71/G69,"-")</f>
        <v>-</v>
      </c>
      <c r="H72" s="864" t="str">
        <f t="shared" ref="H72:R72" si="65">IF(COUNT(H69)&gt;0,H71/H69,"-")</f>
        <v>-</v>
      </c>
      <c r="I72" s="864" t="str">
        <f t="shared" si="65"/>
        <v>-</v>
      </c>
      <c r="J72" s="864" t="str">
        <f t="shared" si="65"/>
        <v>-</v>
      </c>
      <c r="K72" s="864" t="str">
        <f t="shared" si="65"/>
        <v>-</v>
      </c>
      <c r="L72" s="864" t="str">
        <f t="shared" si="65"/>
        <v>-</v>
      </c>
      <c r="M72" s="864" t="str">
        <f t="shared" si="65"/>
        <v>-</v>
      </c>
      <c r="N72" s="864" t="str">
        <f t="shared" si="65"/>
        <v>-</v>
      </c>
      <c r="O72" s="864" t="str">
        <f t="shared" si="65"/>
        <v>-</v>
      </c>
      <c r="P72" s="864" t="str">
        <f t="shared" si="65"/>
        <v>-</v>
      </c>
      <c r="Q72" s="864" t="str">
        <f t="shared" si="65"/>
        <v>-</v>
      </c>
      <c r="R72" s="866" t="str">
        <f t="shared" si="65"/>
        <v>-</v>
      </c>
      <c r="S72" s="518"/>
    </row>
    <row r="73" spans="2:21" ht="18.75" customHeight="1">
      <c r="B73" s="569" t="s">
        <v>128</v>
      </c>
      <c r="C73" s="534"/>
      <c r="D73" s="534"/>
      <c r="E73" s="534"/>
      <c r="F73" s="570"/>
      <c r="G73" s="863" t="str">
        <f>IF(COUNT(G69)&gt;0,SUM(G70:G71)/SUM(G69,-G70),"-")</f>
        <v>-</v>
      </c>
      <c r="H73" s="865" t="str">
        <f t="shared" ref="H73:R73" si="66">IF(COUNT(H69)&gt;0,SUM(H70:H71)/SUM(H69,-H70),"-")</f>
        <v>-</v>
      </c>
      <c r="I73" s="865" t="str">
        <f t="shared" si="66"/>
        <v>-</v>
      </c>
      <c r="J73" s="865" t="str">
        <f t="shared" si="66"/>
        <v>-</v>
      </c>
      <c r="K73" s="865" t="str">
        <f t="shared" si="66"/>
        <v>-</v>
      </c>
      <c r="L73" s="865" t="str">
        <f t="shared" si="66"/>
        <v>-</v>
      </c>
      <c r="M73" s="865" t="str">
        <f t="shared" si="66"/>
        <v>-</v>
      </c>
      <c r="N73" s="865" t="str">
        <f t="shared" si="66"/>
        <v>-</v>
      </c>
      <c r="O73" s="865" t="str">
        <f t="shared" si="66"/>
        <v>-</v>
      </c>
      <c r="P73" s="865" t="str">
        <f t="shared" si="66"/>
        <v>-</v>
      </c>
      <c r="Q73" s="865" t="str">
        <f t="shared" si="66"/>
        <v>-</v>
      </c>
      <c r="R73" s="867" t="str">
        <f t="shared" si="66"/>
        <v>-</v>
      </c>
      <c r="S73" s="518"/>
    </row>
    <row r="74" spans="2:21" ht="18.75" customHeight="1">
      <c r="B74" s="572"/>
      <c r="C74" s="518"/>
      <c r="D74" s="518"/>
      <c r="E74" s="518"/>
      <c r="F74" s="518"/>
      <c r="G74" s="573"/>
      <c r="H74" s="573"/>
      <c r="I74" s="573"/>
      <c r="J74" s="573"/>
      <c r="K74" s="573"/>
      <c r="L74" s="573"/>
      <c r="M74" s="573"/>
      <c r="N74" s="573"/>
      <c r="O74" s="573"/>
      <c r="P74" s="573"/>
      <c r="Q74" s="573"/>
      <c r="R74" s="573"/>
      <c r="S74" s="518"/>
    </row>
    <row r="75" spans="2:21" ht="18.75" customHeight="1">
      <c r="B75" s="509" t="s">
        <v>301</v>
      </c>
    </row>
    <row r="76" spans="2:21" ht="18.75" customHeight="1">
      <c r="B76" s="509" t="s">
        <v>85</v>
      </c>
      <c r="J76" s="512"/>
      <c r="K76" s="512"/>
      <c r="L76" s="512"/>
    </row>
    <row r="77" spans="2:21" ht="18.75" customHeight="1">
      <c r="B77" s="513" t="s">
        <v>86</v>
      </c>
      <c r="C77" s="513"/>
      <c r="D77" s="513"/>
      <c r="E77" s="513"/>
      <c r="F77" s="514"/>
      <c r="G77" s="515"/>
      <c r="H77" s="515"/>
      <c r="I77" s="515"/>
      <c r="J77" s="512"/>
      <c r="K77" s="512"/>
      <c r="L77" s="512"/>
    </row>
    <row r="78" spans="2:21" ht="18.75" customHeight="1">
      <c r="B78" s="516" t="s">
        <v>83</v>
      </c>
      <c r="E78" s="517" t="s">
        <v>292</v>
      </c>
      <c r="F78" s="518"/>
      <c r="G78" s="512"/>
      <c r="H78" s="512"/>
      <c r="I78" s="512"/>
      <c r="J78" s="512"/>
      <c r="K78" s="512"/>
      <c r="L78" s="512"/>
      <c r="M78" s="512"/>
      <c r="N78" s="512"/>
      <c r="O78" s="512"/>
      <c r="P78" s="512"/>
      <c r="Q78" s="515"/>
      <c r="R78" s="512" t="s">
        <v>87</v>
      </c>
      <c r="S78" s="518"/>
      <c r="U78" s="519"/>
    </row>
    <row r="79" spans="2:21" ht="18.75" customHeight="1">
      <c r="B79" s="520"/>
      <c r="C79" s="521"/>
      <c r="D79" s="521"/>
      <c r="E79" s="521"/>
      <c r="F79" s="521"/>
      <c r="G79" s="522" t="s">
        <v>88</v>
      </c>
      <c r="H79" s="523" t="s">
        <v>89</v>
      </c>
      <c r="I79" s="523" t="s">
        <v>90</v>
      </c>
      <c r="J79" s="524" t="s">
        <v>91</v>
      </c>
      <c r="K79" s="524" t="s">
        <v>92</v>
      </c>
      <c r="L79" s="524" t="s">
        <v>93</v>
      </c>
      <c r="M79" s="523" t="s">
        <v>94</v>
      </c>
      <c r="N79" s="523" t="s">
        <v>95</v>
      </c>
      <c r="O79" s="523" t="s">
        <v>96</v>
      </c>
      <c r="P79" s="525" t="s">
        <v>97</v>
      </c>
      <c r="Q79" s="523" t="s">
        <v>98</v>
      </c>
      <c r="R79" s="526" t="s">
        <v>99</v>
      </c>
      <c r="S79" s="518"/>
      <c r="U79" s="519"/>
    </row>
    <row r="80" spans="2:21" ht="18.75" customHeight="1">
      <c r="B80" s="527"/>
      <c r="C80" s="518"/>
      <c r="D80" s="518"/>
      <c r="E80" s="518"/>
      <c r="F80" s="519" t="s">
        <v>100</v>
      </c>
      <c r="G80" s="528"/>
      <c r="H80" s="529"/>
      <c r="I80" s="529"/>
      <c r="J80" s="530"/>
      <c r="K80" s="530"/>
      <c r="L80" s="530"/>
      <c r="M80" s="529"/>
      <c r="N80" s="529"/>
      <c r="O80" s="529"/>
      <c r="P80" s="531"/>
      <c r="Q80" s="529"/>
      <c r="R80" s="532"/>
      <c r="S80" s="518"/>
      <c r="U80" s="519"/>
    </row>
    <row r="81" spans="2:21" ht="18.75" customHeight="1">
      <c r="B81" s="533"/>
      <c r="C81" s="534" t="s">
        <v>101</v>
      </c>
      <c r="D81" s="534"/>
      <c r="E81" s="534"/>
      <c r="F81" s="534"/>
      <c r="G81" s="535" t="s">
        <v>102</v>
      </c>
      <c r="H81" s="536" t="s">
        <v>102</v>
      </c>
      <c r="I81" s="536" t="s">
        <v>102</v>
      </c>
      <c r="J81" s="537" t="s">
        <v>102</v>
      </c>
      <c r="K81" s="537" t="s">
        <v>102</v>
      </c>
      <c r="L81" s="537" t="s">
        <v>102</v>
      </c>
      <c r="M81" s="537" t="s">
        <v>102</v>
      </c>
      <c r="N81" s="536" t="s">
        <v>102</v>
      </c>
      <c r="O81" s="536" t="s">
        <v>102</v>
      </c>
      <c r="P81" s="538" t="s">
        <v>102</v>
      </c>
      <c r="Q81" s="536" t="s">
        <v>102</v>
      </c>
      <c r="R81" s="539" t="s">
        <v>102</v>
      </c>
      <c r="S81" s="518"/>
      <c r="U81" s="519"/>
    </row>
    <row r="82" spans="2:21" ht="18.75" customHeight="1">
      <c r="B82" s="540"/>
      <c r="C82" s="519"/>
      <c r="D82" s="541" t="s">
        <v>103</v>
      </c>
      <c r="E82" s="542"/>
      <c r="F82" s="543" t="s">
        <v>104</v>
      </c>
      <c r="G82" s="823"/>
      <c r="H82" s="824"/>
      <c r="I82" s="825"/>
      <c r="J82" s="824"/>
      <c r="K82" s="824"/>
      <c r="L82" s="824"/>
      <c r="M82" s="826"/>
      <c r="N82" s="826"/>
      <c r="O82" s="826"/>
      <c r="P82" s="826"/>
      <c r="Q82" s="826"/>
      <c r="R82" s="827"/>
      <c r="S82" s="518"/>
      <c r="T82" s="544"/>
      <c r="U82" s="519"/>
    </row>
    <row r="83" spans="2:21" ht="18.75" customHeight="1">
      <c r="B83" s="545"/>
      <c r="C83" s="519" t="s">
        <v>66</v>
      </c>
      <c r="D83" s="546"/>
      <c r="E83" s="547"/>
      <c r="F83" s="548" t="s">
        <v>105</v>
      </c>
      <c r="G83" s="828"/>
      <c r="H83" s="829"/>
      <c r="I83" s="826"/>
      <c r="J83" s="829"/>
      <c r="K83" s="829"/>
      <c r="L83" s="829"/>
      <c r="M83" s="826"/>
      <c r="N83" s="826"/>
      <c r="O83" s="826"/>
      <c r="P83" s="826"/>
      <c r="Q83" s="826"/>
      <c r="R83" s="827"/>
      <c r="S83" s="518"/>
      <c r="T83" s="544"/>
    </row>
    <row r="84" spans="2:21" ht="18.75" customHeight="1">
      <c r="B84" s="545"/>
      <c r="C84" s="519"/>
      <c r="D84" s="541" t="s">
        <v>106</v>
      </c>
      <c r="E84" s="542"/>
      <c r="F84" s="548" t="s">
        <v>104</v>
      </c>
      <c r="G84" s="823"/>
      <c r="H84" s="824"/>
      <c r="I84" s="825"/>
      <c r="J84" s="824"/>
      <c r="K84" s="824"/>
      <c r="L84" s="824"/>
      <c r="M84" s="826"/>
      <c r="N84" s="826"/>
      <c r="O84" s="826"/>
      <c r="P84" s="826"/>
      <c r="Q84" s="826"/>
      <c r="R84" s="827"/>
      <c r="S84" s="518"/>
      <c r="T84" s="544"/>
    </row>
    <row r="85" spans="2:21" ht="18.75" customHeight="1">
      <c r="B85" s="545"/>
      <c r="C85" s="519" t="s">
        <v>67</v>
      </c>
      <c r="D85" s="546"/>
      <c r="E85" s="547"/>
      <c r="F85" s="548" t="s">
        <v>105</v>
      </c>
      <c r="G85" s="828"/>
      <c r="H85" s="829"/>
      <c r="I85" s="826"/>
      <c r="J85" s="829"/>
      <c r="K85" s="829"/>
      <c r="L85" s="829"/>
      <c r="M85" s="826"/>
      <c r="N85" s="826"/>
      <c r="O85" s="826"/>
      <c r="P85" s="826"/>
      <c r="Q85" s="826"/>
      <c r="R85" s="827"/>
      <c r="S85" s="518"/>
      <c r="T85" s="544"/>
    </row>
    <row r="86" spans="2:21" ht="18.75" customHeight="1">
      <c r="B86" s="545" t="s">
        <v>19</v>
      </c>
      <c r="C86" s="519"/>
      <c r="D86" s="541" t="s">
        <v>107</v>
      </c>
      <c r="E86" s="542"/>
      <c r="F86" s="548" t="s">
        <v>104</v>
      </c>
      <c r="G86" s="823"/>
      <c r="H86" s="824"/>
      <c r="I86" s="825"/>
      <c r="J86" s="824"/>
      <c r="K86" s="824"/>
      <c r="L86" s="824"/>
      <c r="M86" s="826"/>
      <c r="N86" s="826"/>
      <c r="O86" s="826"/>
      <c r="P86" s="826"/>
      <c r="Q86" s="826"/>
      <c r="R86" s="827"/>
      <c r="S86" s="518"/>
      <c r="T86" s="544"/>
    </row>
    <row r="87" spans="2:21" ht="18.75" customHeight="1">
      <c r="B87" s="545"/>
      <c r="C87" s="519" t="s">
        <v>68</v>
      </c>
      <c r="D87" s="546"/>
      <c r="E87" s="547"/>
      <c r="F87" s="548" t="s">
        <v>105</v>
      </c>
      <c r="G87" s="830"/>
      <c r="H87" s="831"/>
      <c r="I87" s="832"/>
      <c r="J87" s="831"/>
      <c r="K87" s="831"/>
      <c r="L87" s="831"/>
      <c r="M87" s="826"/>
      <c r="N87" s="826"/>
      <c r="O87" s="826"/>
      <c r="P87" s="826"/>
      <c r="Q87" s="826"/>
      <c r="R87" s="827"/>
      <c r="S87" s="518"/>
      <c r="T87" s="544"/>
    </row>
    <row r="88" spans="2:21" ht="18.75" customHeight="1">
      <c r="B88" s="545"/>
      <c r="C88" s="519"/>
      <c r="D88" s="541" t="s">
        <v>108</v>
      </c>
      <c r="E88" s="542"/>
      <c r="F88" s="548" t="s">
        <v>104</v>
      </c>
      <c r="G88" s="833"/>
      <c r="H88" s="826"/>
      <c r="I88" s="826"/>
      <c r="J88" s="829"/>
      <c r="K88" s="829"/>
      <c r="L88" s="829"/>
      <c r="M88" s="826"/>
      <c r="N88" s="826"/>
      <c r="O88" s="826"/>
      <c r="P88" s="826"/>
      <c r="Q88" s="826"/>
      <c r="R88" s="827"/>
      <c r="S88" s="518"/>
      <c r="T88" s="544"/>
    </row>
    <row r="89" spans="2:21" ht="18.75" customHeight="1">
      <c r="B89" s="545"/>
      <c r="C89" s="519" t="s">
        <v>69</v>
      </c>
      <c r="D89" s="546"/>
      <c r="E89" s="547"/>
      <c r="F89" s="548" t="s">
        <v>105</v>
      </c>
      <c r="G89" s="833"/>
      <c r="H89" s="826"/>
      <c r="I89" s="826"/>
      <c r="J89" s="829"/>
      <c r="K89" s="829"/>
      <c r="L89" s="829"/>
      <c r="M89" s="826"/>
      <c r="N89" s="826"/>
      <c r="O89" s="826"/>
      <c r="P89" s="826"/>
      <c r="Q89" s="826"/>
      <c r="R89" s="827"/>
      <c r="S89" s="518"/>
      <c r="T89" s="544"/>
    </row>
    <row r="90" spans="2:21" ht="18.75" customHeight="1">
      <c r="B90" s="545" t="s">
        <v>22</v>
      </c>
      <c r="C90" s="519"/>
      <c r="D90" s="541" t="s">
        <v>109</v>
      </c>
      <c r="E90" s="542"/>
      <c r="F90" s="548" t="s">
        <v>104</v>
      </c>
      <c r="G90" s="834" t="str">
        <f>IF(COUNT(G82,G84,G86,G88)&gt;0,SUM(G82,G84,G86,G88),"")</f>
        <v/>
      </c>
      <c r="H90" s="835" t="str">
        <f t="shared" ref="H90:R90" si="67">IF(COUNT(H82,H84,H86,H88)&gt;0,SUM(H82,H84,H86,H88),"")</f>
        <v/>
      </c>
      <c r="I90" s="835" t="str">
        <f t="shared" si="67"/>
        <v/>
      </c>
      <c r="J90" s="836" t="str">
        <f t="shared" si="67"/>
        <v/>
      </c>
      <c r="K90" s="836" t="str">
        <f t="shared" si="67"/>
        <v/>
      </c>
      <c r="L90" s="836" t="str">
        <f t="shared" si="67"/>
        <v/>
      </c>
      <c r="M90" s="835" t="str">
        <f t="shared" si="67"/>
        <v/>
      </c>
      <c r="N90" s="835" t="str">
        <f t="shared" si="67"/>
        <v/>
      </c>
      <c r="O90" s="835" t="str">
        <f t="shared" si="67"/>
        <v/>
      </c>
      <c r="P90" s="835" t="str">
        <f t="shared" si="67"/>
        <v/>
      </c>
      <c r="Q90" s="835" t="str">
        <f t="shared" si="67"/>
        <v/>
      </c>
      <c r="R90" s="837" t="str">
        <f t="shared" si="67"/>
        <v/>
      </c>
      <c r="S90" s="518"/>
      <c r="T90" s="544"/>
    </row>
    <row r="91" spans="2:21" ht="18.75" customHeight="1">
      <c r="B91" s="545"/>
      <c r="C91" s="549"/>
      <c r="D91" s="550"/>
      <c r="E91" s="551"/>
      <c r="F91" s="543" t="s">
        <v>105</v>
      </c>
      <c r="G91" s="838" t="str">
        <f t="shared" ref="G91:R91" si="68">IF(COUNT(G83,G85,G87,G89)&gt;0,SUM(G83,G85,G87,G89),"")</f>
        <v/>
      </c>
      <c r="H91" s="839" t="str">
        <f t="shared" si="68"/>
        <v/>
      </c>
      <c r="I91" s="840" t="str">
        <f t="shared" si="68"/>
        <v/>
      </c>
      <c r="J91" s="841" t="str">
        <f t="shared" si="68"/>
        <v/>
      </c>
      <c r="K91" s="841" t="str">
        <f t="shared" si="68"/>
        <v/>
      </c>
      <c r="L91" s="841" t="str">
        <f t="shared" si="68"/>
        <v/>
      </c>
      <c r="M91" s="842" t="str">
        <f t="shared" si="68"/>
        <v/>
      </c>
      <c r="N91" s="842" t="str">
        <f t="shared" si="68"/>
        <v/>
      </c>
      <c r="O91" s="842" t="str">
        <f t="shared" si="68"/>
        <v/>
      </c>
      <c r="P91" s="842" t="str">
        <f t="shared" si="68"/>
        <v/>
      </c>
      <c r="Q91" s="842" t="str">
        <f t="shared" si="68"/>
        <v/>
      </c>
      <c r="R91" s="843" t="str">
        <f t="shared" si="68"/>
        <v/>
      </c>
      <c r="S91" s="518"/>
      <c r="T91" s="544"/>
    </row>
    <row r="92" spans="2:21" ht="18.75" customHeight="1">
      <c r="B92" s="545"/>
      <c r="C92" s="552"/>
      <c r="D92" s="543" t="s">
        <v>17</v>
      </c>
      <c r="E92" s="553" t="s">
        <v>110</v>
      </c>
      <c r="F92" s="554"/>
      <c r="G92" s="823"/>
      <c r="H92" s="824"/>
      <c r="I92" s="825"/>
      <c r="J92" s="824"/>
      <c r="K92" s="824"/>
      <c r="L92" s="824"/>
      <c r="M92" s="844"/>
      <c r="N92" s="844"/>
      <c r="O92" s="844"/>
      <c r="P92" s="844"/>
      <c r="Q92" s="844"/>
      <c r="R92" s="845"/>
      <c r="S92" s="518"/>
      <c r="T92" s="544" t="s">
        <v>308</v>
      </c>
    </row>
    <row r="93" spans="2:21" ht="18.75" customHeight="1">
      <c r="B93" s="545"/>
      <c r="C93" s="519"/>
      <c r="D93" s="555" t="s">
        <v>19</v>
      </c>
      <c r="E93" s="553" t="s">
        <v>111</v>
      </c>
      <c r="F93" s="548"/>
      <c r="G93" s="828"/>
      <c r="H93" s="829"/>
      <c r="I93" s="829"/>
      <c r="J93" s="829"/>
      <c r="K93" s="829"/>
      <c r="L93" s="829"/>
      <c r="M93" s="829"/>
      <c r="N93" s="829"/>
      <c r="O93" s="829"/>
      <c r="P93" s="829"/>
      <c r="Q93" s="829"/>
      <c r="R93" s="827"/>
      <c r="S93" s="518"/>
      <c r="T93" s="544"/>
    </row>
    <row r="94" spans="2:21" ht="18.75" customHeight="1">
      <c r="B94" s="545" t="s">
        <v>68</v>
      </c>
      <c r="C94" s="519" t="s">
        <v>70</v>
      </c>
      <c r="D94" s="556" t="s">
        <v>22</v>
      </c>
      <c r="E94" s="553" t="s">
        <v>112</v>
      </c>
      <c r="F94" s="548"/>
      <c r="G94" s="846"/>
      <c r="H94" s="844"/>
      <c r="I94" s="847"/>
      <c r="J94" s="848"/>
      <c r="K94" s="848"/>
      <c r="L94" s="848"/>
      <c r="M94" s="844"/>
      <c r="N94" s="847"/>
      <c r="O94" s="844"/>
      <c r="P94" s="847"/>
      <c r="Q94" s="844"/>
      <c r="R94" s="849"/>
      <c r="S94" s="518"/>
      <c r="T94" s="544"/>
    </row>
    <row r="95" spans="2:21" ht="18.75" customHeight="1">
      <c r="B95" s="545"/>
      <c r="C95" s="519"/>
      <c r="D95" s="555" t="s">
        <v>113</v>
      </c>
      <c r="E95" s="553" t="s">
        <v>112</v>
      </c>
      <c r="F95" s="548"/>
      <c r="G95" s="833"/>
      <c r="H95" s="826"/>
      <c r="I95" s="826"/>
      <c r="J95" s="829"/>
      <c r="K95" s="829"/>
      <c r="L95" s="829"/>
      <c r="M95" s="826"/>
      <c r="N95" s="826"/>
      <c r="O95" s="826"/>
      <c r="P95" s="826"/>
      <c r="Q95" s="826"/>
      <c r="R95" s="827"/>
      <c r="S95" s="518"/>
      <c r="T95" s="544"/>
    </row>
    <row r="96" spans="2:21" ht="18.75" customHeight="1">
      <c r="B96" s="545"/>
      <c r="C96" s="519" t="s">
        <v>67</v>
      </c>
      <c r="D96" s="556" t="s">
        <v>70</v>
      </c>
      <c r="E96" s="557" t="s">
        <v>114</v>
      </c>
      <c r="F96" s="558"/>
      <c r="G96" s="833"/>
      <c r="H96" s="826"/>
      <c r="I96" s="826"/>
      <c r="J96" s="829"/>
      <c r="K96" s="829"/>
      <c r="L96" s="829"/>
      <c r="M96" s="826"/>
      <c r="N96" s="826"/>
      <c r="O96" s="826"/>
      <c r="P96" s="826"/>
      <c r="Q96" s="826"/>
      <c r="R96" s="827"/>
      <c r="S96" s="518"/>
      <c r="T96" s="544"/>
    </row>
    <row r="97" spans="2:20" ht="18.75" customHeight="1">
      <c r="B97" s="545"/>
      <c r="C97" s="519"/>
      <c r="D97" s="555"/>
      <c r="E97" s="553" t="s">
        <v>115</v>
      </c>
      <c r="F97" s="548"/>
      <c r="G97" s="833"/>
      <c r="H97" s="826"/>
      <c r="I97" s="826"/>
      <c r="J97" s="829"/>
      <c r="K97" s="829"/>
      <c r="L97" s="829"/>
      <c r="M97" s="826"/>
      <c r="N97" s="826"/>
      <c r="O97" s="826"/>
      <c r="P97" s="826"/>
      <c r="Q97" s="826"/>
      <c r="R97" s="827"/>
      <c r="S97" s="518"/>
      <c r="T97" s="544"/>
    </row>
    <row r="98" spans="2:20" ht="18.75" customHeight="1">
      <c r="B98" s="545" t="s">
        <v>71</v>
      </c>
      <c r="C98" s="519" t="s">
        <v>72</v>
      </c>
      <c r="D98" s="555" t="s">
        <v>116</v>
      </c>
      <c r="E98" s="553" t="s">
        <v>117</v>
      </c>
      <c r="F98" s="548"/>
      <c r="G98" s="830"/>
      <c r="H98" s="831"/>
      <c r="I98" s="832"/>
      <c r="J98" s="831"/>
      <c r="K98" s="831"/>
      <c r="L98" s="831"/>
      <c r="M98" s="844"/>
      <c r="N98" s="844"/>
      <c r="O98" s="844"/>
      <c r="P98" s="844"/>
      <c r="Q98" s="844"/>
      <c r="R98" s="845"/>
      <c r="S98" s="518"/>
      <c r="T98" s="544"/>
    </row>
    <row r="99" spans="2:20" ht="18.75" customHeight="1">
      <c r="B99" s="545"/>
      <c r="C99" s="519"/>
      <c r="D99" s="555"/>
      <c r="E99" s="553" t="s">
        <v>118</v>
      </c>
      <c r="F99" s="548"/>
      <c r="G99" s="833"/>
      <c r="H99" s="826"/>
      <c r="I99" s="826"/>
      <c r="J99" s="829"/>
      <c r="K99" s="829"/>
      <c r="L99" s="829"/>
      <c r="M99" s="826"/>
      <c r="N99" s="826"/>
      <c r="O99" s="826"/>
      <c r="P99" s="826"/>
      <c r="Q99" s="826"/>
      <c r="R99" s="827"/>
      <c r="S99" s="518"/>
      <c r="T99" s="544"/>
    </row>
    <row r="100" spans="2:20" ht="18.75" customHeight="1">
      <c r="B100" s="545"/>
      <c r="C100" s="519" t="s">
        <v>68</v>
      </c>
      <c r="D100" s="555"/>
      <c r="E100" s="553" t="s">
        <v>119</v>
      </c>
      <c r="F100" s="548"/>
      <c r="G100" s="833"/>
      <c r="H100" s="826"/>
      <c r="I100" s="826"/>
      <c r="J100" s="829"/>
      <c r="K100" s="829"/>
      <c r="L100" s="829"/>
      <c r="M100" s="826"/>
      <c r="N100" s="826"/>
      <c r="O100" s="826"/>
      <c r="P100" s="826"/>
      <c r="Q100" s="826"/>
      <c r="R100" s="827"/>
      <c r="S100" s="518"/>
      <c r="T100" s="544"/>
    </row>
    <row r="101" spans="2:20" ht="18.75" customHeight="1">
      <c r="B101" s="545"/>
      <c r="C101" s="519"/>
      <c r="D101" s="555" t="s">
        <v>120</v>
      </c>
      <c r="E101" s="557" t="s">
        <v>114</v>
      </c>
      <c r="F101" s="548"/>
      <c r="G101" s="823"/>
      <c r="H101" s="824"/>
      <c r="I101" s="825"/>
      <c r="J101" s="824"/>
      <c r="K101" s="824"/>
      <c r="L101" s="824"/>
      <c r="M101" s="844"/>
      <c r="N101" s="844"/>
      <c r="O101" s="844"/>
      <c r="P101" s="844"/>
      <c r="Q101" s="844"/>
      <c r="R101" s="845"/>
      <c r="S101" s="518"/>
      <c r="T101" s="544"/>
    </row>
    <row r="102" spans="2:20" ht="18.75" customHeight="1">
      <c r="B102" s="545"/>
      <c r="C102" s="519"/>
      <c r="D102" s="556"/>
      <c r="E102" s="557" t="s">
        <v>121</v>
      </c>
      <c r="F102" s="558"/>
      <c r="G102" s="850" t="str">
        <f>IF(COUNT(G97:G101)&gt;0,SUM(G97:G101),"")</f>
        <v/>
      </c>
      <c r="H102" s="842" t="str">
        <f t="shared" ref="H102" si="69">IF(COUNT(H97:H101)&gt;0,SUM(H97:H101),"")</f>
        <v/>
      </c>
      <c r="I102" s="842" t="str">
        <f t="shared" ref="I102" si="70">IF(COUNT(I97:I101)&gt;0,SUM(I97:I101),"")</f>
        <v/>
      </c>
      <c r="J102" s="851" t="str">
        <f t="shared" ref="J102" si="71">IF(COUNT(J97:J101)&gt;0,SUM(J97:J101),"")</f>
        <v/>
      </c>
      <c r="K102" s="851" t="str">
        <f t="shared" ref="K102" si="72">IF(COUNT(K97:K101)&gt;0,SUM(K97:K101),"")</f>
        <v/>
      </c>
      <c r="L102" s="851" t="str">
        <f t="shared" ref="L102" si="73">IF(COUNT(L97:L101)&gt;0,SUM(L97:L101),"")</f>
        <v/>
      </c>
      <c r="M102" s="842" t="str">
        <f t="shared" ref="M102" si="74">IF(COUNT(M97:M101)&gt;0,SUM(M97:M101),"")</f>
        <v/>
      </c>
      <c r="N102" s="842" t="str">
        <f t="shared" ref="N102" si="75">IF(COUNT(N97:N101)&gt;0,SUM(N97:N101),"")</f>
        <v/>
      </c>
      <c r="O102" s="842" t="str">
        <f t="shared" ref="O102" si="76">IF(COUNT(O97:O101)&gt;0,SUM(O97:O101),"")</f>
        <v/>
      </c>
      <c r="P102" s="842" t="str">
        <f t="shared" ref="P102" si="77">IF(COUNT(P97:P101)&gt;0,SUM(P97:P101),"")</f>
        <v/>
      </c>
      <c r="Q102" s="842" t="str">
        <f t="shared" ref="Q102" si="78">IF(COUNT(Q97:Q101)&gt;0,SUM(Q97:Q101),"")</f>
        <v/>
      </c>
      <c r="R102" s="843" t="str">
        <f t="shared" ref="R102" si="79">IF(COUNT(R97:R101)&gt;0,SUM(R97:R101),"")</f>
        <v/>
      </c>
      <c r="S102" s="518"/>
      <c r="T102" s="544"/>
    </row>
    <row r="103" spans="2:20" ht="18.75" customHeight="1">
      <c r="B103" s="545"/>
      <c r="C103" s="559" t="s">
        <v>122</v>
      </c>
      <c r="D103" s="560"/>
      <c r="E103" s="561"/>
      <c r="F103" s="562"/>
      <c r="G103" s="850" t="str">
        <f>IF(COUNT(G90,G102)&gt;0,SUM(G90,G102),"")</f>
        <v/>
      </c>
      <c r="H103" s="842" t="str">
        <f t="shared" ref="H103" si="80">IF(COUNT(H90,H102)&gt;0,SUM(H90,H102),"")</f>
        <v/>
      </c>
      <c r="I103" s="842" t="str">
        <f t="shared" ref="I103" si="81">IF(COUNT(I90,I102)&gt;0,SUM(I90,I102),"")</f>
        <v/>
      </c>
      <c r="J103" s="851" t="str">
        <f t="shared" ref="J103" si="82">IF(COUNT(J90,J102)&gt;0,SUM(J90,J102),"")</f>
        <v/>
      </c>
      <c r="K103" s="851" t="str">
        <f t="shared" ref="K103" si="83">IF(COUNT(K90,K102)&gt;0,SUM(K90,K102),"")</f>
        <v/>
      </c>
      <c r="L103" s="851" t="str">
        <f t="shared" ref="L103" si="84">IF(COUNT(L90,L102)&gt;0,SUM(L90,L102),"")</f>
        <v/>
      </c>
      <c r="M103" s="835" t="str">
        <f t="shared" ref="M103" si="85">IF(COUNT(M90,M102)&gt;0,SUM(M90,M102),"")</f>
        <v/>
      </c>
      <c r="N103" s="835" t="str">
        <f t="shared" ref="N103" si="86">IF(COUNT(N90,N102)&gt;0,SUM(N90,N102),"")</f>
        <v/>
      </c>
      <c r="O103" s="835" t="str">
        <f t="shared" ref="O103" si="87">IF(COUNT(O90,O102)&gt;0,SUM(O90,O102),"")</f>
        <v/>
      </c>
      <c r="P103" s="835" t="str">
        <f t="shared" ref="P103" si="88">IF(COUNT(P90,P102)&gt;0,SUM(P90,P102),"")</f>
        <v/>
      </c>
      <c r="Q103" s="835" t="str">
        <f t="shared" ref="Q103" si="89">IF(COUNT(Q90,Q102)&gt;0,SUM(Q90,Q102),"")</f>
        <v/>
      </c>
      <c r="R103" s="837" t="str">
        <f t="shared" ref="R103" si="90">IF(COUNT(R90,R102)&gt;0,SUM(R90,R102),"")</f>
        <v/>
      </c>
      <c r="S103" s="518"/>
      <c r="T103" s="544" t="s">
        <v>365</v>
      </c>
    </row>
    <row r="104" spans="2:20" ht="18.75" customHeight="1">
      <c r="B104" s="563"/>
      <c r="C104" s="559" t="s">
        <v>123</v>
      </c>
      <c r="D104" s="560"/>
      <c r="E104" s="560"/>
      <c r="F104" s="560"/>
      <c r="G104" s="850" t="str">
        <f>IF(COUNT(G91,G102)&gt;0,SUM(G91,G102),"")</f>
        <v/>
      </c>
      <c r="H104" s="842" t="str">
        <f t="shared" ref="H104:R104" si="91">IF(COUNT(H91,H102)&gt;0,SUM(H91,H102),"")</f>
        <v/>
      </c>
      <c r="I104" s="842" t="str">
        <f t="shared" si="91"/>
        <v/>
      </c>
      <c r="J104" s="851" t="str">
        <f t="shared" si="91"/>
        <v/>
      </c>
      <c r="K104" s="851" t="str">
        <f t="shared" si="91"/>
        <v/>
      </c>
      <c r="L104" s="851" t="str">
        <f t="shared" si="91"/>
        <v/>
      </c>
      <c r="M104" s="852" t="str">
        <f t="shared" si="91"/>
        <v/>
      </c>
      <c r="N104" s="852" t="str">
        <f t="shared" si="91"/>
        <v/>
      </c>
      <c r="O104" s="852" t="str">
        <f t="shared" si="91"/>
        <v/>
      </c>
      <c r="P104" s="852" t="str">
        <f t="shared" si="91"/>
        <v/>
      </c>
      <c r="Q104" s="852" t="str">
        <f t="shared" si="91"/>
        <v/>
      </c>
      <c r="R104" s="853" t="str">
        <f t="shared" si="91"/>
        <v/>
      </c>
      <c r="S104" s="518"/>
      <c r="T104" s="544" t="s">
        <v>364</v>
      </c>
    </row>
    <row r="105" spans="2:20" ht="18.75" customHeight="1">
      <c r="B105" s="564" t="s">
        <v>124</v>
      </c>
      <c r="C105" s="552"/>
      <c r="D105" s="552"/>
      <c r="E105" s="565"/>
      <c r="F105" s="549" t="s">
        <v>104</v>
      </c>
      <c r="G105" s="823"/>
      <c r="H105" s="824"/>
      <c r="I105" s="825"/>
      <c r="J105" s="824"/>
      <c r="K105" s="824"/>
      <c r="L105" s="824"/>
      <c r="M105" s="844"/>
      <c r="N105" s="844"/>
      <c r="O105" s="844"/>
      <c r="P105" s="844"/>
      <c r="Q105" s="844"/>
      <c r="R105" s="845"/>
      <c r="S105" s="518"/>
      <c r="T105" s="544"/>
    </row>
    <row r="106" spans="2:20" ht="18.75" customHeight="1">
      <c r="B106" s="566"/>
      <c r="C106" s="567"/>
      <c r="D106" s="567"/>
      <c r="E106" s="551"/>
      <c r="F106" s="519" t="s">
        <v>105</v>
      </c>
      <c r="G106" s="830"/>
      <c r="H106" s="831"/>
      <c r="I106" s="832"/>
      <c r="J106" s="831"/>
      <c r="K106" s="831"/>
      <c r="L106" s="831"/>
      <c r="M106" s="844"/>
      <c r="N106" s="844"/>
      <c r="O106" s="844"/>
      <c r="P106" s="844"/>
      <c r="Q106" s="844"/>
      <c r="R106" s="845"/>
      <c r="S106" s="518"/>
      <c r="T106" s="544"/>
    </row>
    <row r="107" spans="2:20" ht="18.75" customHeight="1">
      <c r="B107" s="559" t="s">
        <v>125</v>
      </c>
      <c r="C107" s="560"/>
      <c r="D107" s="560"/>
      <c r="E107" s="560"/>
      <c r="F107" s="560"/>
      <c r="G107" s="854"/>
      <c r="H107" s="855"/>
      <c r="I107" s="855"/>
      <c r="J107" s="856"/>
      <c r="K107" s="856"/>
      <c r="L107" s="856"/>
      <c r="M107" s="855"/>
      <c r="N107" s="855"/>
      <c r="O107" s="855"/>
      <c r="P107" s="855"/>
      <c r="Q107" s="855"/>
      <c r="R107" s="857"/>
      <c r="S107" s="518"/>
      <c r="T107" s="544"/>
    </row>
    <row r="108" spans="2:20" ht="18.75" customHeight="1">
      <c r="B108" s="559" t="s">
        <v>126</v>
      </c>
      <c r="C108" s="560"/>
      <c r="D108" s="560"/>
      <c r="E108" s="560"/>
      <c r="F108" s="560"/>
      <c r="G108" s="858" t="str">
        <f>IF(G106="","",IF(G104="",-G106,G104-G106))</f>
        <v/>
      </c>
      <c r="H108" s="852" t="str">
        <f t="shared" ref="H108:R108" si="92">IF(H106="","",IF(H104="",-H106,H104-H106))</f>
        <v/>
      </c>
      <c r="I108" s="852" t="str">
        <f t="shared" si="92"/>
        <v/>
      </c>
      <c r="J108" s="859" t="str">
        <f t="shared" si="92"/>
        <v/>
      </c>
      <c r="K108" s="859" t="str">
        <f t="shared" si="92"/>
        <v/>
      </c>
      <c r="L108" s="859" t="str">
        <f t="shared" si="92"/>
        <v/>
      </c>
      <c r="M108" s="852" t="str">
        <f t="shared" si="92"/>
        <v/>
      </c>
      <c r="N108" s="852" t="str">
        <f t="shared" si="92"/>
        <v/>
      </c>
      <c r="O108" s="852" t="str">
        <f t="shared" si="92"/>
        <v/>
      </c>
      <c r="P108" s="852" t="str">
        <f t="shared" si="92"/>
        <v/>
      </c>
      <c r="Q108" s="852" t="str">
        <f t="shared" si="92"/>
        <v/>
      </c>
      <c r="R108" s="853" t="str">
        <f t="shared" si="92"/>
        <v/>
      </c>
      <c r="S108" s="518"/>
      <c r="T108" s="544"/>
    </row>
    <row r="109" spans="2:20" ht="18.75" customHeight="1">
      <c r="B109" s="568" t="s">
        <v>127</v>
      </c>
      <c r="C109" s="540"/>
      <c r="D109" s="540"/>
      <c r="E109" s="540"/>
      <c r="F109" s="540"/>
      <c r="G109" s="862" t="str">
        <f>IF(COUNT(G106)&gt;0,G108/G106,"-")</f>
        <v>-</v>
      </c>
      <c r="H109" s="864" t="str">
        <f t="shared" ref="H109" si="93">IF(COUNT(H106)&gt;0,H108/H106,"-")</f>
        <v>-</v>
      </c>
      <c r="I109" s="864" t="str">
        <f t="shared" ref="I109" si="94">IF(COUNT(I106)&gt;0,I108/I106,"-")</f>
        <v>-</v>
      </c>
      <c r="J109" s="864" t="str">
        <f t="shared" ref="J109" si="95">IF(COUNT(J106)&gt;0,J108/J106,"-")</f>
        <v>-</v>
      </c>
      <c r="K109" s="864" t="str">
        <f t="shared" ref="K109" si="96">IF(COUNT(K106)&gt;0,K108/K106,"-")</f>
        <v>-</v>
      </c>
      <c r="L109" s="864" t="str">
        <f t="shared" ref="L109" si="97">IF(COUNT(L106)&gt;0,L108/L106,"-")</f>
        <v>-</v>
      </c>
      <c r="M109" s="864" t="str">
        <f t="shared" ref="M109" si="98">IF(COUNT(M106)&gt;0,M108/M106,"-")</f>
        <v>-</v>
      </c>
      <c r="N109" s="864" t="str">
        <f t="shared" ref="N109" si="99">IF(COUNT(N106)&gt;0,N108/N106,"-")</f>
        <v>-</v>
      </c>
      <c r="O109" s="864" t="str">
        <f t="shared" ref="O109" si="100">IF(COUNT(O106)&gt;0,O108/O106,"-")</f>
        <v>-</v>
      </c>
      <c r="P109" s="864" t="str">
        <f t="shared" ref="P109" si="101">IF(COUNT(P106)&gt;0,P108/P106,"-")</f>
        <v>-</v>
      </c>
      <c r="Q109" s="864" t="str">
        <f t="shared" ref="Q109" si="102">IF(COUNT(Q106)&gt;0,Q108/Q106,"-")</f>
        <v>-</v>
      </c>
      <c r="R109" s="866" t="str">
        <f t="shared" ref="R109" si="103">IF(COUNT(R106)&gt;0,R108/R106,"-")</f>
        <v>-</v>
      </c>
      <c r="S109" s="518"/>
    </row>
    <row r="110" spans="2:20" ht="18.75" customHeight="1">
      <c r="B110" s="569" t="s">
        <v>128</v>
      </c>
      <c r="C110" s="534"/>
      <c r="D110" s="534"/>
      <c r="E110" s="534"/>
      <c r="F110" s="570"/>
      <c r="G110" s="863" t="str">
        <f>IF(COUNT(G106)&gt;0,SUM(G107:G108)/SUM(G106,-G107),"-")</f>
        <v>-</v>
      </c>
      <c r="H110" s="865" t="str">
        <f t="shared" ref="H110:R110" si="104">IF(COUNT(H106)&gt;0,SUM(H107:H108)/SUM(H106,-H107),"-")</f>
        <v>-</v>
      </c>
      <c r="I110" s="865" t="str">
        <f t="shared" si="104"/>
        <v>-</v>
      </c>
      <c r="J110" s="865" t="str">
        <f t="shared" si="104"/>
        <v>-</v>
      </c>
      <c r="K110" s="865" t="str">
        <f t="shared" si="104"/>
        <v>-</v>
      </c>
      <c r="L110" s="865" t="str">
        <f t="shared" si="104"/>
        <v>-</v>
      </c>
      <c r="M110" s="865" t="str">
        <f t="shared" si="104"/>
        <v>-</v>
      </c>
      <c r="N110" s="865" t="str">
        <f t="shared" si="104"/>
        <v>-</v>
      </c>
      <c r="O110" s="865" t="str">
        <f t="shared" si="104"/>
        <v>-</v>
      </c>
      <c r="P110" s="865" t="str">
        <f t="shared" si="104"/>
        <v>-</v>
      </c>
      <c r="Q110" s="865" t="str">
        <f t="shared" si="104"/>
        <v>-</v>
      </c>
      <c r="R110" s="867" t="str">
        <f t="shared" si="104"/>
        <v>-</v>
      </c>
      <c r="S110" s="518"/>
    </row>
    <row r="111" spans="2:20" ht="18.75" customHeight="1">
      <c r="B111" s="572"/>
      <c r="C111" s="518"/>
      <c r="D111" s="518"/>
      <c r="E111" s="518"/>
      <c r="F111" s="518"/>
      <c r="G111" s="573"/>
      <c r="H111" s="573"/>
      <c r="I111" s="573"/>
      <c r="J111" s="573"/>
      <c r="K111" s="573"/>
      <c r="L111" s="573"/>
      <c r="M111" s="573"/>
      <c r="N111" s="573"/>
      <c r="O111" s="573"/>
      <c r="P111" s="573"/>
      <c r="Q111" s="573"/>
      <c r="R111" s="573"/>
      <c r="S111" s="518"/>
    </row>
    <row r="112" spans="2:20" ht="18.75" customHeight="1">
      <c r="B112" s="509" t="s">
        <v>301</v>
      </c>
    </row>
    <row r="113" spans="2:21" ht="18.75" customHeight="1">
      <c r="B113" s="509" t="s">
        <v>85</v>
      </c>
      <c r="J113" s="512"/>
      <c r="K113" s="512"/>
      <c r="L113" s="512"/>
    </row>
    <row r="114" spans="2:21" ht="18.75" customHeight="1">
      <c r="B114" s="513" t="s">
        <v>86</v>
      </c>
      <c r="C114" s="513"/>
      <c r="D114" s="513"/>
      <c r="E114" s="513"/>
      <c r="F114" s="514"/>
      <c r="G114" s="515"/>
      <c r="H114" s="515"/>
      <c r="I114" s="515"/>
      <c r="J114" s="512"/>
      <c r="K114" s="512"/>
      <c r="L114" s="512"/>
    </row>
    <row r="115" spans="2:21" ht="18.75" customHeight="1">
      <c r="B115" s="516" t="s">
        <v>83</v>
      </c>
      <c r="E115" s="517" t="s">
        <v>293</v>
      </c>
      <c r="F115" s="518"/>
      <c r="G115" s="512"/>
      <c r="H115" s="512"/>
      <c r="I115" s="512"/>
      <c r="J115" s="512"/>
      <c r="K115" s="512"/>
      <c r="L115" s="512"/>
      <c r="M115" s="512"/>
      <c r="N115" s="512"/>
      <c r="O115" s="512"/>
      <c r="P115" s="512"/>
      <c r="Q115" s="515"/>
      <c r="R115" s="512" t="s">
        <v>87</v>
      </c>
      <c r="S115" s="518"/>
      <c r="U115" s="519"/>
    </row>
    <row r="116" spans="2:21" ht="18.75" customHeight="1">
      <c r="B116" s="520"/>
      <c r="C116" s="521"/>
      <c r="D116" s="521"/>
      <c r="E116" s="521"/>
      <c r="F116" s="521"/>
      <c r="G116" s="522" t="s">
        <v>88</v>
      </c>
      <c r="H116" s="523" t="s">
        <v>89</v>
      </c>
      <c r="I116" s="523" t="s">
        <v>90</v>
      </c>
      <c r="J116" s="524" t="s">
        <v>91</v>
      </c>
      <c r="K116" s="524" t="s">
        <v>92</v>
      </c>
      <c r="L116" s="524" t="s">
        <v>93</v>
      </c>
      <c r="M116" s="523" t="s">
        <v>94</v>
      </c>
      <c r="N116" s="523" t="s">
        <v>95</v>
      </c>
      <c r="O116" s="523" t="s">
        <v>96</v>
      </c>
      <c r="P116" s="525" t="s">
        <v>97</v>
      </c>
      <c r="Q116" s="523" t="s">
        <v>98</v>
      </c>
      <c r="R116" s="526" t="s">
        <v>99</v>
      </c>
      <c r="S116" s="518"/>
      <c r="U116" s="519"/>
    </row>
    <row r="117" spans="2:21" ht="18.75" customHeight="1">
      <c r="B117" s="527"/>
      <c r="C117" s="518"/>
      <c r="D117" s="518"/>
      <c r="E117" s="518"/>
      <c r="F117" s="519" t="s">
        <v>100</v>
      </c>
      <c r="G117" s="528"/>
      <c r="H117" s="529"/>
      <c r="I117" s="529"/>
      <c r="J117" s="530"/>
      <c r="K117" s="530"/>
      <c r="L117" s="530"/>
      <c r="M117" s="529"/>
      <c r="N117" s="529"/>
      <c r="O117" s="529"/>
      <c r="P117" s="531"/>
      <c r="Q117" s="529"/>
      <c r="R117" s="532"/>
      <c r="S117" s="518"/>
      <c r="U117" s="519"/>
    </row>
    <row r="118" spans="2:21" ht="18.75" customHeight="1">
      <c r="B118" s="533"/>
      <c r="C118" s="534" t="s">
        <v>101</v>
      </c>
      <c r="D118" s="534"/>
      <c r="E118" s="534"/>
      <c r="F118" s="534"/>
      <c r="G118" s="535" t="s">
        <v>102</v>
      </c>
      <c r="H118" s="536" t="s">
        <v>102</v>
      </c>
      <c r="I118" s="536" t="s">
        <v>102</v>
      </c>
      <c r="J118" s="537" t="s">
        <v>102</v>
      </c>
      <c r="K118" s="537" t="s">
        <v>102</v>
      </c>
      <c r="L118" s="537" t="s">
        <v>102</v>
      </c>
      <c r="M118" s="537" t="s">
        <v>102</v>
      </c>
      <c r="N118" s="536" t="s">
        <v>102</v>
      </c>
      <c r="O118" s="536" t="s">
        <v>102</v>
      </c>
      <c r="P118" s="538" t="s">
        <v>102</v>
      </c>
      <c r="Q118" s="536" t="s">
        <v>102</v>
      </c>
      <c r="R118" s="539" t="s">
        <v>102</v>
      </c>
      <c r="S118" s="518"/>
      <c r="U118" s="519"/>
    </row>
    <row r="119" spans="2:21" ht="18.75" customHeight="1">
      <c r="B119" s="540"/>
      <c r="C119" s="519"/>
      <c r="D119" s="541" t="s">
        <v>103</v>
      </c>
      <c r="E119" s="542"/>
      <c r="F119" s="543" t="s">
        <v>104</v>
      </c>
      <c r="G119" s="823"/>
      <c r="H119" s="824"/>
      <c r="I119" s="825"/>
      <c r="J119" s="824"/>
      <c r="K119" s="824"/>
      <c r="L119" s="824"/>
      <c r="M119" s="826"/>
      <c r="N119" s="826"/>
      <c r="O119" s="826"/>
      <c r="P119" s="826"/>
      <c r="Q119" s="826"/>
      <c r="R119" s="827"/>
      <c r="S119" s="518"/>
      <c r="T119" s="544"/>
      <c r="U119" s="519"/>
    </row>
    <row r="120" spans="2:21" ht="18.75" customHeight="1">
      <c r="B120" s="545"/>
      <c r="C120" s="519" t="s">
        <v>66</v>
      </c>
      <c r="D120" s="546"/>
      <c r="E120" s="547"/>
      <c r="F120" s="548" t="s">
        <v>105</v>
      </c>
      <c r="G120" s="828"/>
      <c r="H120" s="829"/>
      <c r="I120" s="826"/>
      <c r="J120" s="829"/>
      <c r="K120" s="829"/>
      <c r="L120" s="829"/>
      <c r="M120" s="826"/>
      <c r="N120" s="826"/>
      <c r="O120" s="826"/>
      <c r="P120" s="826"/>
      <c r="Q120" s="826"/>
      <c r="R120" s="827"/>
      <c r="S120" s="518"/>
      <c r="T120" s="544"/>
    </row>
    <row r="121" spans="2:21" ht="18.75" customHeight="1">
      <c r="B121" s="545"/>
      <c r="C121" s="519"/>
      <c r="D121" s="541" t="s">
        <v>106</v>
      </c>
      <c r="E121" s="542"/>
      <c r="F121" s="548" t="s">
        <v>104</v>
      </c>
      <c r="G121" s="823"/>
      <c r="H121" s="824"/>
      <c r="I121" s="825"/>
      <c r="J121" s="824"/>
      <c r="K121" s="824"/>
      <c r="L121" s="824"/>
      <c r="M121" s="826"/>
      <c r="N121" s="826"/>
      <c r="O121" s="826"/>
      <c r="P121" s="826"/>
      <c r="Q121" s="826"/>
      <c r="R121" s="827"/>
      <c r="S121" s="518"/>
      <c r="T121" s="544"/>
    </row>
    <row r="122" spans="2:21" ht="18.75" customHeight="1">
      <c r="B122" s="545"/>
      <c r="C122" s="519" t="s">
        <v>67</v>
      </c>
      <c r="D122" s="546"/>
      <c r="E122" s="547"/>
      <c r="F122" s="548" t="s">
        <v>105</v>
      </c>
      <c r="G122" s="828"/>
      <c r="H122" s="829"/>
      <c r="I122" s="826"/>
      <c r="J122" s="829"/>
      <c r="K122" s="829"/>
      <c r="L122" s="829"/>
      <c r="M122" s="826"/>
      <c r="N122" s="826"/>
      <c r="O122" s="826"/>
      <c r="P122" s="826"/>
      <c r="Q122" s="826"/>
      <c r="R122" s="827"/>
      <c r="S122" s="518"/>
      <c r="T122" s="544"/>
    </row>
    <row r="123" spans="2:21" ht="18.75" customHeight="1">
      <c r="B123" s="545" t="s">
        <v>19</v>
      </c>
      <c r="C123" s="519"/>
      <c r="D123" s="541" t="s">
        <v>107</v>
      </c>
      <c r="E123" s="542"/>
      <c r="F123" s="548" t="s">
        <v>104</v>
      </c>
      <c r="G123" s="823"/>
      <c r="H123" s="824"/>
      <c r="I123" s="825"/>
      <c r="J123" s="824"/>
      <c r="K123" s="824"/>
      <c r="L123" s="824"/>
      <c r="M123" s="826"/>
      <c r="N123" s="826"/>
      <c r="O123" s="826"/>
      <c r="P123" s="826"/>
      <c r="Q123" s="826"/>
      <c r="R123" s="827"/>
      <c r="S123" s="518"/>
      <c r="T123" s="544"/>
    </row>
    <row r="124" spans="2:21" ht="18.75" customHeight="1">
      <c r="B124" s="545"/>
      <c r="C124" s="519" t="s">
        <v>68</v>
      </c>
      <c r="D124" s="546"/>
      <c r="E124" s="547"/>
      <c r="F124" s="548" t="s">
        <v>105</v>
      </c>
      <c r="G124" s="830"/>
      <c r="H124" s="831"/>
      <c r="I124" s="832"/>
      <c r="J124" s="831"/>
      <c r="K124" s="831"/>
      <c r="L124" s="831"/>
      <c r="M124" s="826"/>
      <c r="N124" s="826"/>
      <c r="O124" s="826"/>
      <c r="P124" s="826"/>
      <c r="Q124" s="826"/>
      <c r="R124" s="827"/>
      <c r="S124" s="518"/>
      <c r="T124" s="544"/>
    </row>
    <row r="125" spans="2:21" ht="18.75" customHeight="1">
      <c r="B125" s="545"/>
      <c r="C125" s="519"/>
      <c r="D125" s="541" t="s">
        <v>108</v>
      </c>
      <c r="E125" s="542"/>
      <c r="F125" s="548" t="s">
        <v>104</v>
      </c>
      <c r="G125" s="833"/>
      <c r="H125" s="826"/>
      <c r="I125" s="826"/>
      <c r="J125" s="829"/>
      <c r="K125" s="829"/>
      <c r="L125" s="829"/>
      <c r="M125" s="826"/>
      <c r="N125" s="826"/>
      <c r="O125" s="826"/>
      <c r="P125" s="826"/>
      <c r="Q125" s="826"/>
      <c r="R125" s="827"/>
      <c r="S125" s="518"/>
      <c r="T125" s="544"/>
    </row>
    <row r="126" spans="2:21" ht="18.75" customHeight="1">
      <c r="B126" s="545"/>
      <c r="C126" s="519" t="s">
        <v>69</v>
      </c>
      <c r="D126" s="546"/>
      <c r="E126" s="547"/>
      <c r="F126" s="548" t="s">
        <v>105</v>
      </c>
      <c r="G126" s="833"/>
      <c r="H126" s="826"/>
      <c r="I126" s="826"/>
      <c r="J126" s="829"/>
      <c r="K126" s="829"/>
      <c r="L126" s="829"/>
      <c r="M126" s="826"/>
      <c r="N126" s="826"/>
      <c r="O126" s="826"/>
      <c r="P126" s="826"/>
      <c r="Q126" s="826"/>
      <c r="R126" s="827"/>
      <c r="S126" s="518"/>
      <c r="T126" s="544"/>
    </row>
    <row r="127" spans="2:21" ht="18.75" customHeight="1">
      <c r="B127" s="545" t="s">
        <v>22</v>
      </c>
      <c r="C127" s="519"/>
      <c r="D127" s="541" t="s">
        <v>109</v>
      </c>
      <c r="E127" s="542"/>
      <c r="F127" s="548" t="s">
        <v>104</v>
      </c>
      <c r="G127" s="834" t="str">
        <f>IF(COUNT(G119,G121,G123,G125)&gt;0,SUM(G119,G121,G123,G125),"")</f>
        <v/>
      </c>
      <c r="H127" s="835" t="str">
        <f t="shared" ref="H127:R127" si="105">IF(COUNT(H119,H121,H123,H125)&gt;0,SUM(H119,H121,H123,H125),"")</f>
        <v/>
      </c>
      <c r="I127" s="835" t="str">
        <f t="shared" si="105"/>
        <v/>
      </c>
      <c r="J127" s="836" t="str">
        <f t="shared" si="105"/>
        <v/>
      </c>
      <c r="K127" s="836" t="str">
        <f t="shared" si="105"/>
        <v/>
      </c>
      <c r="L127" s="836" t="str">
        <f t="shared" si="105"/>
        <v/>
      </c>
      <c r="M127" s="835" t="str">
        <f t="shared" si="105"/>
        <v/>
      </c>
      <c r="N127" s="835" t="str">
        <f t="shared" si="105"/>
        <v/>
      </c>
      <c r="O127" s="835" t="str">
        <f t="shared" si="105"/>
        <v/>
      </c>
      <c r="P127" s="835" t="str">
        <f t="shared" si="105"/>
        <v/>
      </c>
      <c r="Q127" s="835" t="str">
        <f t="shared" si="105"/>
        <v/>
      </c>
      <c r="R127" s="837" t="str">
        <f t="shared" si="105"/>
        <v/>
      </c>
      <c r="S127" s="518"/>
      <c r="T127" s="544"/>
    </row>
    <row r="128" spans="2:21" ht="18.75" customHeight="1">
      <c r="B128" s="545"/>
      <c r="C128" s="549"/>
      <c r="D128" s="550"/>
      <c r="E128" s="551"/>
      <c r="F128" s="543" t="s">
        <v>105</v>
      </c>
      <c r="G128" s="838" t="str">
        <f t="shared" ref="G128:R128" si="106">IF(COUNT(G120,G122,G124,G126)&gt;0,SUM(G120,G122,G124,G126),"")</f>
        <v/>
      </c>
      <c r="H128" s="839" t="str">
        <f t="shared" si="106"/>
        <v/>
      </c>
      <c r="I128" s="840" t="str">
        <f t="shared" si="106"/>
        <v/>
      </c>
      <c r="J128" s="841" t="str">
        <f t="shared" si="106"/>
        <v/>
      </c>
      <c r="K128" s="841" t="str">
        <f t="shared" si="106"/>
        <v/>
      </c>
      <c r="L128" s="841" t="str">
        <f t="shared" si="106"/>
        <v/>
      </c>
      <c r="M128" s="842" t="str">
        <f t="shared" si="106"/>
        <v/>
      </c>
      <c r="N128" s="842" t="str">
        <f t="shared" si="106"/>
        <v/>
      </c>
      <c r="O128" s="842" t="str">
        <f t="shared" si="106"/>
        <v/>
      </c>
      <c r="P128" s="842" t="str">
        <f t="shared" si="106"/>
        <v/>
      </c>
      <c r="Q128" s="842" t="str">
        <f t="shared" si="106"/>
        <v/>
      </c>
      <c r="R128" s="843" t="str">
        <f t="shared" si="106"/>
        <v/>
      </c>
      <c r="S128" s="518"/>
      <c r="T128" s="544"/>
    </row>
    <row r="129" spans="2:20" ht="18.75" customHeight="1">
      <c r="B129" s="545"/>
      <c r="C129" s="552"/>
      <c r="D129" s="543" t="s">
        <v>17</v>
      </c>
      <c r="E129" s="553" t="s">
        <v>110</v>
      </c>
      <c r="F129" s="554"/>
      <c r="G129" s="823"/>
      <c r="H129" s="824"/>
      <c r="I129" s="825"/>
      <c r="J129" s="824"/>
      <c r="K129" s="824"/>
      <c r="L129" s="824"/>
      <c r="M129" s="844"/>
      <c r="N129" s="844"/>
      <c r="O129" s="844"/>
      <c r="P129" s="844"/>
      <c r="Q129" s="844"/>
      <c r="R129" s="845"/>
      <c r="S129" s="518"/>
      <c r="T129" s="544" t="s">
        <v>308</v>
      </c>
    </row>
    <row r="130" spans="2:20" ht="18.75" customHeight="1">
      <c r="B130" s="545"/>
      <c r="C130" s="519"/>
      <c r="D130" s="555" t="s">
        <v>19</v>
      </c>
      <c r="E130" s="553" t="s">
        <v>111</v>
      </c>
      <c r="F130" s="548"/>
      <c r="G130" s="828"/>
      <c r="H130" s="829"/>
      <c r="I130" s="829"/>
      <c r="J130" s="829"/>
      <c r="K130" s="829"/>
      <c r="L130" s="829"/>
      <c r="M130" s="829"/>
      <c r="N130" s="829"/>
      <c r="O130" s="829"/>
      <c r="P130" s="829"/>
      <c r="Q130" s="829"/>
      <c r="R130" s="827"/>
      <c r="S130" s="518"/>
      <c r="T130" s="544"/>
    </row>
    <row r="131" spans="2:20" ht="18.75" customHeight="1">
      <c r="B131" s="545" t="s">
        <v>68</v>
      </c>
      <c r="C131" s="519" t="s">
        <v>70</v>
      </c>
      <c r="D131" s="556" t="s">
        <v>22</v>
      </c>
      <c r="E131" s="553" t="s">
        <v>112</v>
      </c>
      <c r="F131" s="548"/>
      <c r="G131" s="846"/>
      <c r="H131" s="844"/>
      <c r="I131" s="847"/>
      <c r="J131" s="848"/>
      <c r="K131" s="848"/>
      <c r="L131" s="848"/>
      <c r="M131" s="844"/>
      <c r="N131" s="847"/>
      <c r="O131" s="844"/>
      <c r="P131" s="847"/>
      <c r="Q131" s="844"/>
      <c r="R131" s="849"/>
      <c r="S131" s="518"/>
      <c r="T131" s="544"/>
    </row>
    <row r="132" spans="2:20" ht="18.75" customHeight="1">
      <c r="B132" s="545"/>
      <c r="C132" s="519"/>
      <c r="D132" s="555" t="s">
        <v>113</v>
      </c>
      <c r="E132" s="553" t="s">
        <v>112</v>
      </c>
      <c r="F132" s="548"/>
      <c r="G132" s="833"/>
      <c r="H132" s="826"/>
      <c r="I132" s="826"/>
      <c r="J132" s="829"/>
      <c r="K132" s="829"/>
      <c r="L132" s="829"/>
      <c r="M132" s="826"/>
      <c r="N132" s="826"/>
      <c r="O132" s="826"/>
      <c r="P132" s="826"/>
      <c r="Q132" s="826"/>
      <c r="R132" s="827"/>
      <c r="S132" s="518"/>
      <c r="T132" s="544"/>
    </row>
    <row r="133" spans="2:20" ht="18.75" customHeight="1">
      <c r="B133" s="545"/>
      <c r="C133" s="519" t="s">
        <v>67</v>
      </c>
      <c r="D133" s="556" t="s">
        <v>70</v>
      </c>
      <c r="E133" s="557" t="s">
        <v>114</v>
      </c>
      <c r="F133" s="558"/>
      <c r="G133" s="833"/>
      <c r="H133" s="826"/>
      <c r="I133" s="826"/>
      <c r="J133" s="829"/>
      <c r="K133" s="829"/>
      <c r="L133" s="829"/>
      <c r="M133" s="826"/>
      <c r="N133" s="826"/>
      <c r="O133" s="826"/>
      <c r="P133" s="826"/>
      <c r="Q133" s="826"/>
      <c r="R133" s="827"/>
      <c r="S133" s="518"/>
      <c r="T133" s="544"/>
    </row>
    <row r="134" spans="2:20" ht="18.75" customHeight="1">
      <c r="B134" s="545"/>
      <c r="C134" s="519"/>
      <c r="D134" s="555"/>
      <c r="E134" s="553" t="s">
        <v>115</v>
      </c>
      <c r="F134" s="548"/>
      <c r="G134" s="833"/>
      <c r="H134" s="826"/>
      <c r="I134" s="826"/>
      <c r="J134" s="829"/>
      <c r="K134" s="829"/>
      <c r="L134" s="829"/>
      <c r="M134" s="826"/>
      <c r="N134" s="826"/>
      <c r="O134" s="826"/>
      <c r="P134" s="826"/>
      <c r="Q134" s="826"/>
      <c r="R134" s="827"/>
      <c r="S134" s="518"/>
      <c r="T134" s="544"/>
    </row>
    <row r="135" spans="2:20" ht="18.75" customHeight="1">
      <c r="B135" s="545" t="s">
        <v>71</v>
      </c>
      <c r="C135" s="519" t="s">
        <v>72</v>
      </c>
      <c r="D135" s="555" t="s">
        <v>116</v>
      </c>
      <c r="E135" s="553" t="s">
        <v>117</v>
      </c>
      <c r="F135" s="548"/>
      <c r="G135" s="830"/>
      <c r="H135" s="831"/>
      <c r="I135" s="832"/>
      <c r="J135" s="831"/>
      <c r="K135" s="831"/>
      <c r="L135" s="831"/>
      <c r="M135" s="844"/>
      <c r="N135" s="844"/>
      <c r="O135" s="844"/>
      <c r="P135" s="844"/>
      <c r="Q135" s="844"/>
      <c r="R135" s="845"/>
      <c r="S135" s="518"/>
      <c r="T135" s="544"/>
    </row>
    <row r="136" spans="2:20" ht="18.75" customHeight="1">
      <c r="B136" s="545"/>
      <c r="C136" s="519"/>
      <c r="D136" s="555"/>
      <c r="E136" s="553" t="s">
        <v>118</v>
      </c>
      <c r="F136" s="548"/>
      <c r="G136" s="833"/>
      <c r="H136" s="826"/>
      <c r="I136" s="826"/>
      <c r="J136" s="829"/>
      <c r="K136" s="829"/>
      <c r="L136" s="829"/>
      <c r="M136" s="826"/>
      <c r="N136" s="826"/>
      <c r="O136" s="826"/>
      <c r="P136" s="826"/>
      <c r="Q136" s="826"/>
      <c r="R136" s="827"/>
      <c r="S136" s="518"/>
      <c r="T136" s="544"/>
    </row>
    <row r="137" spans="2:20" ht="18.75" customHeight="1">
      <c r="B137" s="545"/>
      <c r="C137" s="519" t="s">
        <v>68</v>
      </c>
      <c r="D137" s="555"/>
      <c r="E137" s="553" t="s">
        <v>119</v>
      </c>
      <c r="F137" s="548"/>
      <c r="G137" s="833"/>
      <c r="H137" s="826"/>
      <c r="I137" s="826"/>
      <c r="J137" s="829"/>
      <c r="K137" s="829"/>
      <c r="L137" s="829"/>
      <c r="M137" s="826"/>
      <c r="N137" s="826"/>
      <c r="O137" s="826"/>
      <c r="P137" s="826"/>
      <c r="Q137" s="826"/>
      <c r="R137" s="827"/>
      <c r="S137" s="518"/>
      <c r="T137" s="544"/>
    </row>
    <row r="138" spans="2:20" ht="18.75" customHeight="1">
      <c r="B138" s="545"/>
      <c r="C138" s="519"/>
      <c r="D138" s="555" t="s">
        <v>120</v>
      </c>
      <c r="E138" s="557" t="s">
        <v>114</v>
      </c>
      <c r="F138" s="548"/>
      <c r="G138" s="823"/>
      <c r="H138" s="824"/>
      <c r="I138" s="825"/>
      <c r="J138" s="824"/>
      <c r="K138" s="824"/>
      <c r="L138" s="824"/>
      <c r="M138" s="844"/>
      <c r="N138" s="844"/>
      <c r="O138" s="844"/>
      <c r="P138" s="844"/>
      <c r="Q138" s="844"/>
      <c r="R138" s="845"/>
      <c r="S138" s="518"/>
      <c r="T138" s="544"/>
    </row>
    <row r="139" spans="2:20" ht="18.75" customHeight="1">
      <c r="B139" s="545"/>
      <c r="C139" s="519"/>
      <c r="D139" s="556"/>
      <c r="E139" s="557" t="s">
        <v>121</v>
      </c>
      <c r="F139" s="558"/>
      <c r="G139" s="850" t="str">
        <f>IF(COUNT(G134:G138)&gt;0,SUM(G134:G138),"")</f>
        <v/>
      </c>
      <c r="H139" s="842" t="str">
        <f t="shared" ref="H139" si="107">IF(COUNT(H134:H138)&gt;0,SUM(H134:H138),"")</f>
        <v/>
      </c>
      <c r="I139" s="842" t="str">
        <f t="shared" ref="I139" si="108">IF(COUNT(I134:I138)&gt;0,SUM(I134:I138),"")</f>
        <v/>
      </c>
      <c r="J139" s="851" t="str">
        <f t="shared" ref="J139" si="109">IF(COUNT(J134:J138)&gt;0,SUM(J134:J138),"")</f>
        <v/>
      </c>
      <c r="K139" s="851" t="str">
        <f t="shared" ref="K139" si="110">IF(COUNT(K134:K138)&gt;0,SUM(K134:K138),"")</f>
        <v/>
      </c>
      <c r="L139" s="851" t="str">
        <f t="shared" ref="L139" si="111">IF(COUNT(L134:L138)&gt;0,SUM(L134:L138),"")</f>
        <v/>
      </c>
      <c r="M139" s="842" t="str">
        <f t="shared" ref="M139" si="112">IF(COUNT(M134:M138)&gt;0,SUM(M134:M138),"")</f>
        <v/>
      </c>
      <c r="N139" s="842" t="str">
        <f t="shared" ref="N139" si="113">IF(COUNT(N134:N138)&gt;0,SUM(N134:N138),"")</f>
        <v/>
      </c>
      <c r="O139" s="842" t="str">
        <f t="shared" ref="O139" si="114">IF(COUNT(O134:O138)&gt;0,SUM(O134:O138),"")</f>
        <v/>
      </c>
      <c r="P139" s="842" t="str">
        <f t="shared" ref="P139" si="115">IF(COUNT(P134:P138)&gt;0,SUM(P134:P138),"")</f>
        <v/>
      </c>
      <c r="Q139" s="842" t="str">
        <f t="shared" ref="Q139" si="116">IF(COUNT(Q134:Q138)&gt;0,SUM(Q134:Q138),"")</f>
        <v/>
      </c>
      <c r="R139" s="843" t="str">
        <f t="shared" ref="R139" si="117">IF(COUNT(R134:R138)&gt;0,SUM(R134:R138),"")</f>
        <v/>
      </c>
      <c r="S139" s="518"/>
      <c r="T139" s="544"/>
    </row>
    <row r="140" spans="2:20" ht="18.75" customHeight="1">
      <c r="B140" s="545"/>
      <c r="C140" s="559" t="s">
        <v>122</v>
      </c>
      <c r="D140" s="560"/>
      <c r="E140" s="561"/>
      <c r="F140" s="562"/>
      <c r="G140" s="850" t="str">
        <f>IF(COUNT(G127,G139)&gt;0,SUM(G127,G139),"")</f>
        <v/>
      </c>
      <c r="H140" s="842" t="str">
        <f t="shared" ref="H140" si="118">IF(COUNT(H127,H139)&gt;0,SUM(H127,H139),"")</f>
        <v/>
      </c>
      <c r="I140" s="842" t="str">
        <f t="shared" ref="I140" si="119">IF(COUNT(I127,I139)&gt;0,SUM(I127,I139),"")</f>
        <v/>
      </c>
      <c r="J140" s="851" t="str">
        <f t="shared" ref="J140" si="120">IF(COUNT(J127,J139)&gt;0,SUM(J127,J139),"")</f>
        <v/>
      </c>
      <c r="K140" s="851" t="str">
        <f t="shared" ref="K140" si="121">IF(COUNT(K127,K139)&gt;0,SUM(K127,K139),"")</f>
        <v/>
      </c>
      <c r="L140" s="851" t="str">
        <f t="shared" ref="L140" si="122">IF(COUNT(L127,L139)&gt;0,SUM(L127,L139),"")</f>
        <v/>
      </c>
      <c r="M140" s="835" t="str">
        <f t="shared" ref="M140" si="123">IF(COUNT(M127,M139)&gt;0,SUM(M127,M139),"")</f>
        <v/>
      </c>
      <c r="N140" s="835" t="str">
        <f t="shared" ref="N140" si="124">IF(COUNT(N127,N139)&gt;0,SUM(N127,N139),"")</f>
        <v/>
      </c>
      <c r="O140" s="835" t="str">
        <f t="shared" ref="O140" si="125">IF(COUNT(O127,O139)&gt;0,SUM(O127,O139),"")</f>
        <v/>
      </c>
      <c r="P140" s="835" t="str">
        <f t="shared" ref="P140" si="126">IF(COUNT(P127,P139)&gt;0,SUM(P127,P139),"")</f>
        <v/>
      </c>
      <c r="Q140" s="835" t="str">
        <f t="shared" ref="Q140" si="127">IF(COUNT(Q127,Q139)&gt;0,SUM(Q127,Q139),"")</f>
        <v/>
      </c>
      <c r="R140" s="837" t="str">
        <f t="shared" ref="R140" si="128">IF(COUNT(R127,R139)&gt;0,SUM(R127,R139),"")</f>
        <v/>
      </c>
      <c r="S140" s="518"/>
      <c r="T140" s="544" t="s">
        <v>365</v>
      </c>
    </row>
    <row r="141" spans="2:20" ht="18.75" customHeight="1">
      <c r="B141" s="563"/>
      <c r="C141" s="559" t="s">
        <v>123</v>
      </c>
      <c r="D141" s="560"/>
      <c r="E141" s="560"/>
      <c r="F141" s="560"/>
      <c r="G141" s="850" t="str">
        <f>IF(COUNT(G128,G139)&gt;0,SUM(G128,G139),"")</f>
        <v/>
      </c>
      <c r="H141" s="842" t="str">
        <f t="shared" ref="H141:R141" si="129">IF(COUNT(H128,H139)&gt;0,SUM(H128,H139),"")</f>
        <v/>
      </c>
      <c r="I141" s="842" t="str">
        <f t="shared" si="129"/>
        <v/>
      </c>
      <c r="J141" s="851" t="str">
        <f t="shared" si="129"/>
        <v/>
      </c>
      <c r="K141" s="851" t="str">
        <f t="shared" si="129"/>
        <v/>
      </c>
      <c r="L141" s="851" t="str">
        <f t="shared" si="129"/>
        <v/>
      </c>
      <c r="M141" s="852" t="str">
        <f t="shared" si="129"/>
        <v/>
      </c>
      <c r="N141" s="852" t="str">
        <f t="shared" si="129"/>
        <v/>
      </c>
      <c r="O141" s="852" t="str">
        <f t="shared" si="129"/>
        <v/>
      </c>
      <c r="P141" s="852" t="str">
        <f t="shared" si="129"/>
        <v/>
      </c>
      <c r="Q141" s="852" t="str">
        <f t="shared" si="129"/>
        <v/>
      </c>
      <c r="R141" s="853" t="str">
        <f t="shared" si="129"/>
        <v/>
      </c>
      <c r="S141" s="518"/>
      <c r="T141" s="544" t="s">
        <v>364</v>
      </c>
    </row>
    <row r="142" spans="2:20" ht="18.75" customHeight="1">
      <c r="B142" s="564" t="s">
        <v>124</v>
      </c>
      <c r="C142" s="552"/>
      <c r="D142" s="552"/>
      <c r="E142" s="565"/>
      <c r="F142" s="549" t="s">
        <v>104</v>
      </c>
      <c r="G142" s="823"/>
      <c r="H142" s="824"/>
      <c r="I142" s="825"/>
      <c r="J142" s="824"/>
      <c r="K142" s="824"/>
      <c r="L142" s="824"/>
      <c r="M142" s="844"/>
      <c r="N142" s="844"/>
      <c r="O142" s="844"/>
      <c r="P142" s="844"/>
      <c r="Q142" s="844"/>
      <c r="R142" s="845"/>
      <c r="S142" s="518"/>
      <c r="T142" s="544"/>
    </row>
    <row r="143" spans="2:20" ht="18.75" customHeight="1">
      <c r="B143" s="566"/>
      <c r="C143" s="567"/>
      <c r="D143" s="567"/>
      <c r="E143" s="551"/>
      <c r="F143" s="519" t="s">
        <v>105</v>
      </c>
      <c r="G143" s="830"/>
      <c r="H143" s="831"/>
      <c r="I143" s="832"/>
      <c r="J143" s="831"/>
      <c r="K143" s="831"/>
      <c r="L143" s="831"/>
      <c r="M143" s="844"/>
      <c r="N143" s="844"/>
      <c r="O143" s="844"/>
      <c r="P143" s="844"/>
      <c r="Q143" s="844"/>
      <c r="R143" s="845"/>
      <c r="S143" s="518"/>
      <c r="T143" s="544"/>
    </row>
    <row r="144" spans="2:20" ht="18.75" customHeight="1">
      <c r="B144" s="559" t="s">
        <v>125</v>
      </c>
      <c r="C144" s="560"/>
      <c r="D144" s="560"/>
      <c r="E144" s="560"/>
      <c r="F144" s="560"/>
      <c r="G144" s="854"/>
      <c r="H144" s="855"/>
      <c r="I144" s="855"/>
      <c r="J144" s="856"/>
      <c r="K144" s="856"/>
      <c r="L144" s="856"/>
      <c r="M144" s="855"/>
      <c r="N144" s="855"/>
      <c r="O144" s="855"/>
      <c r="P144" s="855"/>
      <c r="Q144" s="855"/>
      <c r="R144" s="857"/>
      <c r="S144" s="518"/>
      <c r="T144" s="544"/>
    </row>
    <row r="145" spans="2:21" ht="18.75" customHeight="1">
      <c r="B145" s="559" t="s">
        <v>126</v>
      </c>
      <c r="C145" s="560"/>
      <c r="D145" s="560"/>
      <c r="E145" s="560"/>
      <c r="F145" s="560"/>
      <c r="G145" s="858" t="str">
        <f>IF(G143="","",IF(G141="",-G143,G141-G143))</f>
        <v/>
      </c>
      <c r="H145" s="852" t="str">
        <f t="shared" ref="H145:R145" si="130">IF(H143="","",IF(H141="",-H143,H141-H143))</f>
        <v/>
      </c>
      <c r="I145" s="852" t="str">
        <f t="shared" si="130"/>
        <v/>
      </c>
      <c r="J145" s="859" t="str">
        <f t="shared" si="130"/>
        <v/>
      </c>
      <c r="K145" s="859" t="str">
        <f t="shared" si="130"/>
        <v/>
      </c>
      <c r="L145" s="859" t="str">
        <f t="shared" si="130"/>
        <v/>
      </c>
      <c r="M145" s="852" t="str">
        <f t="shared" si="130"/>
        <v/>
      </c>
      <c r="N145" s="852" t="str">
        <f t="shared" si="130"/>
        <v/>
      </c>
      <c r="O145" s="852" t="str">
        <f t="shared" si="130"/>
        <v/>
      </c>
      <c r="P145" s="852" t="str">
        <f t="shared" si="130"/>
        <v/>
      </c>
      <c r="Q145" s="852" t="str">
        <f t="shared" si="130"/>
        <v/>
      </c>
      <c r="R145" s="853" t="str">
        <f t="shared" si="130"/>
        <v/>
      </c>
      <c r="S145" s="518"/>
      <c r="T145" s="544"/>
    </row>
    <row r="146" spans="2:21" ht="18.75" customHeight="1">
      <c r="B146" s="568" t="s">
        <v>127</v>
      </c>
      <c r="C146" s="540"/>
      <c r="D146" s="540"/>
      <c r="E146" s="540"/>
      <c r="F146" s="540"/>
      <c r="G146" s="862" t="str">
        <f>IF(COUNT(G143)&gt;0,G145/G143,"-")</f>
        <v>-</v>
      </c>
      <c r="H146" s="864" t="str">
        <f t="shared" ref="H146" si="131">IF(COUNT(H143)&gt;0,H145/H143,"-")</f>
        <v>-</v>
      </c>
      <c r="I146" s="864" t="str">
        <f t="shared" ref="I146" si="132">IF(COUNT(I143)&gt;0,I145/I143,"-")</f>
        <v>-</v>
      </c>
      <c r="J146" s="864" t="str">
        <f t="shared" ref="J146" si="133">IF(COUNT(J143)&gt;0,J145/J143,"-")</f>
        <v>-</v>
      </c>
      <c r="K146" s="864" t="str">
        <f t="shared" ref="K146" si="134">IF(COUNT(K143)&gt;0,K145/K143,"-")</f>
        <v>-</v>
      </c>
      <c r="L146" s="864" t="str">
        <f t="shared" ref="L146" si="135">IF(COUNT(L143)&gt;0,L145/L143,"-")</f>
        <v>-</v>
      </c>
      <c r="M146" s="864" t="str">
        <f t="shared" ref="M146" si="136">IF(COUNT(M143)&gt;0,M145/M143,"-")</f>
        <v>-</v>
      </c>
      <c r="N146" s="864" t="str">
        <f t="shared" ref="N146" si="137">IF(COUNT(N143)&gt;0,N145/N143,"-")</f>
        <v>-</v>
      </c>
      <c r="O146" s="864" t="str">
        <f t="shared" ref="O146" si="138">IF(COUNT(O143)&gt;0,O145/O143,"-")</f>
        <v>-</v>
      </c>
      <c r="P146" s="864" t="str">
        <f t="shared" ref="P146" si="139">IF(COUNT(P143)&gt;0,P145/P143,"-")</f>
        <v>-</v>
      </c>
      <c r="Q146" s="864" t="str">
        <f t="shared" ref="Q146" si="140">IF(COUNT(Q143)&gt;0,Q145/Q143,"-")</f>
        <v>-</v>
      </c>
      <c r="R146" s="866" t="str">
        <f t="shared" ref="R146" si="141">IF(COUNT(R143)&gt;0,R145/R143,"-")</f>
        <v>-</v>
      </c>
      <c r="S146" s="518"/>
    </row>
    <row r="147" spans="2:21" ht="18.75" customHeight="1">
      <c r="B147" s="569" t="s">
        <v>128</v>
      </c>
      <c r="C147" s="534"/>
      <c r="D147" s="534"/>
      <c r="E147" s="534"/>
      <c r="F147" s="570"/>
      <c r="G147" s="863" t="str">
        <f>IF(COUNT(G143)&gt;0,SUM(G144:G145)/SUM(G143,-G144),"-")</f>
        <v>-</v>
      </c>
      <c r="H147" s="865" t="str">
        <f t="shared" ref="H147:R147" si="142">IF(COUNT(H143)&gt;0,SUM(H144:H145)/SUM(H143,-H144),"-")</f>
        <v>-</v>
      </c>
      <c r="I147" s="865" t="str">
        <f t="shared" si="142"/>
        <v>-</v>
      </c>
      <c r="J147" s="865" t="str">
        <f t="shared" si="142"/>
        <v>-</v>
      </c>
      <c r="K147" s="865" t="str">
        <f t="shared" si="142"/>
        <v>-</v>
      </c>
      <c r="L147" s="865" t="str">
        <f t="shared" si="142"/>
        <v>-</v>
      </c>
      <c r="M147" s="865" t="str">
        <f t="shared" si="142"/>
        <v>-</v>
      </c>
      <c r="N147" s="865" t="str">
        <f t="shared" si="142"/>
        <v>-</v>
      </c>
      <c r="O147" s="865" t="str">
        <f t="shared" si="142"/>
        <v>-</v>
      </c>
      <c r="P147" s="865" t="str">
        <f t="shared" si="142"/>
        <v>-</v>
      </c>
      <c r="Q147" s="865" t="str">
        <f t="shared" si="142"/>
        <v>-</v>
      </c>
      <c r="R147" s="867" t="str">
        <f t="shared" si="142"/>
        <v>-</v>
      </c>
      <c r="S147" s="518"/>
    </row>
    <row r="148" spans="2:21" ht="18.75" customHeight="1">
      <c r="B148" s="572"/>
      <c r="C148" s="518"/>
      <c r="D148" s="518"/>
      <c r="E148" s="518"/>
      <c r="F148" s="518"/>
      <c r="G148" s="573"/>
      <c r="H148" s="573"/>
      <c r="I148" s="573"/>
      <c r="J148" s="573"/>
      <c r="K148" s="573"/>
      <c r="L148" s="573"/>
      <c r="M148" s="573"/>
      <c r="N148" s="573"/>
      <c r="O148" s="573"/>
      <c r="P148" s="573"/>
      <c r="Q148" s="573"/>
      <c r="R148" s="573"/>
      <c r="S148" s="518"/>
    </row>
    <row r="149" spans="2:21" ht="18.75" customHeight="1">
      <c r="B149" s="509" t="s">
        <v>301</v>
      </c>
    </row>
    <row r="150" spans="2:21" ht="18.75" customHeight="1">
      <c r="B150" s="509" t="s">
        <v>85</v>
      </c>
      <c r="J150" s="512"/>
      <c r="K150" s="512"/>
      <c r="L150" s="512"/>
    </row>
    <row r="151" spans="2:21" ht="18.75" customHeight="1">
      <c r="B151" s="513" t="s">
        <v>86</v>
      </c>
      <c r="C151" s="513"/>
      <c r="D151" s="513"/>
      <c r="E151" s="513"/>
      <c r="F151" s="514"/>
      <c r="G151" s="515"/>
      <c r="H151" s="515"/>
      <c r="I151" s="515"/>
      <c r="J151" s="512"/>
      <c r="K151" s="512"/>
      <c r="L151" s="512"/>
    </row>
    <row r="152" spans="2:21" ht="18.75" customHeight="1">
      <c r="B152" s="516" t="s">
        <v>83</v>
      </c>
      <c r="E152" s="517" t="s">
        <v>294</v>
      </c>
      <c r="F152" s="518"/>
      <c r="G152" s="512"/>
      <c r="H152" s="512"/>
      <c r="I152" s="512"/>
      <c r="J152" s="512"/>
      <c r="K152" s="512"/>
      <c r="L152" s="512"/>
      <c r="M152" s="512"/>
      <c r="N152" s="512"/>
      <c r="O152" s="512"/>
      <c r="P152" s="512"/>
      <c r="Q152" s="515"/>
      <c r="R152" s="512" t="s">
        <v>87</v>
      </c>
      <c r="S152" s="518"/>
      <c r="U152" s="519"/>
    </row>
    <row r="153" spans="2:21" ht="18.75" customHeight="1">
      <c r="B153" s="520"/>
      <c r="C153" s="521"/>
      <c r="D153" s="521"/>
      <c r="E153" s="521"/>
      <c r="F153" s="521"/>
      <c r="G153" s="522" t="s">
        <v>88</v>
      </c>
      <c r="H153" s="523" t="s">
        <v>89</v>
      </c>
      <c r="I153" s="523" t="s">
        <v>90</v>
      </c>
      <c r="J153" s="524" t="s">
        <v>91</v>
      </c>
      <c r="K153" s="524" t="s">
        <v>92</v>
      </c>
      <c r="L153" s="524" t="s">
        <v>93</v>
      </c>
      <c r="M153" s="523" t="s">
        <v>94</v>
      </c>
      <c r="N153" s="523" t="s">
        <v>95</v>
      </c>
      <c r="O153" s="523" t="s">
        <v>96</v>
      </c>
      <c r="P153" s="525" t="s">
        <v>97</v>
      </c>
      <c r="Q153" s="523" t="s">
        <v>98</v>
      </c>
      <c r="R153" s="526" t="s">
        <v>99</v>
      </c>
      <c r="S153" s="518"/>
      <c r="U153" s="519"/>
    </row>
    <row r="154" spans="2:21" ht="18.75" customHeight="1">
      <c r="B154" s="527"/>
      <c r="C154" s="518"/>
      <c r="D154" s="518"/>
      <c r="E154" s="518"/>
      <c r="F154" s="519" t="s">
        <v>100</v>
      </c>
      <c r="G154" s="528"/>
      <c r="H154" s="529"/>
      <c r="I154" s="529"/>
      <c r="J154" s="530"/>
      <c r="K154" s="530"/>
      <c r="L154" s="530"/>
      <c r="M154" s="529"/>
      <c r="N154" s="529"/>
      <c r="O154" s="529"/>
      <c r="P154" s="531"/>
      <c r="Q154" s="529"/>
      <c r="R154" s="532"/>
      <c r="S154" s="518"/>
      <c r="U154" s="519"/>
    </row>
    <row r="155" spans="2:21" ht="18.75" customHeight="1">
      <c r="B155" s="533"/>
      <c r="C155" s="534" t="s">
        <v>101</v>
      </c>
      <c r="D155" s="534"/>
      <c r="E155" s="534"/>
      <c r="F155" s="534"/>
      <c r="G155" s="535" t="s">
        <v>102</v>
      </c>
      <c r="H155" s="536" t="s">
        <v>102</v>
      </c>
      <c r="I155" s="536" t="s">
        <v>102</v>
      </c>
      <c r="J155" s="537" t="s">
        <v>102</v>
      </c>
      <c r="K155" s="537" t="s">
        <v>102</v>
      </c>
      <c r="L155" s="537" t="s">
        <v>102</v>
      </c>
      <c r="M155" s="537" t="s">
        <v>102</v>
      </c>
      <c r="N155" s="536" t="s">
        <v>102</v>
      </c>
      <c r="O155" s="536" t="s">
        <v>102</v>
      </c>
      <c r="P155" s="538" t="s">
        <v>102</v>
      </c>
      <c r="Q155" s="536" t="s">
        <v>102</v>
      </c>
      <c r="R155" s="539" t="s">
        <v>102</v>
      </c>
      <c r="S155" s="518"/>
      <c r="U155" s="519"/>
    </row>
    <row r="156" spans="2:21" ht="18.75" customHeight="1">
      <c r="B156" s="540"/>
      <c r="C156" s="519"/>
      <c r="D156" s="541" t="s">
        <v>103</v>
      </c>
      <c r="E156" s="542"/>
      <c r="F156" s="543" t="s">
        <v>104</v>
      </c>
      <c r="G156" s="823"/>
      <c r="H156" s="824"/>
      <c r="I156" s="825"/>
      <c r="J156" s="824"/>
      <c r="K156" s="824"/>
      <c r="L156" s="824"/>
      <c r="M156" s="826"/>
      <c r="N156" s="826"/>
      <c r="O156" s="826"/>
      <c r="P156" s="826"/>
      <c r="Q156" s="826"/>
      <c r="R156" s="827"/>
      <c r="S156" s="518"/>
      <c r="T156" s="544"/>
      <c r="U156" s="519"/>
    </row>
    <row r="157" spans="2:21" ht="18.75" customHeight="1">
      <c r="B157" s="545"/>
      <c r="C157" s="519" t="s">
        <v>66</v>
      </c>
      <c r="D157" s="546"/>
      <c r="E157" s="547"/>
      <c r="F157" s="548" t="s">
        <v>105</v>
      </c>
      <c r="G157" s="828"/>
      <c r="H157" s="829"/>
      <c r="I157" s="826"/>
      <c r="J157" s="829"/>
      <c r="K157" s="829"/>
      <c r="L157" s="829"/>
      <c r="M157" s="826"/>
      <c r="N157" s="826"/>
      <c r="O157" s="826"/>
      <c r="P157" s="826"/>
      <c r="Q157" s="826"/>
      <c r="R157" s="827"/>
      <c r="S157" s="518"/>
      <c r="T157" s="544"/>
    </row>
    <row r="158" spans="2:21" ht="18.75" customHeight="1">
      <c r="B158" s="545"/>
      <c r="C158" s="519"/>
      <c r="D158" s="541" t="s">
        <v>106</v>
      </c>
      <c r="E158" s="542"/>
      <c r="F158" s="548" t="s">
        <v>104</v>
      </c>
      <c r="G158" s="823"/>
      <c r="H158" s="824"/>
      <c r="I158" s="825"/>
      <c r="J158" s="824"/>
      <c r="K158" s="824"/>
      <c r="L158" s="824"/>
      <c r="M158" s="826"/>
      <c r="N158" s="826"/>
      <c r="O158" s="826"/>
      <c r="P158" s="826"/>
      <c r="Q158" s="826"/>
      <c r="R158" s="827"/>
      <c r="S158" s="518"/>
      <c r="T158" s="544"/>
    </row>
    <row r="159" spans="2:21" ht="18.75" customHeight="1">
      <c r="B159" s="545"/>
      <c r="C159" s="519" t="s">
        <v>67</v>
      </c>
      <c r="D159" s="546"/>
      <c r="E159" s="547"/>
      <c r="F159" s="548" t="s">
        <v>105</v>
      </c>
      <c r="G159" s="828"/>
      <c r="H159" s="829"/>
      <c r="I159" s="826"/>
      <c r="J159" s="829"/>
      <c r="K159" s="829"/>
      <c r="L159" s="829"/>
      <c r="M159" s="826"/>
      <c r="N159" s="826"/>
      <c r="O159" s="826"/>
      <c r="P159" s="826"/>
      <c r="Q159" s="826"/>
      <c r="R159" s="827"/>
      <c r="S159" s="518"/>
      <c r="T159" s="544"/>
    </row>
    <row r="160" spans="2:21" ht="18.75" customHeight="1">
      <c r="B160" s="545" t="s">
        <v>19</v>
      </c>
      <c r="C160" s="519"/>
      <c r="D160" s="541" t="s">
        <v>107</v>
      </c>
      <c r="E160" s="542"/>
      <c r="F160" s="548" t="s">
        <v>104</v>
      </c>
      <c r="G160" s="823"/>
      <c r="H160" s="824"/>
      <c r="I160" s="825"/>
      <c r="J160" s="824"/>
      <c r="K160" s="824"/>
      <c r="L160" s="824"/>
      <c r="M160" s="826"/>
      <c r="N160" s="826"/>
      <c r="O160" s="826"/>
      <c r="P160" s="826"/>
      <c r="Q160" s="826"/>
      <c r="R160" s="827"/>
      <c r="S160" s="518"/>
      <c r="T160" s="544"/>
    </row>
    <row r="161" spans="2:20" ht="18.75" customHeight="1">
      <c r="B161" s="545"/>
      <c r="C161" s="519" t="s">
        <v>68</v>
      </c>
      <c r="D161" s="546"/>
      <c r="E161" s="547"/>
      <c r="F161" s="548" t="s">
        <v>105</v>
      </c>
      <c r="G161" s="830"/>
      <c r="H161" s="831"/>
      <c r="I161" s="832"/>
      <c r="J161" s="831"/>
      <c r="K161" s="831"/>
      <c r="L161" s="831"/>
      <c r="M161" s="826"/>
      <c r="N161" s="826"/>
      <c r="O161" s="826"/>
      <c r="P161" s="826"/>
      <c r="Q161" s="826"/>
      <c r="R161" s="827"/>
      <c r="S161" s="518"/>
      <c r="T161" s="544"/>
    </row>
    <row r="162" spans="2:20" ht="18.75" customHeight="1">
      <c r="B162" s="545"/>
      <c r="C162" s="519"/>
      <c r="D162" s="541" t="s">
        <v>108</v>
      </c>
      <c r="E162" s="542"/>
      <c r="F162" s="548" t="s">
        <v>104</v>
      </c>
      <c r="G162" s="833"/>
      <c r="H162" s="826"/>
      <c r="I162" s="826"/>
      <c r="J162" s="829"/>
      <c r="K162" s="829"/>
      <c r="L162" s="829"/>
      <c r="M162" s="826"/>
      <c r="N162" s="826"/>
      <c r="O162" s="826"/>
      <c r="P162" s="826"/>
      <c r="Q162" s="826"/>
      <c r="R162" s="827"/>
      <c r="S162" s="518"/>
      <c r="T162" s="544"/>
    </row>
    <row r="163" spans="2:20" ht="18.75" customHeight="1">
      <c r="B163" s="545"/>
      <c r="C163" s="519" t="s">
        <v>69</v>
      </c>
      <c r="D163" s="546"/>
      <c r="E163" s="547"/>
      <c r="F163" s="548" t="s">
        <v>105</v>
      </c>
      <c r="G163" s="833"/>
      <c r="H163" s="826"/>
      <c r="I163" s="826"/>
      <c r="J163" s="829"/>
      <c r="K163" s="829"/>
      <c r="L163" s="829"/>
      <c r="M163" s="826"/>
      <c r="N163" s="826"/>
      <c r="O163" s="826"/>
      <c r="P163" s="826"/>
      <c r="Q163" s="826"/>
      <c r="R163" s="827"/>
      <c r="S163" s="518"/>
      <c r="T163" s="544"/>
    </row>
    <row r="164" spans="2:20" ht="18.75" customHeight="1">
      <c r="B164" s="545" t="s">
        <v>22</v>
      </c>
      <c r="C164" s="519"/>
      <c r="D164" s="541" t="s">
        <v>109</v>
      </c>
      <c r="E164" s="542"/>
      <c r="F164" s="548" t="s">
        <v>104</v>
      </c>
      <c r="G164" s="834" t="str">
        <f>IF(COUNT(G156,G158,G160,G162)&gt;0,SUM(G156,G158,G160,G162),"")</f>
        <v/>
      </c>
      <c r="H164" s="835" t="str">
        <f t="shared" ref="H164:R164" si="143">IF(COUNT(H156,H158,H160,H162)&gt;0,SUM(H156,H158,H160,H162),"")</f>
        <v/>
      </c>
      <c r="I164" s="835" t="str">
        <f t="shared" si="143"/>
        <v/>
      </c>
      <c r="J164" s="836" t="str">
        <f t="shared" si="143"/>
        <v/>
      </c>
      <c r="K164" s="836" t="str">
        <f t="shared" si="143"/>
        <v/>
      </c>
      <c r="L164" s="836" t="str">
        <f t="shared" si="143"/>
        <v/>
      </c>
      <c r="M164" s="835" t="str">
        <f t="shared" si="143"/>
        <v/>
      </c>
      <c r="N164" s="835" t="str">
        <f t="shared" si="143"/>
        <v/>
      </c>
      <c r="O164" s="835" t="str">
        <f t="shared" si="143"/>
        <v/>
      </c>
      <c r="P164" s="835" t="str">
        <f t="shared" si="143"/>
        <v/>
      </c>
      <c r="Q164" s="835" t="str">
        <f t="shared" si="143"/>
        <v/>
      </c>
      <c r="R164" s="837" t="str">
        <f t="shared" si="143"/>
        <v/>
      </c>
      <c r="S164" s="518"/>
      <c r="T164" s="544"/>
    </row>
    <row r="165" spans="2:20" ht="18.75" customHeight="1">
      <c r="B165" s="545"/>
      <c r="C165" s="549"/>
      <c r="D165" s="550"/>
      <c r="E165" s="551"/>
      <c r="F165" s="543" t="s">
        <v>105</v>
      </c>
      <c r="G165" s="838" t="str">
        <f t="shared" ref="G165:R165" si="144">IF(COUNT(G157,G159,G161,G163)&gt;0,SUM(G157,G159,G161,G163),"")</f>
        <v/>
      </c>
      <c r="H165" s="839" t="str">
        <f t="shared" si="144"/>
        <v/>
      </c>
      <c r="I165" s="840" t="str">
        <f t="shared" si="144"/>
        <v/>
      </c>
      <c r="J165" s="841" t="str">
        <f t="shared" si="144"/>
        <v/>
      </c>
      <c r="K165" s="841" t="str">
        <f t="shared" si="144"/>
        <v/>
      </c>
      <c r="L165" s="841" t="str">
        <f t="shared" si="144"/>
        <v/>
      </c>
      <c r="M165" s="842" t="str">
        <f t="shared" si="144"/>
        <v/>
      </c>
      <c r="N165" s="842" t="str">
        <f t="shared" si="144"/>
        <v/>
      </c>
      <c r="O165" s="842" t="str">
        <f t="shared" si="144"/>
        <v/>
      </c>
      <c r="P165" s="842" t="str">
        <f t="shared" si="144"/>
        <v/>
      </c>
      <c r="Q165" s="842" t="str">
        <f t="shared" si="144"/>
        <v/>
      </c>
      <c r="R165" s="843" t="str">
        <f t="shared" si="144"/>
        <v/>
      </c>
      <c r="S165" s="518"/>
      <c r="T165" s="544"/>
    </row>
    <row r="166" spans="2:20" ht="18.75" customHeight="1">
      <c r="B166" s="545"/>
      <c r="C166" s="552"/>
      <c r="D166" s="543" t="s">
        <v>17</v>
      </c>
      <c r="E166" s="553" t="s">
        <v>110</v>
      </c>
      <c r="F166" s="554"/>
      <c r="G166" s="823"/>
      <c r="H166" s="824"/>
      <c r="I166" s="825"/>
      <c r="J166" s="824"/>
      <c r="K166" s="824"/>
      <c r="L166" s="824"/>
      <c r="M166" s="844"/>
      <c r="N166" s="844"/>
      <c r="O166" s="844"/>
      <c r="P166" s="844"/>
      <c r="Q166" s="844"/>
      <c r="R166" s="845"/>
      <c r="S166" s="518"/>
      <c r="T166" s="544" t="s">
        <v>308</v>
      </c>
    </row>
    <row r="167" spans="2:20" ht="18.75" customHeight="1">
      <c r="B167" s="545"/>
      <c r="C167" s="519"/>
      <c r="D167" s="555" t="s">
        <v>19</v>
      </c>
      <c r="E167" s="553" t="s">
        <v>111</v>
      </c>
      <c r="F167" s="548"/>
      <c r="G167" s="828"/>
      <c r="H167" s="829"/>
      <c r="I167" s="829"/>
      <c r="J167" s="829"/>
      <c r="K167" s="829"/>
      <c r="L167" s="829"/>
      <c r="M167" s="829"/>
      <c r="N167" s="829"/>
      <c r="O167" s="829"/>
      <c r="P167" s="829"/>
      <c r="Q167" s="829"/>
      <c r="R167" s="827"/>
      <c r="S167" s="518"/>
      <c r="T167" s="544"/>
    </row>
    <row r="168" spans="2:20" ht="18.75" customHeight="1">
      <c r="B168" s="545" t="s">
        <v>68</v>
      </c>
      <c r="C168" s="519" t="s">
        <v>70</v>
      </c>
      <c r="D168" s="556" t="s">
        <v>22</v>
      </c>
      <c r="E168" s="553" t="s">
        <v>112</v>
      </c>
      <c r="F168" s="548"/>
      <c r="G168" s="846"/>
      <c r="H168" s="844"/>
      <c r="I168" s="847"/>
      <c r="J168" s="848"/>
      <c r="K168" s="848"/>
      <c r="L168" s="848"/>
      <c r="M168" s="844"/>
      <c r="N168" s="847"/>
      <c r="O168" s="844"/>
      <c r="P168" s="847"/>
      <c r="Q168" s="844"/>
      <c r="R168" s="849"/>
      <c r="S168" s="518"/>
      <c r="T168" s="544"/>
    </row>
    <row r="169" spans="2:20" ht="18.75" customHeight="1">
      <c r="B169" s="545"/>
      <c r="C169" s="519"/>
      <c r="D169" s="555" t="s">
        <v>113</v>
      </c>
      <c r="E169" s="553" t="s">
        <v>112</v>
      </c>
      <c r="F169" s="548"/>
      <c r="G169" s="833"/>
      <c r="H169" s="826"/>
      <c r="I169" s="826"/>
      <c r="J169" s="829"/>
      <c r="K169" s="829"/>
      <c r="L169" s="829"/>
      <c r="M169" s="826"/>
      <c r="N169" s="826"/>
      <c r="O169" s="826"/>
      <c r="P169" s="826"/>
      <c r="Q169" s="826"/>
      <c r="R169" s="827"/>
      <c r="S169" s="518"/>
      <c r="T169" s="544"/>
    </row>
    <row r="170" spans="2:20" ht="18.75" customHeight="1">
      <c r="B170" s="545"/>
      <c r="C170" s="519" t="s">
        <v>67</v>
      </c>
      <c r="D170" s="556" t="s">
        <v>70</v>
      </c>
      <c r="E170" s="557" t="s">
        <v>114</v>
      </c>
      <c r="F170" s="558"/>
      <c r="G170" s="833"/>
      <c r="H170" s="826"/>
      <c r="I170" s="826"/>
      <c r="J170" s="829"/>
      <c r="K170" s="829"/>
      <c r="L170" s="829"/>
      <c r="M170" s="826"/>
      <c r="N170" s="826"/>
      <c r="O170" s="826"/>
      <c r="P170" s="826"/>
      <c r="Q170" s="826"/>
      <c r="R170" s="827"/>
      <c r="S170" s="518"/>
      <c r="T170" s="544"/>
    </row>
    <row r="171" spans="2:20" ht="18.75" customHeight="1">
      <c r="B171" s="545"/>
      <c r="C171" s="519"/>
      <c r="D171" s="555"/>
      <c r="E171" s="553" t="s">
        <v>115</v>
      </c>
      <c r="F171" s="548"/>
      <c r="G171" s="833"/>
      <c r="H171" s="826"/>
      <c r="I171" s="826"/>
      <c r="J171" s="829"/>
      <c r="K171" s="829"/>
      <c r="L171" s="829"/>
      <c r="M171" s="826"/>
      <c r="N171" s="826"/>
      <c r="O171" s="826"/>
      <c r="P171" s="826"/>
      <c r="Q171" s="826"/>
      <c r="R171" s="827"/>
      <c r="S171" s="518"/>
      <c r="T171" s="544"/>
    </row>
    <row r="172" spans="2:20" ht="18.75" customHeight="1">
      <c r="B172" s="545" t="s">
        <v>71</v>
      </c>
      <c r="C172" s="519" t="s">
        <v>72</v>
      </c>
      <c r="D172" s="555" t="s">
        <v>116</v>
      </c>
      <c r="E172" s="553" t="s">
        <v>117</v>
      </c>
      <c r="F172" s="548"/>
      <c r="G172" s="830"/>
      <c r="H172" s="831"/>
      <c r="I172" s="832"/>
      <c r="J172" s="831"/>
      <c r="K172" s="831"/>
      <c r="L172" s="831"/>
      <c r="M172" s="844"/>
      <c r="N172" s="844"/>
      <c r="O172" s="844"/>
      <c r="P172" s="844"/>
      <c r="Q172" s="844"/>
      <c r="R172" s="845"/>
      <c r="S172" s="518"/>
      <c r="T172" s="544"/>
    </row>
    <row r="173" spans="2:20" ht="18.75" customHeight="1">
      <c r="B173" s="545"/>
      <c r="C173" s="519"/>
      <c r="D173" s="555"/>
      <c r="E173" s="553" t="s">
        <v>118</v>
      </c>
      <c r="F173" s="548"/>
      <c r="G173" s="833"/>
      <c r="H173" s="826"/>
      <c r="I173" s="826"/>
      <c r="J173" s="829"/>
      <c r="K173" s="829"/>
      <c r="L173" s="829"/>
      <c r="M173" s="826"/>
      <c r="N173" s="826"/>
      <c r="O173" s="826"/>
      <c r="P173" s="826"/>
      <c r="Q173" s="826"/>
      <c r="R173" s="827"/>
      <c r="S173" s="518"/>
      <c r="T173" s="544"/>
    </row>
    <row r="174" spans="2:20" ht="18.75" customHeight="1">
      <c r="B174" s="545"/>
      <c r="C174" s="519" t="s">
        <v>68</v>
      </c>
      <c r="D174" s="555"/>
      <c r="E174" s="553" t="s">
        <v>119</v>
      </c>
      <c r="F174" s="548"/>
      <c r="G174" s="833"/>
      <c r="H174" s="826"/>
      <c r="I174" s="826"/>
      <c r="J174" s="829"/>
      <c r="K174" s="829"/>
      <c r="L174" s="829"/>
      <c r="M174" s="826"/>
      <c r="N174" s="826"/>
      <c r="O174" s="826"/>
      <c r="P174" s="826"/>
      <c r="Q174" s="826"/>
      <c r="R174" s="827"/>
      <c r="S174" s="518"/>
      <c r="T174" s="544"/>
    </row>
    <row r="175" spans="2:20" ht="18.75" customHeight="1">
      <c r="B175" s="545"/>
      <c r="C175" s="519"/>
      <c r="D175" s="555" t="s">
        <v>120</v>
      </c>
      <c r="E175" s="557" t="s">
        <v>114</v>
      </c>
      <c r="F175" s="548"/>
      <c r="G175" s="823"/>
      <c r="H175" s="824"/>
      <c r="I175" s="825"/>
      <c r="J175" s="824"/>
      <c r="K175" s="824"/>
      <c r="L175" s="824"/>
      <c r="M175" s="844"/>
      <c r="N175" s="844"/>
      <c r="O175" s="844"/>
      <c r="P175" s="844"/>
      <c r="Q175" s="844"/>
      <c r="R175" s="845"/>
      <c r="S175" s="518"/>
      <c r="T175" s="544"/>
    </row>
    <row r="176" spans="2:20" ht="18.75" customHeight="1">
      <c r="B176" s="545"/>
      <c r="C176" s="519"/>
      <c r="D176" s="556"/>
      <c r="E176" s="557" t="s">
        <v>121</v>
      </c>
      <c r="F176" s="558"/>
      <c r="G176" s="850" t="str">
        <f>IF(COUNT(G171:G175)&gt;0,SUM(G171:G175),"")</f>
        <v/>
      </c>
      <c r="H176" s="842" t="str">
        <f t="shared" ref="H176" si="145">IF(COUNT(H171:H175)&gt;0,SUM(H171:H175),"")</f>
        <v/>
      </c>
      <c r="I176" s="842" t="str">
        <f t="shared" ref="I176" si="146">IF(COUNT(I171:I175)&gt;0,SUM(I171:I175),"")</f>
        <v/>
      </c>
      <c r="J176" s="851" t="str">
        <f t="shared" ref="J176" si="147">IF(COUNT(J171:J175)&gt;0,SUM(J171:J175),"")</f>
        <v/>
      </c>
      <c r="K176" s="851" t="str">
        <f t="shared" ref="K176" si="148">IF(COUNT(K171:K175)&gt;0,SUM(K171:K175),"")</f>
        <v/>
      </c>
      <c r="L176" s="851" t="str">
        <f t="shared" ref="L176" si="149">IF(COUNT(L171:L175)&gt;0,SUM(L171:L175),"")</f>
        <v/>
      </c>
      <c r="M176" s="842" t="str">
        <f t="shared" ref="M176" si="150">IF(COUNT(M171:M175)&gt;0,SUM(M171:M175),"")</f>
        <v/>
      </c>
      <c r="N176" s="842" t="str">
        <f t="shared" ref="N176" si="151">IF(COUNT(N171:N175)&gt;0,SUM(N171:N175),"")</f>
        <v/>
      </c>
      <c r="O176" s="842" t="str">
        <f t="shared" ref="O176" si="152">IF(COUNT(O171:O175)&gt;0,SUM(O171:O175),"")</f>
        <v/>
      </c>
      <c r="P176" s="842" t="str">
        <f t="shared" ref="P176" si="153">IF(COUNT(P171:P175)&gt;0,SUM(P171:P175),"")</f>
        <v/>
      </c>
      <c r="Q176" s="842" t="str">
        <f t="shared" ref="Q176" si="154">IF(COUNT(Q171:Q175)&gt;0,SUM(Q171:Q175),"")</f>
        <v/>
      </c>
      <c r="R176" s="843" t="str">
        <f t="shared" ref="R176" si="155">IF(COUNT(R171:R175)&gt;0,SUM(R171:R175),"")</f>
        <v/>
      </c>
      <c r="S176" s="518"/>
      <c r="T176" s="544"/>
    </row>
    <row r="177" spans="2:21" ht="18.75" customHeight="1">
      <c r="B177" s="545"/>
      <c r="C177" s="559" t="s">
        <v>122</v>
      </c>
      <c r="D177" s="560"/>
      <c r="E177" s="561"/>
      <c r="F177" s="562"/>
      <c r="G177" s="850" t="str">
        <f>IF(COUNT(G164,G176)&gt;0,SUM(G164,G176),"")</f>
        <v/>
      </c>
      <c r="H177" s="842" t="str">
        <f t="shared" ref="H177" si="156">IF(COUNT(H164,H176)&gt;0,SUM(H164,H176),"")</f>
        <v/>
      </c>
      <c r="I177" s="842" t="str">
        <f t="shared" ref="I177" si="157">IF(COUNT(I164,I176)&gt;0,SUM(I164,I176),"")</f>
        <v/>
      </c>
      <c r="J177" s="851" t="str">
        <f t="shared" ref="J177" si="158">IF(COUNT(J164,J176)&gt;0,SUM(J164,J176),"")</f>
        <v/>
      </c>
      <c r="K177" s="851" t="str">
        <f t="shared" ref="K177" si="159">IF(COUNT(K164,K176)&gt;0,SUM(K164,K176),"")</f>
        <v/>
      </c>
      <c r="L177" s="851" t="str">
        <f t="shared" ref="L177" si="160">IF(COUNT(L164,L176)&gt;0,SUM(L164,L176),"")</f>
        <v/>
      </c>
      <c r="M177" s="835" t="str">
        <f t="shared" ref="M177" si="161">IF(COUNT(M164,M176)&gt;0,SUM(M164,M176),"")</f>
        <v/>
      </c>
      <c r="N177" s="835" t="str">
        <f t="shared" ref="N177" si="162">IF(COUNT(N164,N176)&gt;0,SUM(N164,N176),"")</f>
        <v/>
      </c>
      <c r="O177" s="835" t="str">
        <f t="shared" ref="O177" si="163">IF(COUNT(O164,O176)&gt;0,SUM(O164,O176),"")</f>
        <v/>
      </c>
      <c r="P177" s="835" t="str">
        <f t="shared" ref="P177" si="164">IF(COUNT(P164,P176)&gt;0,SUM(P164,P176),"")</f>
        <v/>
      </c>
      <c r="Q177" s="835" t="str">
        <f t="shared" ref="Q177" si="165">IF(COUNT(Q164,Q176)&gt;0,SUM(Q164,Q176),"")</f>
        <v/>
      </c>
      <c r="R177" s="837" t="str">
        <f t="shared" ref="R177" si="166">IF(COUNT(R164,R176)&gt;0,SUM(R164,R176),"")</f>
        <v/>
      </c>
      <c r="S177" s="518"/>
      <c r="T177" s="544" t="s">
        <v>365</v>
      </c>
    </row>
    <row r="178" spans="2:21" ht="18.75" customHeight="1">
      <c r="B178" s="563"/>
      <c r="C178" s="559" t="s">
        <v>123</v>
      </c>
      <c r="D178" s="560"/>
      <c r="E178" s="560"/>
      <c r="F178" s="560"/>
      <c r="G178" s="850" t="str">
        <f>IF(COUNT(G165,G176)&gt;0,SUM(G165,G176),"")</f>
        <v/>
      </c>
      <c r="H178" s="842" t="str">
        <f t="shared" ref="H178:R178" si="167">IF(COUNT(H165,H176)&gt;0,SUM(H165,H176),"")</f>
        <v/>
      </c>
      <c r="I178" s="842" t="str">
        <f t="shared" si="167"/>
        <v/>
      </c>
      <c r="J178" s="851" t="str">
        <f t="shared" si="167"/>
        <v/>
      </c>
      <c r="K178" s="851" t="str">
        <f t="shared" si="167"/>
        <v/>
      </c>
      <c r="L178" s="851" t="str">
        <f t="shared" si="167"/>
        <v/>
      </c>
      <c r="M178" s="852" t="str">
        <f t="shared" si="167"/>
        <v/>
      </c>
      <c r="N178" s="852" t="str">
        <f t="shared" si="167"/>
        <v/>
      </c>
      <c r="O178" s="852" t="str">
        <f t="shared" si="167"/>
        <v/>
      </c>
      <c r="P178" s="852" t="str">
        <f t="shared" si="167"/>
        <v/>
      </c>
      <c r="Q178" s="852" t="str">
        <f t="shared" si="167"/>
        <v/>
      </c>
      <c r="R178" s="853" t="str">
        <f t="shared" si="167"/>
        <v/>
      </c>
      <c r="S178" s="518"/>
      <c r="T178" s="544" t="s">
        <v>364</v>
      </c>
    </row>
    <row r="179" spans="2:21" ht="18.75" customHeight="1">
      <c r="B179" s="564" t="s">
        <v>124</v>
      </c>
      <c r="C179" s="552"/>
      <c r="D179" s="552"/>
      <c r="E179" s="565"/>
      <c r="F179" s="549" t="s">
        <v>104</v>
      </c>
      <c r="G179" s="823"/>
      <c r="H179" s="824"/>
      <c r="I179" s="825"/>
      <c r="J179" s="824"/>
      <c r="K179" s="824"/>
      <c r="L179" s="824"/>
      <c r="M179" s="844"/>
      <c r="N179" s="844"/>
      <c r="O179" s="844"/>
      <c r="P179" s="844"/>
      <c r="Q179" s="844"/>
      <c r="R179" s="845"/>
      <c r="S179" s="518"/>
      <c r="T179" s="544"/>
    </row>
    <row r="180" spans="2:21" ht="18.75" customHeight="1">
      <c r="B180" s="566"/>
      <c r="C180" s="567"/>
      <c r="D180" s="567"/>
      <c r="E180" s="551"/>
      <c r="F180" s="519" t="s">
        <v>105</v>
      </c>
      <c r="G180" s="830"/>
      <c r="H180" s="831"/>
      <c r="I180" s="832"/>
      <c r="J180" s="831"/>
      <c r="K180" s="831"/>
      <c r="L180" s="831"/>
      <c r="M180" s="844"/>
      <c r="N180" s="844"/>
      <c r="O180" s="844"/>
      <c r="P180" s="844"/>
      <c r="Q180" s="844"/>
      <c r="R180" s="845"/>
      <c r="S180" s="518"/>
      <c r="T180" s="544"/>
    </row>
    <row r="181" spans="2:21" ht="18.75" customHeight="1">
      <c r="B181" s="559" t="s">
        <v>125</v>
      </c>
      <c r="C181" s="560"/>
      <c r="D181" s="560"/>
      <c r="E181" s="560"/>
      <c r="F181" s="560"/>
      <c r="G181" s="854"/>
      <c r="H181" s="855"/>
      <c r="I181" s="855"/>
      <c r="J181" s="856"/>
      <c r="K181" s="856"/>
      <c r="L181" s="856"/>
      <c r="M181" s="855"/>
      <c r="N181" s="855"/>
      <c r="O181" s="855"/>
      <c r="P181" s="855"/>
      <c r="Q181" s="855"/>
      <c r="R181" s="857"/>
      <c r="S181" s="518"/>
      <c r="T181" s="544"/>
    </row>
    <row r="182" spans="2:21" ht="18.75" customHeight="1">
      <c r="B182" s="559" t="s">
        <v>126</v>
      </c>
      <c r="C182" s="560"/>
      <c r="D182" s="560"/>
      <c r="E182" s="560"/>
      <c r="F182" s="560"/>
      <c r="G182" s="858" t="str">
        <f>IF(G180="","",IF(G178="",-G180,G178-G180))</f>
        <v/>
      </c>
      <c r="H182" s="852" t="str">
        <f t="shared" ref="H182:R182" si="168">IF(H180="","",IF(H178="",-H180,H178-H180))</f>
        <v/>
      </c>
      <c r="I182" s="852" t="str">
        <f t="shared" si="168"/>
        <v/>
      </c>
      <c r="J182" s="859" t="str">
        <f t="shared" si="168"/>
        <v/>
      </c>
      <c r="K182" s="859" t="str">
        <f t="shared" si="168"/>
        <v/>
      </c>
      <c r="L182" s="859" t="str">
        <f t="shared" si="168"/>
        <v/>
      </c>
      <c r="M182" s="852" t="str">
        <f t="shared" si="168"/>
        <v/>
      </c>
      <c r="N182" s="852" t="str">
        <f t="shared" si="168"/>
        <v/>
      </c>
      <c r="O182" s="852" t="str">
        <f t="shared" si="168"/>
        <v/>
      </c>
      <c r="P182" s="852" t="str">
        <f t="shared" si="168"/>
        <v/>
      </c>
      <c r="Q182" s="852" t="str">
        <f t="shared" si="168"/>
        <v/>
      </c>
      <c r="R182" s="853" t="str">
        <f t="shared" si="168"/>
        <v/>
      </c>
      <c r="S182" s="518"/>
      <c r="T182" s="544"/>
    </row>
    <row r="183" spans="2:21" ht="18.75" customHeight="1">
      <c r="B183" s="568" t="s">
        <v>127</v>
      </c>
      <c r="C183" s="540"/>
      <c r="D183" s="540"/>
      <c r="E183" s="540"/>
      <c r="F183" s="540"/>
      <c r="G183" s="862" t="str">
        <f>IF(COUNT(G180)&gt;0,G182/G180,"-")</f>
        <v>-</v>
      </c>
      <c r="H183" s="864" t="str">
        <f t="shared" ref="H183" si="169">IF(COUNT(H180)&gt;0,H182/H180,"-")</f>
        <v>-</v>
      </c>
      <c r="I183" s="864" t="str">
        <f t="shared" ref="I183" si="170">IF(COUNT(I180)&gt;0,I182/I180,"-")</f>
        <v>-</v>
      </c>
      <c r="J183" s="864" t="str">
        <f t="shared" ref="J183" si="171">IF(COUNT(J180)&gt;0,J182/J180,"-")</f>
        <v>-</v>
      </c>
      <c r="K183" s="864" t="str">
        <f t="shared" ref="K183" si="172">IF(COUNT(K180)&gt;0,K182/K180,"-")</f>
        <v>-</v>
      </c>
      <c r="L183" s="864" t="str">
        <f t="shared" ref="L183" si="173">IF(COUNT(L180)&gt;0,L182/L180,"-")</f>
        <v>-</v>
      </c>
      <c r="M183" s="864" t="str">
        <f t="shared" ref="M183" si="174">IF(COUNT(M180)&gt;0,M182/M180,"-")</f>
        <v>-</v>
      </c>
      <c r="N183" s="864" t="str">
        <f t="shared" ref="N183" si="175">IF(COUNT(N180)&gt;0,N182/N180,"-")</f>
        <v>-</v>
      </c>
      <c r="O183" s="864" t="str">
        <f t="shared" ref="O183" si="176">IF(COUNT(O180)&gt;0,O182/O180,"-")</f>
        <v>-</v>
      </c>
      <c r="P183" s="864" t="str">
        <f t="shared" ref="P183" si="177">IF(COUNT(P180)&gt;0,P182/P180,"-")</f>
        <v>-</v>
      </c>
      <c r="Q183" s="864" t="str">
        <f t="shared" ref="Q183" si="178">IF(COUNT(Q180)&gt;0,Q182/Q180,"-")</f>
        <v>-</v>
      </c>
      <c r="R183" s="866" t="str">
        <f t="shared" ref="R183" si="179">IF(COUNT(R180)&gt;0,R182/R180,"-")</f>
        <v>-</v>
      </c>
      <c r="S183" s="518"/>
    </row>
    <row r="184" spans="2:21" ht="18.75" customHeight="1">
      <c r="B184" s="569" t="s">
        <v>128</v>
      </c>
      <c r="C184" s="534"/>
      <c r="D184" s="534"/>
      <c r="E184" s="534"/>
      <c r="F184" s="570"/>
      <c r="G184" s="863" t="str">
        <f>IF(COUNT(G180)&gt;0,SUM(G181:G182)/SUM(G180,-G181),"-")</f>
        <v>-</v>
      </c>
      <c r="H184" s="865" t="str">
        <f t="shared" ref="H184:R184" si="180">IF(COUNT(H180)&gt;0,SUM(H181:H182)/SUM(H180,-H181),"-")</f>
        <v>-</v>
      </c>
      <c r="I184" s="865" t="str">
        <f t="shared" si="180"/>
        <v>-</v>
      </c>
      <c r="J184" s="865" t="str">
        <f t="shared" si="180"/>
        <v>-</v>
      </c>
      <c r="K184" s="865" t="str">
        <f t="shared" si="180"/>
        <v>-</v>
      </c>
      <c r="L184" s="865" t="str">
        <f t="shared" si="180"/>
        <v>-</v>
      </c>
      <c r="M184" s="865" t="str">
        <f t="shared" si="180"/>
        <v>-</v>
      </c>
      <c r="N184" s="865" t="str">
        <f t="shared" si="180"/>
        <v>-</v>
      </c>
      <c r="O184" s="865" t="str">
        <f t="shared" si="180"/>
        <v>-</v>
      </c>
      <c r="P184" s="865" t="str">
        <f t="shared" si="180"/>
        <v>-</v>
      </c>
      <c r="Q184" s="865" t="str">
        <f t="shared" si="180"/>
        <v>-</v>
      </c>
      <c r="R184" s="867" t="str">
        <f t="shared" si="180"/>
        <v>-</v>
      </c>
      <c r="S184" s="518"/>
    </row>
    <row r="185" spans="2:21" ht="18.75" customHeight="1">
      <c r="B185" s="572"/>
      <c r="C185" s="518"/>
      <c r="D185" s="518"/>
      <c r="E185" s="518"/>
      <c r="F185" s="518"/>
      <c r="G185" s="573"/>
      <c r="H185" s="573"/>
      <c r="I185" s="573"/>
      <c r="J185" s="573"/>
      <c r="K185" s="573"/>
      <c r="L185" s="573"/>
      <c r="M185" s="573"/>
      <c r="N185" s="573"/>
      <c r="O185" s="573"/>
      <c r="P185" s="573"/>
      <c r="Q185" s="573"/>
      <c r="R185" s="573"/>
      <c r="S185" s="518"/>
    </row>
    <row r="186" spans="2:21" ht="18.75" customHeight="1">
      <c r="B186" s="509" t="s">
        <v>301</v>
      </c>
    </row>
    <row r="187" spans="2:21" ht="18.75" customHeight="1">
      <c r="B187" s="509" t="s">
        <v>85</v>
      </c>
      <c r="J187" s="512"/>
      <c r="K187" s="512"/>
      <c r="L187" s="512"/>
    </row>
    <row r="188" spans="2:21" ht="18.75" customHeight="1">
      <c r="B188" s="513" t="s">
        <v>86</v>
      </c>
      <c r="C188" s="513"/>
      <c r="D188" s="513"/>
      <c r="E188" s="513"/>
      <c r="F188" s="514"/>
      <c r="G188" s="515"/>
      <c r="H188" s="515"/>
      <c r="I188" s="515"/>
      <c r="J188" s="512"/>
      <c r="K188" s="512"/>
      <c r="L188" s="512"/>
    </row>
    <row r="189" spans="2:21" ht="18.75" customHeight="1">
      <c r="B189" s="516" t="s">
        <v>83</v>
      </c>
      <c r="E189" s="517" t="s">
        <v>295</v>
      </c>
      <c r="F189" s="518"/>
      <c r="G189" s="512"/>
      <c r="H189" s="512"/>
      <c r="I189" s="512"/>
      <c r="J189" s="512"/>
      <c r="K189" s="512"/>
      <c r="L189" s="512"/>
      <c r="M189" s="512"/>
      <c r="N189" s="512"/>
      <c r="O189" s="512"/>
      <c r="P189" s="512"/>
      <c r="Q189" s="515"/>
      <c r="R189" s="512" t="s">
        <v>87</v>
      </c>
      <c r="S189" s="518"/>
      <c r="U189" s="519"/>
    </row>
    <row r="190" spans="2:21" ht="18.75" customHeight="1">
      <c r="B190" s="520"/>
      <c r="C190" s="521"/>
      <c r="D190" s="521"/>
      <c r="E190" s="521"/>
      <c r="F190" s="521"/>
      <c r="G190" s="522" t="s">
        <v>88</v>
      </c>
      <c r="H190" s="523" t="s">
        <v>89</v>
      </c>
      <c r="I190" s="523" t="s">
        <v>90</v>
      </c>
      <c r="J190" s="524" t="s">
        <v>91</v>
      </c>
      <c r="K190" s="524" t="s">
        <v>92</v>
      </c>
      <c r="L190" s="524" t="s">
        <v>93</v>
      </c>
      <c r="M190" s="523" t="s">
        <v>94</v>
      </c>
      <c r="N190" s="523" t="s">
        <v>95</v>
      </c>
      <c r="O190" s="523" t="s">
        <v>96</v>
      </c>
      <c r="P190" s="525" t="s">
        <v>97</v>
      </c>
      <c r="Q190" s="523" t="s">
        <v>98</v>
      </c>
      <c r="R190" s="526" t="s">
        <v>99</v>
      </c>
      <c r="S190" s="518"/>
      <c r="U190" s="519"/>
    </row>
    <row r="191" spans="2:21" ht="18.75" customHeight="1">
      <c r="B191" s="527"/>
      <c r="C191" s="518"/>
      <c r="D191" s="518"/>
      <c r="E191" s="518"/>
      <c r="F191" s="519" t="s">
        <v>100</v>
      </c>
      <c r="G191" s="528"/>
      <c r="H191" s="529"/>
      <c r="I191" s="529"/>
      <c r="J191" s="530"/>
      <c r="K191" s="530"/>
      <c r="L191" s="530"/>
      <c r="M191" s="529"/>
      <c r="N191" s="529"/>
      <c r="O191" s="529"/>
      <c r="P191" s="531"/>
      <c r="Q191" s="529"/>
      <c r="R191" s="532"/>
      <c r="S191" s="518"/>
      <c r="U191" s="519"/>
    </row>
    <row r="192" spans="2:21" ht="18.75" customHeight="1">
      <c r="B192" s="533"/>
      <c r="C192" s="534" t="s">
        <v>101</v>
      </c>
      <c r="D192" s="534"/>
      <c r="E192" s="534"/>
      <c r="F192" s="534"/>
      <c r="G192" s="535" t="s">
        <v>102</v>
      </c>
      <c r="H192" s="536" t="s">
        <v>102</v>
      </c>
      <c r="I192" s="536" t="s">
        <v>102</v>
      </c>
      <c r="J192" s="537" t="s">
        <v>102</v>
      </c>
      <c r="K192" s="537" t="s">
        <v>102</v>
      </c>
      <c r="L192" s="537" t="s">
        <v>102</v>
      </c>
      <c r="M192" s="537" t="s">
        <v>102</v>
      </c>
      <c r="N192" s="536" t="s">
        <v>102</v>
      </c>
      <c r="O192" s="536" t="s">
        <v>102</v>
      </c>
      <c r="P192" s="538" t="s">
        <v>102</v>
      </c>
      <c r="Q192" s="536" t="s">
        <v>102</v>
      </c>
      <c r="R192" s="539" t="s">
        <v>102</v>
      </c>
      <c r="S192" s="518"/>
      <c r="U192" s="519"/>
    </row>
    <row r="193" spans="2:21" ht="18.75" customHeight="1">
      <c r="B193" s="540"/>
      <c r="C193" s="519"/>
      <c r="D193" s="541" t="s">
        <v>103</v>
      </c>
      <c r="E193" s="542"/>
      <c r="F193" s="543" t="s">
        <v>104</v>
      </c>
      <c r="G193" s="823"/>
      <c r="H193" s="824"/>
      <c r="I193" s="825"/>
      <c r="J193" s="824"/>
      <c r="K193" s="824"/>
      <c r="L193" s="824"/>
      <c r="M193" s="826"/>
      <c r="N193" s="826"/>
      <c r="O193" s="826"/>
      <c r="P193" s="826"/>
      <c r="Q193" s="826"/>
      <c r="R193" s="827"/>
      <c r="S193" s="518"/>
      <c r="T193" s="544"/>
      <c r="U193" s="519"/>
    </row>
    <row r="194" spans="2:21" ht="18.75" customHeight="1">
      <c r="B194" s="545"/>
      <c r="C194" s="519" t="s">
        <v>66</v>
      </c>
      <c r="D194" s="546"/>
      <c r="E194" s="547"/>
      <c r="F194" s="548" t="s">
        <v>105</v>
      </c>
      <c r="G194" s="828"/>
      <c r="H194" s="829"/>
      <c r="I194" s="826"/>
      <c r="J194" s="829"/>
      <c r="K194" s="829"/>
      <c r="L194" s="829"/>
      <c r="M194" s="826"/>
      <c r="N194" s="826"/>
      <c r="O194" s="826"/>
      <c r="P194" s="826"/>
      <c r="Q194" s="826"/>
      <c r="R194" s="827"/>
      <c r="S194" s="518"/>
      <c r="T194" s="544"/>
    </row>
    <row r="195" spans="2:21" ht="18.75" customHeight="1">
      <c r="B195" s="545"/>
      <c r="C195" s="519"/>
      <c r="D195" s="541" t="s">
        <v>106</v>
      </c>
      <c r="E195" s="542"/>
      <c r="F195" s="548" t="s">
        <v>104</v>
      </c>
      <c r="G195" s="823"/>
      <c r="H195" s="824"/>
      <c r="I195" s="825"/>
      <c r="J195" s="824"/>
      <c r="K195" s="824"/>
      <c r="L195" s="824"/>
      <c r="M195" s="826"/>
      <c r="N195" s="826"/>
      <c r="O195" s="826"/>
      <c r="P195" s="826"/>
      <c r="Q195" s="826"/>
      <c r="R195" s="827"/>
      <c r="S195" s="518"/>
      <c r="T195" s="544"/>
    </row>
    <row r="196" spans="2:21" ht="18.75" customHeight="1">
      <c r="B196" s="545"/>
      <c r="C196" s="519" t="s">
        <v>67</v>
      </c>
      <c r="D196" s="546"/>
      <c r="E196" s="547"/>
      <c r="F196" s="548" t="s">
        <v>105</v>
      </c>
      <c r="G196" s="828"/>
      <c r="H196" s="829"/>
      <c r="I196" s="826"/>
      <c r="J196" s="829"/>
      <c r="K196" s="829"/>
      <c r="L196" s="829"/>
      <c r="M196" s="826"/>
      <c r="N196" s="826"/>
      <c r="O196" s="826"/>
      <c r="P196" s="826"/>
      <c r="Q196" s="826"/>
      <c r="R196" s="827"/>
      <c r="S196" s="518"/>
      <c r="T196" s="544"/>
    </row>
    <row r="197" spans="2:21" ht="18.75" customHeight="1">
      <c r="B197" s="545" t="s">
        <v>19</v>
      </c>
      <c r="C197" s="519"/>
      <c r="D197" s="541" t="s">
        <v>107</v>
      </c>
      <c r="E197" s="542"/>
      <c r="F197" s="548" t="s">
        <v>104</v>
      </c>
      <c r="G197" s="823"/>
      <c r="H197" s="824"/>
      <c r="I197" s="825"/>
      <c r="J197" s="824"/>
      <c r="K197" s="824"/>
      <c r="L197" s="824"/>
      <c r="M197" s="826"/>
      <c r="N197" s="826"/>
      <c r="O197" s="826"/>
      <c r="P197" s="826"/>
      <c r="Q197" s="826"/>
      <c r="R197" s="827"/>
      <c r="S197" s="518"/>
      <c r="T197" s="544"/>
    </row>
    <row r="198" spans="2:21" ht="18.75" customHeight="1">
      <c r="B198" s="545"/>
      <c r="C198" s="519" t="s">
        <v>68</v>
      </c>
      <c r="D198" s="546"/>
      <c r="E198" s="547"/>
      <c r="F198" s="548" t="s">
        <v>105</v>
      </c>
      <c r="G198" s="830"/>
      <c r="H198" s="831"/>
      <c r="I198" s="832"/>
      <c r="J198" s="831"/>
      <c r="K198" s="831"/>
      <c r="L198" s="831"/>
      <c r="M198" s="826"/>
      <c r="N198" s="826"/>
      <c r="O198" s="826"/>
      <c r="P198" s="826"/>
      <c r="Q198" s="826"/>
      <c r="R198" s="827"/>
      <c r="S198" s="518"/>
      <c r="T198" s="544"/>
    </row>
    <row r="199" spans="2:21" ht="18.75" customHeight="1">
      <c r="B199" s="545"/>
      <c r="C199" s="519"/>
      <c r="D199" s="541" t="s">
        <v>108</v>
      </c>
      <c r="E199" s="542"/>
      <c r="F199" s="548" t="s">
        <v>104</v>
      </c>
      <c r="G199" s="833"/>
      <c r="H199" s="826"/>
      <c r="I199" s="826"/>
      <c r="J199" s="829"/>
      <c r="K199" s="829"/>
      <c r="L199" s="829"/>
      <c r="M199" s="826"/>
      <c r="N199" s="826"/>
      <c r="O199" s="826"/>
      <c r="P199" s="826"/>
      <c r="Q199" s="826"/>
      <c r="R199" s="827"/>
      <c r="S199" s="518"/>
      <c r="T199" s="544"/>
    </row>
    <row r="200" spans="2:21" ht="18.75" customHeight="1">
      <c r="B200" s="545"/>
      <c r="C200" s="519" t="s">
        <v>69</v>
      </c>
      <c r="D200" s="546"/>
      <c r="E200" s="547"/>
      <c r="F200" s="548" t="s">
        <v>105</v>
      </c>
      <c r="G200" s="833"/>
      <c r="H200" s="826"/>
      <c r="I200" s="826"/>
      <c r="J200" s="829"/>
      <c r="K200" s="829"/>
      <c r="L200" s="829"/>
      <c r="M200" s="826"/>
      <c r="N200" s="826"/>
      <c r="O200" s="826"/>
      <c r="P200" s="826"/>
      <c r="Q200" s="826"/>
      <c r="R200" s="827"/>
      <c r="S200" s="518"/>
      <c r="T200" s="544"/>
    </row>
    <row r="201" spans="2:21" ht="18.75" customHeight="1">
      <c r="B201" s="545" t="s">
        <v>22</v>
      </c>
      <c r="C201" s="519"/>
      <c r="D201" s="541" t="s">
        <v>109</v>
      </c>
      <c r="E201" s="542"/>
      <c r="F201" s="548" t="s">
        <v>104</v>
      </c>
      <c r="G201" s="834" t="str">
        <f>IF(COUNT(G193,G195,G197,G199)&gt;0,SUM(G193,G195,G197,G199),"")</f>
        <v/>
      </c>
      <c r="H201" s="835" t="str">
        <f t="shared" ref="H201:R201" si="181">IF(COUNT(H193,H195,H197,H199)&gt;0,SUM(H193,H195,H197,H199),"")</f>
        <v/>
      </c>
      <c r="I201" s="835" t="str">
        <f t="shared" si="181"/>
        <v/>
      </c>
      <c r="J201" s="836" t="str">
        <f t="shared" si="181"/>
        <v/>
      </c>
      <c r="K201" s="836" t="str">
        <f t="shared" si="181"/>
        <v/>
      </c>
      <c r="L201" s="836" t="str">
        <f t="shared" si="181"/>
        <v/>
      </c>
      <c r="M201" s="835" t="str">
        <f t="shared" si="181"/>
        <v/>
      </c>
      <c r="N201" s="835" t="str">
        <f t="shared" si="181"/>
        <v/>
      </c>
      <c r="O201" s="835" t="str">
        <f t="shared" si="181"/>
        <v/>
      </c>
      <c r="P201" s="835" t="str">
        <f t="shared" si="181"/>
        <v/>
      </c>
      <c r="Q201" s="835" t="str">
        <f t="shared" si="181"/>
        <v/>
      </c>
      <c r="R201" s="837" t="str">
        <f t="shared" si="181"/>
        <v/>
      </c>
      <c r="S201" s="518"/>
      <c r="T201" s="544"/>
    </row>
    <row r="202" spans="2:21" ht="18.75" customHeight="1">
      <c r="B202" s="545"/>
      <c r="C202" s="549"/>
      <c r="D202" s="550"/>
      <c r="E202" s="551"/>
      <c r="F202" s="543" t="s">
        <v>105</v>
      </c>
      <c r="G202" s="838" t="str">
        <f t="shared" ref="G202:R202" si="182">IF(COUNT(G194,G196,G198,G200)&gt;0,SUM(G194,G196,G198,G200),"")</f>
        <v/>
      </c>
      <c r="H202" s="839" t="str">
        <f t="shared" si="182"/>
        <v/>
      </c>
      <c r="I202" s="840" t="str">
        <f t="shared" si="182"/>
        <v/>
      </c>
      <c r="J202" s="841" t="str">
        <f t="shared" si="182"/>
        <v/>
      </c>
      <c r="K202" s="841" t="str">
        <f t="shared" si="182"/>
        <v/>
      </c>
      <c r="L202" s="841" t="str">
        <f t="shared" si="182"/>
        <v/>
      </c>
      <c r="M202" s="842" t="str">
        <f t="shared" si="182"/>
        <v/>
      </c>
      <c r="N202" s="842" t="str">
        <f t="shared" si="182"/>
        <v/>
      </c>
      <c r="O202" s="842" t="str">
        <f t="shared" si="182"/>
        <v/>
      </c>
      <c r="P202" s="842" t="str">
        <f t="shared" si="182"/>
        <v/>
      </c>
      <c r="Q202" s="842" t="str">
        <f t="shared" si="182"/>
        <v/>
      </c>
      <c r="R202" s="843" t="str">
        <f t="shared" si="182"/>
        <v/>
      </c>
      <c r="S202" s="518"/>
      <c r="T202" s="544"/>
    </row>
    <row r="203" spans="2:21" ht="18.75" customHeight="1">
      <c r="B203" s="545"/>
      <c r="C203" s="552"/>
      <c r="D203" s="543" t="s">
        <v>17</v>
      </c>
      <c r="E203" s="553" t="s">
        <v>110</v>
      </c>
      <c r="F203" s="554"/>
      <c r="G203" s="823"/>
      <c r="H203" s="824"/>
      <c r="I203" s="825"/>
      <c r="J203" s="824"/>
      <c r="K203" s="824"/>
      <c r="L203" s="824"/>
      <c r="M203" s="844"/>
      <c r="N203" s="844"/>
      <c r="O203" s="844"/>
      <c r="P203" s="844"/>
      <c r="Q203" s="844"/>
      <c r="R203" s="845"/>
      <c r="S203" s="518"/>
      <c r="T203" s="544" t="s">
        <v>308</v>
      </c>
    </row>
    <row r="204" spans="2:21" ht="18.75" customHeight="1">
      <c r="B204" s="545"/>
      <c r="C204" s="519"/>
      <c r="D204" s="555" t="s">
        <v>19</v>
      </c>
      <c r="E204" s="553" t="s">
        <v>111</v>
      </c>
      <c r="F204" s="548"/>
      <c r="G204" s="828"/>
      <c r="H204" s="829"/>
      <c r="I204" s="829"/>
      <c r="J204" s="829"/>
      <c r="K204" s="829"/>
      <c r="L204" s="829"/>
      <c r="M204" s="829"/>
      <c r="N204" s="829"/>
      <c r="O204" s="829"/>
      <c r="P204" s="829"/>
      <c r="Q204" s="829"/>
      <c r="R204" s="827"/>
      <c r="S204" s="518"/>
      <c r="T204" s="544"/>
    </row>
    <row r="205" spans="2:21" ht="18.75" customHeight="1">
      <c r="B205" s="545" t="s">
        <v>68</v>
      </c>
      <c r="C205" s="519" t="s">
        <v>70</v>
      </c>
      <c r="D205" s="556" t="s">
        <v>22</v>
      </c>
      <c r="E205" s="553" t="s">
        <v>112</v>
      </c>
      <c r="F205" s="548"/>
      <c r="G205" s="846"/>
      <c r="H205" s="844"/>
      <c r="I205" s="847"/>
      <c r="J205" s="848"/>
      <c r="K205" s="848"/>
      <c r="L205" s="848"/>
      <c r="M205" s="844"/>
      <c r="N205" s="847"/>
      <c r="O205" s="844"/>
      <c r="P205" s="847"/>
      <c r="Q205" s="844"/>
      <c r="R205" s="849"/>
      <c r="S205" s="518"/>
      <c r="T205" s="544"/>
    </row>
    <row r="206" spans="2:21" ht="18.75" customHeight="1">
      <c r="B206" s="545"/>
      <c r="C206" s="519"/>
      <c r="D206" s="555" t="s">
        <v>113</v>
      </c>
      <c r="E206" s="553" t="s">
        <v>112</v>
      </c>
      <c r="F206" s="548"/>
      <c r="G206" s="833"/>
      <c r="H206" s="826"/>
      <c r="I206" s="826"/>
      <c r="J206" s="829"/>
      <c r="K206" s="829"/>
      <c r="L206" s="829"/>
      <c r="M206" s="826"/>
      <c r="N206" s="826"/>
      <c r="O206" s="826"/>
      <c r="P206" s="826"/>
      <c r="Q206" s="826"/>
      <c r="R206" s="827"/>
      <c r="S206" s="518"/>
      <c r="T206" s="544"/>
    </row>
    <row r="207" spans="2:21" ht="18.75" customHeight="1">
      <c r="B207" s="545"/>
      <c r="C207" s="519" t="s">
        <v>67</v>
      </c>
      <c r="D207" s="556" t="s">
        <v>70</v>
      </c>
      <c r="E207" s="557" t="s">
        <v>114</v>
      </c>
      <c r="F207" s="558"/>
      <c r="G207" s="833"/>
      <c r="H207" s="826"/>
      <c r="I207" s="826"/>
      <c r="J207" s="829"/>
      <c r="K207" s="829"/>
      <c r="L207" s="829"/>
      <c r="M207" s="826"/>
      <c r="N207" s="826"/>
      <c r="O207" s="826"/>
      <c r="P207" s="826"/>
      <c r="Q207" s="826"/>
      <c r="R207" s="827"/>
      <c r="S207" s="518"/>
      <c r="T207" s="544"/>
    </row>
    <row r="208" spans="2:21" ht="18.75" customHeight="1">
      <c r="B208" s="545"/>
      <c r="C208" s="519"/>
      <c r="D208" s="555"/>
      <c r="E208" s="553" t="s">
        <v>115</v>
      </c>
      <c r="F208" s="548"/>
      <c r="G208" s="833"/>
      <c r="H208" s="826"/>
      <c r="I208" s="826"/>
      <c r="J208" s="829"/>
      <c r="K208" s="829"/>
      <c r="L208" s="829"/>
      <c r="M208" s="826"/>
      <c r="N208" s="826"/>
      <c r="O208" s="826"/>
      <c r="P208" s="826"/>
      <c r="Q208" s="826"/>
      <c r="R208" s="827"/>
      <c r="S208" s="518"/>
      <c r="T208" s="544"/>
    </row>
    <row r="209" spans="2:20" ht="18.75" customHeight="1">
      <c r="B209" s="545" t="s">
        <v>71</v>
      </c>
      <c r="C209" s="519" t="s">
        <v>72</v>
      </c>
      <c r="D209" s="555" t="s">
        <v>116</v>
      </c>
      <c r="E209" s="553" t="s">
        <v>117</v>
      </c>
      <c r="F209" s="548"/>
      <c r="G209" s="830"/>
      <c r="H209" s="831"/>
      <c r="I209" s="832"/>
      <c r="J209" s="831"/>
      <c r="K209" s="831"/>
      <c r="L209" s="831"/>
      <c r="M209" s="844"/>
      <c r="N209" s="844"/>
      <c r="O209" s="844"/>
      <c r="P209" s="844"/>
      <c r="Q209" s="844"/>
      <c r="R209" s="845"/>
      <c r="S209" s="518"/>
      <c r="T209" s="544"/>
    </row>
    <row r="210" spans="2:20" ht="18.75" customHeight="1">
      <c r="B210" s="545"/>
      <c r="C210" s="519"/>
      <c r="D210" s="555"/>
      <c r="E210" s="553" t="s">
        <v>118</v>
      </c>
      <c r="F210" s="548"/>
      <c r="G210" s="833"/>
      <c r="H210" s="826"/>
      <c r="I210" s="826"/>
      <c r="J210" s="829"/>
      <c r="K210" s="829"/>
      <c r="L210" s="829"/>
      <c r="M210" s="826"/>
      <c r="N210" s="826"/>
      <c r="O210" s="826"/>
      <c r="P210" s="826"/>
      <c r="Q210" s="826"/>
      <c r="R210" s="827"/>
      <c r="S210" s="518"/>
      <c r="T210" s="544"/>
    </row>
    <row r="211" spans="2:20" ht="18.75" customHeight="1">
      <c r="B211" s="545"/>
      <c r="C211" s="519" t="s">
        <v>68</v>
      </c>
      <c r="D211" s="555"/>
      <c r="E211" s="553" t="s">
        <v>119</v>
      </c>
      <c r="F211" s="548"/>
      <c r="G211" s="833"/>
      <c r="H211" s="826"/>
      <c r="I211" s="826"/>
      <c r="J211" s="829"/>
      <c r="K211" s="829"/>
      <c r="L211" s="829"/>
      <c r="M211" s="826"/>
      <c r="N211" s="826"/>
      <c r="O211" s="826"/>
      <c r="P211" s="826"/>
      <c r="Q211" s="826"/>
      <c r="R211" s="827"/>
      <c r="S211" s="518"/>
      <c r="T211" s="544"/>
    </row>
    <row r="212" spans="2:20" ht="18.75" customHeight="1">
      <c r="B212" s="545"/>
      <c r="C212" s="519"/>
      <c r="D212" s="555" t="s">
        <v>120</v>
      </c>
      <c r="E212" s="557" t="s">
        <v>114</v>
      </c>
      <c r="F212" s="548"/>
      <c r="G212" s="823"/>
      <c r="H212" s="824"/>
      <c r="I212" s="825"/>
      <c r="J212" s="824"/>
      <c r="K212" s="824"/>
      <c r="L212" s="824"/>
      <c r="M212" s="844"/>
      <c r="N212" s="844"/>
      <c r="O212" s="844"/>
      <c r="P212" s="844"/>
      <c r="Q212" s="844"/>
      <c r="R212" s="845"/>
      <c r="S212" s="518"/>
      <c r="T212" s="544"/>
    </row>
    <row r="213" spans="2:20" ht="18.75" customHeight="1">
      <c r="B213" s="545"/>
      <c r="C213" s="519"/>
      <c r="D213" s="556"/>
      <c r="E213" s="557" t="s">
        <v>121</v>
      </c>
      <c r="F213" s="558"/>
      <c r="G213" s="850" t="str">
        <f>IF(COUNT(G208:G212)&gt;0,SUM(G208:G212),"")</f>
        <v/>
      </c>
      <c r="H213" s="842" t="str">
        <f t="shared" ref="H213" si="183">IF(COUNT(H208:H212)&gt;0,SUM(H208:H212),"")</f>
        <v/>
      </c>
      <c r="I213" s="842" t="str">
        <f t="shared" ref="I213" si="184">IF(COUNT(I208:I212)&gt;0,SUM(I208:I212),"")</f>
        <v/>
      </c>
      <c r="J213" s="851" t="str">
        <f t="shared" ref="J213" si="185">IF(COUNT(J208:J212)&gt;0,SUM(J208:J212),"")</f>
        <v/>
      </c>
      <c r="K213" s="851" t="str">
        <f t="shared" ref="K213" si="186">IF(COUNT(K208:K212)&gt;0,SUM(K208:K212),"")</f>
        <v/>
      </c>
      <c r="L213" s="851" t="str">
        <f t="shared" ref="L213" si="187">IF(COUNT(L208:L212)&gt;0,SUM(L208:L212),"")</f>
        <v/>
      </c>
      <c r="M213" s="842" t="str">
        <f t="shared" ref="M213" si="188">IF(COUNT(M208:M212)&gt;0,SUM(M208:M212),"")</f>
        <v/>
      </c>
      <c r="N213" s="842" t="str">
        <f t="shared" ref="N213" si="189">IF(COUNT(N208:N212)&gt;0,SUM(N208:N212),"")</f>
        <v/>
      </c>
      <c r="O213" s="842" t="str">
        <f t="shared" ref="O213" si="190">IF(COUNT(O208:O212)&gt;0,SUM(O208:O212),"")</f>
        <v/>
      </c>
      <c r="P213" s="842" t="str">
        <f t="shared" ref="P213" si="191">IF(COUNT(P208:P212)&gt;0,SUM(P208:P212),"")</f>
        <v/>
      </c>
      <c r="Q213" s="842" t="str">
        <f t="shared" ref="Q213" si="192">IF(COUNT(Q208:Q212)&gt;0,SUM(Q208:Q212),"")</f>
        <v/>
      </c>
      <c r="R213" s="843" t="str">
        <f t="shared" ref="R213" si="193">IF(COUNT(R208:R212)&gt;0,SUM(R208:R212),"")</f>
        <v/>
      </c>
      <c r="S213" s="518"/>
      <c r="T213" s="544"/>
    </row>
    <row r="214" spans="2:20" ht="18.75" customHeight="1">
      <c r="B214" s="545"/>
      <c r="C214" s="559" t="s">
        <v>122</v>
      </c>
      <c r="D214" s="560"/>
      <c r="E214" s="561"/>
      <c r="F214" s="562"/>
      <c r="G214" s="850" t="str">
        <f>IF(COUNT(G201,G213)&gt;0,SUM(G201,G213),"")</f>
        <v/>
      </c>
      <c r="H214" s="842" t="str">
        <f t="shared" ref="H214" si="194">IF(COUNT(H201,H213)&gt;0,SUM(H201,H213),"")</f>
        <v/>
      </c>
      <c r="I214" s="842" t="str">
        <f t="shared" ref="I214" si="195">IF(COUNT(I201,I213)&gt;0,SUM(I201,I213),"")</f>
        <v/>
      </c>
      <c r="J214" s="851" t="str">
        <f t="shared" ref="J214" si="196">IF(COUNT(J201,J213)&gt;0,SUM(J201,J213),"")</f>
        <v/>
      </c>
      <c r="K214" s="851" t="str">
        <f t="shared" ref="K214" si="197">IF(COUNT(K201,K213)&gt;0,SUM(K201,K213),"")</f>
        <v/>
      </c>
      <c r="L214" s="851" t="str">
        <f t="shared" ref="L214" si="198">IF(COUNT(L201,L213)&gt;0,SUM(L201,L213),"")</f>
        <v/>
      </c>
      <c r="M214" s="835" t="str">
        <f t="shared" ref="M214" si="199">IF(COUNT(M201,M213)&gt;0,SUM(M201,M213),"")</f>
        <v/>
      </c>
      <c r="N214" s="835" t="str">
        <f t="shared" ref="N214" si="200">IF(COUNT(N201,N213)&gt;0,SUM(N201,N213),"")</f>
        <v/>
      </c>
      <c r="O214" s="835" t="str">
        <f t="shared" ref="O214" si="201">IF(COUNT(O201,O213)&gt;0,SUM(O201,O213),"")</f>
        <v/>
      </c>
      <c r="P214" s="835" t="str">
        <f t="shared" ref="P214" si="202">IF(COUNT(P201,P213)&gt;0,SUM(P201,P213),"")</f>
        <v/>
      </c>
      <c r="Q214" s="835" t="str">
        <f t="shared" ref="Q214" si="203">IF(COUNT(Q201,Q213)&gt;0,SUM(Q201,Q213),"")</f>
        <v/>
      </c>
      <c r="R214" s="837" t="str">
        <f t="shared" ref="R214" si="204">IF(COUNT(R201,R213)&gt;0,SUM(R201,R213),"")</f>
        <v/>
      </c>
      <c r="S214" s="518"/>
      <c r="T214" s="544" t="s">
        <v>365</v>
      </c>
    </row>
    <row r="215" spans="2:20" ht="18.75" customHeight="1">
      <c r="B215" s="563"/>
      <c r="C215" s="559" t="s">
        <v>123</v>
      </c>
      <c r="D215" s="560"/>
      <c r="E215" s="560"/>
      <c r="F215" s="560"/>
      <c r="G215" s="850" t="str">
        <f>IF(COUNT(G202,G213)&gt;0,SUM(G202,G213),"")</f>
        <v/>
      </c>
      <c r="H215" s="842" t="str">
        <f t="shared" ref="H215:R215" si="205">IF(COUNT(H202,H213)&gt;0,SUM(H202,H213),"")</f>
        <v/>
      </c>
      <c r="I215" s="842" t="str">
        <f t="shared" si="205"/>
        <v/>
      </c>
      <c r="J215" s="851" t="str">
        <f t="shared" si="205"/>
        <v/>
      </c>
      <c r="K215" s="851" t="str">
        <f t="shared" si="205"/>
        <v/>
      </c>
      <c r="L215" s="851" t="str">
        <f t="shared" si="205"/>
        <v/>
      </c>
      <c r="M215" s="852" t="str">
        <f t="shared" si="205"/>
        <v/>
      </c>
      <c r="N215" s="852" t="str">
        <f t="shared" si="205"/>
        <v/>
      </c>
      <c r="O215" s="852" t="str">
        <f t="shared" si="205"/>
        <v/>
      </c>
      <c r="P215" s="852" t="str">
        <f t="shared" si="205"/>
        <v/>
      </c>
      <c r="Q215" s="852" t="str">
        <f t="shared" si="205"/>
        <v/>
      </c>
      <c r="R215" s="853" t="str">
        <f t="shared" si="205"/>
        <v/>
      </c>
      <c r="S215" s="518"/>
      <c r="T215" s="544" t="s">
        <v>364</v>
      </c>
    </row>
    <row r="216" spans="2:20" ht="18.75" customHeight="1">
      <c r="B216" s="564" t="s">
        <v>124</v>
      </c>
      <c r="C216" s="552"/>
      <c r="D216" s="552"/>
      <c r="E216" s="565"/>
      <c r="F216" s="549" t="s">
        <v>104</v>
      </c>
      <c r="G216" s="823"/>
      <c r="H216" s="824"/>
      <c r="I216" s="825"/>
      <c r="J216" s="824"/>
      <c r="K216" s="824"/>
      <c r="L216" s="824"/>
      <c r="M216" s="844"/>
      <c r="N216" s="844"/>
      <c r="O216" s="844"/>
      <c r="P216" s="844"/>
      <c r="Q216" s="844"/>
      <c r="R216" s="845"/>
      <c r="S216" s="518"/>
      <c r="T216" s="544"/>
    </row>
    <row r="217" spans="2:20" ht="18.75" customHeight="1">
      <c r="B217" s="566"/>
      <c r="C217" s="567"/>
      <c r="D217" s="567"/>
      <c r="E217" s="551"/>
      <c r="F217" s="519" t="s">
        <v>105</v>
      </c>
      <c r="G217" s="830"/>
      <c r="H217" s="831"/>
      <c r="I217" s="832"/>
      <c r="J217" s="831"/>
      <c r="K217" s="831"/>
      <c r="L217" s="831"/>
      <c r="M217" s="844"/>
      <c r="N217" s="844"/>
      <c r="O217" s="844"/>
      <c r="P217" s="844"/>
      <c r="Q217" s="844"/>
      <c r="R217" s="845"/>
      <c r="S217" s="518"/>
      <c r="T217" s="544"/>
    </row>
    <row r="218" spans="2:20" ht="18.75" customHeight="1">
      <c r="B218" s="559" t="s">
        <v>125</v>
      </c>
      <c r="C218" s="560"/>
      <c r="D218" s="560"/>
      <c r="E218" s="560"/>
      <c r="F218" s="560"/>
      <c r="G218" s="854"/>
      <c r="H218" s="855"/>
      <c r="I218" s="855"/>
      <c r="J218" s="856"/>
      <c r="K218" s="856"/>
      <c r="L218" s="856"/>
      <c r="M218" s="855"/>
      <c r="N218" s="855"/>
      <c r="O218" s="855"/>
      <c r="P218" s="855"/>
      <c r="Q218" s="855"/>
      <c r="R218" s="857"/>
      <c r="S218" s="518"/>
      <c r="T218" s="544"/>
    </row>
    <row r="219" spans="2:20" ht="18.75" customHeight="1">
      <c r="B219" s="559" t="s">
        <v>126</v>
      </c>
      <c r="C219" s="560"/>
      <c r="D219" s="560"/>
      <c r="E219" s="560"/>
      <c r="F219" s="560"/>
      <c r="G219" s="858" t="str">
        <f>IF(G217="","",IF(G215="",-G217,G215-G217))</f>
        <v/>
      </c>
      <c r="H219" s="852" t="str">
        <f t="shared" ref="H219:R219" si="206">IF(H217="","",IF(H215="",-H217,H215-H217))</f>
        <v/>
      </c>
      <c r="I219" s="852" t="str">
        <f t="shared" si="206"/>
        <v/>
      </c>
      <c r="J219" s="859" t="str">
        <f t="shared" si="206"/>
        <v/>
      </c>
      <c r="K219" s="859" t="str">
        <f t="shared" si="206"/>
        <v/>
      </c>
      <c r="L219" s="859" t="str">
        <f t="shared" si="206"/>
        <v/>
      </c>
      <c r="M219" s="852" t="str">
        <f t="shared" si="206"/>
        <v/>
      </c>
      <c r="N219" s="852" t="str">
        <f t="shared" si="206"/>
        <v/>
      </c>
      <c r="O219" s="852" t="str">
        <f t="shared" si="206"/>
        <v/>
      </c>
      <c r="P219" s="852" t="str">
        <f t="shared" si="206"/>
        <v/>
      </c>
      <c r="Q219" s="852" t="str">
        <f t="shared" si="206"/>
        <v/>
      </c>
      <c r="R219" s="853" t="str">
        <f t="shared" si="206"/>
        <v/>
      </c>
      <c r="S219" s="518"/>
      <c r="T219" s="544"/>
    </row>
    <row r="220" spans="2:20" ht="18.75" customHeight="1">
      <c r="B220" s="568" t="s">
        <v>127</v>
      </c>
      <c r="C220" s="540"/>
      <c r="D220" s="540"/>
      <c r="E220" s="540"/>
      <c r="F220" s="540"/>
      <c r="G220" s="862" t="str">
        <f>IF(COUNT(G217)&gt;0,G219/G217,"-")</f>
        <v>-</v>
      </c>
      <c r="H220" s="864" t="str">
        <f t="shared" ref="H220" si="207">IF(COUNT(H217)&gt;0,H219/H217,"-")</f>
        <v>-</v>
      </c>
      <c r="I220" s="864" t="str">
        <f t="shared" ref="I220" si="208">IF(COUNT(I217)&gt;0,I219/I217,"-")</f>
        <v>-</v>
      </c>
      <c r="J220" s="864" t="str">
        <f t="shared" ref="J220" si="209">IF(COUNT(J217)&gt;0,J219/J217,"-")</f>
        <v>-</v>
      </c>
      <c r="K220" s="864" t="str">
        <f t="shared" ref="K220" si="210">IF(COUNT(K217)&gt;0,K219/K217,"-")</f>
        <v>-</v>
      </c>
      <c r="L220" s="864" t="str">
        <f t="shared" ref="L220" si="211">IF(COUNT(L217)&gt;0,L219/L217,"-")</f>
        <v>-</v>
      </c>
      <c r="M220" s="864" t="str">
        <f t="shared" ref="M220" si="212">IF(COUNT(M217)&gt;0,M219/M217,"-")</f>
        <v>-</v>
      </c>
      <c r="N220" s="864" t="str">
        <f t="shared" ref="N220" si="213">IF(COUNT(N217)&gt;0,N219/N217,"-")</f>
        <v>-</v>
      </c>
      <c r="O220" s="864" t="str">
        <f t="shared" ref="O220" si="214">IF(COUNT(O217)&gt;0,O219/O217,"-")</f>
        <v>-</v>
      </c>
      <c r="P220" s="864" t="str">
        <f t="shared" ref="P220" si="215">IF(COUNT(P217)&gt;0,P219/P217,"-")</f>
        <v>-</v>
      </c>
      <c r="Q220" s="864" t="str">
        <f t="shared" ref="Q220" si="216">IF(COUNT(Q217)&gt;0,Q219/Q217,"-")</f>
        <v>-</v>
      </c>
      <c r="R220" s="866" t="str">
        <f t="shared" ref="R220" si="217">IF(COUNT(R217)&gt;0,R219/R217,"-")</f>
        <v>-</v>
      </c>
      <c r="S220" s="518"/>
    </row>
    <row r="221" spans="2:20" ht="18.75" customHeight="1">
      <c r="B221" s="569" t="s">
        <v>128</v>
      </c>
      <c r="C221" s="534"/>
      <c r="D221" s="534"/>
      <c r="E221" s="534"/>
      <c r="F221" s="570"/>
      <c r="G221" s="863" t="str">
        <f>IF(COUNT(G217)&gt;0,SUM(G218:G219)/SUM(G217,-G218),"-")</f>
        <v>-</v>
      </c>
      <c r="H221" s="865" t="str">
        <f t="shared" ref="H221:R221" si="218">IF(COUNT(H217)&gt;0,SUM(H218:H219)/SUM(H217,-H218),"-")</f>
        <v>-</v>
      </c>
      <c r="I221" s="865" t="str">
        <f t="shared" si="218"/>
        <v>-</v>
      </c>
      <c r="J221" s="865" t="str">
        <f t="shared" si="218"/>
        <v>-</v>
      </c>
      <c r="K221" s="865" t="str">
        <f t="shared" si="218"/>
        <v>-</v>
      </c>
      <c r="L221" s="865" t="str">
        <f t="shared" si="218"/>
        <v>-</v>
      </c>
      <c r="M221" s="865" t="str">
        <f t="shared" si="218"/>
        <v>-</v>
      </c>
      <c r="N221" s="865" t="str">
        <f t="shared" si="218"/>
        <v>-</v>
      </c>
      <c r="O221" s="865" t="str">
        <f t="shared" si="218"/>
        <v>-</v>
      </c>
      <c r="P221" s="865" t="str">
        <f t="shared" si="218"/>
        <v>-</v>
      </c>
      <c r="Q221" s="865" t="str">
        <f t="shared" si="218"/>
        <v>-</v>
      </c>
      <c r="R221" s="867" t="str">
        <f t="shared" si="218"/>
        <v>-</v>
      </c>
      <c r="S221" s="518"/>
    </row>
    <row r="222" spans="2:20" ht="18.75" customHeight="1">
      <c r="B222" s="572"/>
      <c r="C222" s="518"/>
      <c r="D222" s="518"/>
      <c r="E222" s="518"/>
      <c r="F222" s="518"/>
      <c r="G222" s="573"/>
      <c r="H222" s="573"/>
      <c r="I222" s="573"/>
      <c r="J222" s="573"/>
      <c r="K222" s="573"/>
      <c r="L222" s="573"/>
      <c r="M222" s="573"/>
      <c r="N222" s="573"/>
      <c r="O222" s="573"/>
      <c r="P222" s="573"/>
      <c r="Q222" s="573"/>
      <c r="R222" s="573"/>
      <c r="S222" s="518"/>
    </row>
    <row r="223" spans="2:20" ht="18.75" customHeight="1">
      <c r="B223" s="509" t="s">
        <v>301</v>
      </c>
    </row>
    <row r="224" spans="2:20" ht="18.75" customHeight="1">
      <c r="B224" s="509" t="s">
        <v>85</v>
      </c>
      <c r="J224" s="512"/>
      <c r="K224" s="512"/>
      <c r="L224" s="512"/>
    </row>
    <row r="225" spans="2:21" ht="18.75" customHeight="1">
      <c r="B225" s="513" t="s">
        <v>86</v>
      </c>
      <c r="C225" s="513"/>
      <c r="D225" s="513"/>
      <c r="E225" s="513"/>
      <c r="F225" s="514"/>
      <c r="G225" s="515"/>
      <c r="H225" s="515"/>
      <c r="I225" s="515"/>
      <c r="J225" s="512"/>
      <c r="K225" s="512"/>
      <c r="L225" s="512"/>
    </row>
    <row r="226" spans="2:21" ht="18.75" customHeight="1">
      <c r="B226" s="516" t="s">
        <v>83</v>
      </c>
      <c r="E226" s="517" t="s">
        <v>296</v>
      </c>
      <c r="F226" s="518"/>
      <c r="G226" s="512"/>
      <c r="H226" s="512"/>
      <c r="I226" s="512"/>
      <c r="J226" s="512"/>
      <c r="K226" s="512"/>
      <c r="L226" s="512"/>
      <c r="M226" s="512"/>
      <c r="N226" s="512"/>
      <c r="O226" s="512"/>
      <c r="P226" s="512"/>
      <c r="Q226" s="515"/>
      <c r="R226" s="512" t="s">
        <v>87</v>
      </c>
      <c r="S226" s="518"/>
      <c r="U226" s="519"/>
    </row>
    <row r="227" spans="2:21" ht="18.75" customHeight="1">
      <c r="B227" s="520"/>
      <c r="C227" s="521"/>
      <c r="D227" s="521"/>
      <c r="E227" s="521"/>
      <c r="F227" s="521"/>
      <c r="G227" s="522" t="s">
        <v>88</v>
      </c>
      <c r="H227" s="523" t="s">
        <v>89</v>
      </c>
      <c r="I227" s="523" t="s">
        <v>90</v>
      </c>
      <c r="J227" s="524" t="s">
        <v>91</v>
      </c>
      <c r="K227" s="524" t="s">
        <v>92</v>
      </c>
      <c r="L227" s="524" t="s">
        <v>93</v>
      </c>
      <c r="M227" s="523" t="s">
        <v>94</v>
      </c>
      <c r="N227" s="523" t="s">
        <v>95</v>
      </c>
      <c r="O227" s="523" t="s">
        <v>96</v>
      </c>
      <c r="P227" s="525" t="s">
        <v>97</v>
      </c>
      <c r="Q227" s="523" t="s">
        <v>98</v>
      </c>
      <c r="R227" s="526" t="s">
        <v>99</v>
      </c>
      <c r="S227" s="518"/>
      <c r="U227" s="519"/>
    </row>
    <row r="228" spans="2:21" ht="18.75" customHeight="1">
      <c r="B228" s="527"/>
      <c r="C228" s="518"/>
      <c r="D228" s="518"/>
      <c r="E228" s="518"/>
      <c r="F228" s="519" t="s">
        <v>100</v>
      </c>
      <c r="G228" s="528"/>
      <c r="H228" s="529"/>
      <c r="I228" s="529"/>
      <c r="J228" s="530"/>
      <c r="K228" s="530"/>
      <c r="L228" s="530"/>
      <c r="M228" s="529"/>
      <c r="N228" s="529"/>
      <c r="O228" s="529"/>
      <c r="P228" s="531"/>
      <c r="Q228" s="529"/>
      <c r="R228" s="532"/>
      <c r="S228" s="518"/>
      <c r="U228" s="519"/>
    </row>
    <row r="229" spans="2:21" ht="18.75" customHeight="1">
      <c r="B229" s="533"/>
      <c r="C229" s="534" t="s">
        <v>101</v>
      </c>
      <c r="D229" s="534"/>
      <c r="E229" s="534"/>
      <c r="F229" s="534"/>
      <c r="G229" s="535" t="s">
        <v>102</v>
      </c>
      <c r="H229" s="536" t="s">
        <v>102</v>
      </c>
      <c r="I229" s="536" t="s">
        <v>102</v>
      </c>
      <c r="J229" s="537" t="s">
        <v>102</v>
      </c>
      <c r="K229" s="537" t="s">
        <v>102</v>
      </c>
      <c r="L229" s="537" t="s">
        <v>102</v>
      </c>
      <c r="M229" s="537" t="s">
        <v>102</v>
      </c>
      <c r="N229" s="536" t="s">
        <v>102</v>
      </c>
      <c r="O229" s="536" t="s">
        <v>102</v>
      </c>
      <c r="P229" s="538" t="s">
        <v>102</v>
      </c>
      <c r="Q229" s="536" t="s">
        <v>102</v>
      </c>
      <c r="R229" s="539" t="s">
        <v>102</v>
      </c>
      <c r="S229" s="518"/>
      <c r="U229" s="519"/>
    </row>
    <row r="230" spans="2:21" ht="18.75" customHeight="1">
      <c r="B230" s="540"/>
      <c r="C230" s="519"/>
      <c r="D230" s="541" t="s">
        <v>103</v>
      </c>
      <c r="E230" s="542"/>
      <c r="F230" s="543" t="s">
        <v>104</v>
      </c>
      <c r="G230" s="823"/>
      <c r="H230" s="824"/>
      <c r="I230" s="825"/>
      <c r="J230" s="824"/>
      <c r="K230" s="824"/>
      <c r="L230" s="824"/>
      <c r="M230" s="826"/>
      <c r="N230" s="826"/>
      <c r="O230" s="826"/>
      <c r="P230" s="826"/>
      <c r="Q230" s="826"/>
      <c r="R230" s="827"/>
      <c r="S230" s="518"/>
      <c r="T230" s="544"/>
      <c r="U230" s="519"/>
    </row>
    <row r="231" spans="2:21" ht="18.75" customHeight="1">
      <c r="B231" s="545"/>
      <c r="C231" s="519" t="s">
        <v>66</v>
      </c>
      <c r="D231" s="546"/>
      <c r="E231" s="547"/>
      <c r="F231" s="548" t="s">
        <v>105</v>
      </c>
      <c r="G231" s="828"/>
      <c r="H231" s="829"/>
      <c r="I231" s="826"/>
      <c r="J231" s="829"/>
      <c r="K231" s="829"/>
      <c r="L231" s="829"/>
      <c r="M231" s="826"/>
      <c r="N231" s="826"/>
      <c r="O231" s="826"/>
      <c r="P231" s="826"/>
      <c r="Q231" s="826"/>
      <c r="R231" s="827"/>
      <c r="S231" s="518"/>
      <c r="T231" s="544"/>
    </row>
    <row r="232" spans="2:21" ht="18.75" customHeight="1">
      <c r="B232" s="545"/>
      <c r="C232" s="519"/>
      <c r="D232" s="541" t="s">
        <v>106</v>
      </c>
      <c r="E232" s="542"/>
      <c r="F232" s="548" t="s">
        <v>104</v>
      </c>
      <c r="G232" s="823"/>
      <c r="H232" s="824"/>
      <c r="I232" s="825"/>
      <c r="J232" s="824"/>
      <c r="K232" s="824"/>
      <c r="L232" s="824"/>
      <c r="M232" s="826"/>
      <c r="N232" s="826"/>
      <c r="O232" s="826"/>
      <c r="P232" s="826"/>
      <c r="Q232" s="826"/>
      <c r="R232" s="827"/>
      <c r="S232" s="518"/>
      <c r="T232" s="544"/>
    </row>
    <row r="233" spans="2:21" ht="18.75" customHeight="1">
      <c r="B233" s="545"/>
      <c r="C233" s="519" t="s">
        <v>67</v>
      </c>
      <c r="D233" s="546"/>
      <c r="E233" s="547"/>
      <c r="F233" s="548" t="s">
        <v>105</v>
      </c>
      <c r="G233" s="828"/>
      <c r="H233" s="829"/>
      <c r="I233" s="826"/>
      <c r="J233" s="829"/>
      <c r="K233" s="829"/>
      <c r="L233" s="829"/>
      <c r="M233" s="826"/>
      <c r="N233" s="826"/>
      <c r="O233" s="826"/>
      <c r="P233" s="826"/>
      <c r="Q233" s="826"/>
      <c r="R233" s="827"/>
      <c r="S233" s="518"/>
      <c r="T233" s="544"/>
    </row>
    <row r="234" spans="2:21" ht="18.75" customHeight="1">
      <c r="B234" s="545" t="s">
        <v>19</v>
      </c>
      <c r="C234" s="519"/>
      <c r="D234" s="541" t="s">
        <v>107</v>
      </c>
      <c r="E234" s="542"/>
      <c r="F234" s="548" t="s">
        <v>104</v>
      </c>
      <c r="G234" s="823"/>
      <c r="H234" s="824"/>
      <c r="I234" s="825"/>
      <c r="J234" s="824"/>
      <c r="K234" s="824"/>
      <c r="L234" s="824"/>
      <c r="M234" s="826"/>
      <c r="N234" s="826"/>
      <c r="O234" s="826"/>
      <c r="P234" s="826"/>
      <c r="Q234" s="826"/>
      <c r="R234" s="827"/>
      <c r="S234" s="518"/>
      <c r="T234" s="544"/>
    </row>
    <row r="235" spans="2:21" ht="18.75" customHeight="1">
      <c r="B235" s="545"/>
      <c r="C235" s="519" t="s">
        <v>68</v>
      </c>
      <c r="D235" s="546"/>
      <c r="E235" s="547"/>
      <c r="F235" s="548" t="s">
        <v>105</v>
      </c>
      <c r="G235" s="830"/>
      <c r="H235" s="831"/>
      <c r="I235" s="832"/>
      <c r="J235" s="831"/>
      <c r="K235" s="831"/>
      <c r="L235" s="831"/>
      <c r="M235" s="826"/>
      <c r="N235" s="826"/>
      <c r="O235" s="826"/>
      <c r="P235" s="826"/>
      <c r="Q235" s="826"/>
      <c r="R235" s="827"/>
      <c r="S235" s="518"/>
      <c r="T235" s="544"/>
    </row>
    <row r="236" spans="2:21" ht="18.75" customHeight="1">
      <c r="B236" s="545"/>
      <c r="C236" s="519"/>
      <c r="D236" s="541" t="s">
        <v>108</v>
      </c>
      <c r="E236" s="542"/>
      <c r="F236" s="548" t="s">
        <v>104</v>
      </c>
      <c r="G236" s="833"/>
      <c r="H236" s="826"/>
      <c r="I236" s="826"/>
      <c r="J236" s="829"/>
      <c r="K236" s="829"/>
      <c r="L236" s="829"/>
      <c r="M236" s="826"/>
      <c r="N236" s="826"/>
      <c r="O236" s="826"/>
      <c r="P236" s="826"/>
      <c r="Q236" s="826"/>
      <c r="R236" s="827"/>
      <c r="S236" s="518"/>
      <c r="T236" s="544"/>
    </row>
    <row r="237" spans="2:21" ht="18.75" customHeight="1">
      <c r="B237" s="545"/>
      <c r="C237" s="519" t="s">
        <v>69</v>
      </c>
      <c r="D237" s="546"/>
      <c r="E237" s="547"/>
      <c r="F237" s="548" t="s">
        <v>105</v>
      </c>
      <c r="G237" s="833"/>
      <c r="H237" s="826"/>
      <c r="I237" s="826"/>
      <c r="J237" s="829"/>
      <c r="K237" s="829"/>
      <c r="L237" s="829"/>
      <c r="M237" s="826"/>
      <c r="N237" s="826"/>
      <c r="O237" s="826"/>
      <c r="P237" s="826"/>
      <c r="Q237" s="826"/>
      <c r="R237" s="827"/>
      <c r="S237" s="518"/>
      <c r="T237" s="544"/>
    </row>
    <row r="238" spans="2:21" ht="18.75" customHeight="1">
      <c r="B238" s="545" t="s">
        <v>22</v>
      </c>
      <c r="C238" s="519"/>
      <c r="D238" s="541" t="s">
        <v>109</v>
      </c>
      <c r="E238" s="542"/>
      <c r="F238" s="548" t="s">
        <v>104</v>
      </c>
      <c r="G238" s="834" t="str">
        <f>IF(COUNT(G230,G232,G234,G236)&gt;0,SUM(G230,G232,G234,G236),"")</f>
        <v/>
      </c>
      <c r="H238" s="835" t="str">
        <f t="shared" ref="H238:R238" si="219">IF(COUNT(H230,H232,H234,H236)&gt;0,SUM(H230,H232,H234,H236),"")</f>
        <v/>
      </c>
      <c r="I238" s="835" t="str">
        <f t="shared" si="219"/>
        <v/>
      </c>
      <c r="J238" s="836" t="str">
        <f t="shared" si="219"/>
        <v/>
      </c>
      <c r="K238" s="836" t="str">
        <f t="shared" si="219"/>
        <v/>
      </c>
      <c r="L238" s="836" t="str">
        <f t="shared" si="219"/>
        <v/>
      </c>
      <c r="M238" s="835" t="str">
        <f t="shared" si="219"/>
        <v/>
      </c>
      <c r="N238" s="835" t="str">
        <f t="shared" si="219"/>
        <v/>
      </c>
      <c r="O238" s="835" t="str">
        <f t="shared" si="219"/>
        <v/>
      </c>
      <c r="P238" s="835" t="str">
        <f t="shared" si="219"/>
        <v/>
      </c>
      <c r="Q238" s="835" t="str">
        <f t="shared" si="219"/>
        <v/>
      </c>
      <c r="R238" s="837" t="str">
        <f t="shared" si="219"/>
        <v/>
      </c>
      <c r="S238" s="518"/>
      <c r="T238" s="544"/>
    </row>
    <row r="239" spans="2:21" ht="18.75" customHeight="1">
      <c r="B239" s="545"/>
      <c r="C239" s="549"/>
      <c r="D239" s="550"/>
      <c r="E239" s="551"/>
      <c r="F239" s="543" t="s">
        <v>105</v>
      </c>
      <c r="G239" s="838" t="str">
        <f t="shared" ref="G239:R239" si="220">IF(COUNT(G231,G233,G235,G237)&gt;0,SUM(G231,G233,G235,G237),"")</f>
        <v/>
      </c>
      <c r="H239" s="839" t="str">
        <f t="shared" si="220"/>
        <v/>
      </c>
      <c r="I239" s="840" t="str">
        <f t="shared" si="220"/>
        <v/>
      </c>
      <c r="J239" s="841" t="str">
        <f t="shared" si="220"/>
        <v/>
      </c>
      <c r="K239" s="841" t="str">
        <f t="shared" si="220"/>
        <v/>
      </c>
      <c r="L239" s="841" t="str">
        <f t="shared" si="220"/>
        <v/>
      </c>
      <c r="M239" s="842" t="str">
        <f t="shared" si="220"/>
        <v/>
      </c>
      <c r="N239" s="842" t="str">
        <f t="shared" si="220"/>
        <v/>
      </c>
      <c r="O239" s="842" t="str">
        <f t="shared" si="220"/>
        <v/>
      </c>
      <c r="P239" s="842" t="str">
        <f t="shared" si="220"/>
        <v/>
      </c>
      <c r="Q239" s="842" t="str">
        <f t="shared" si="220"/>
        <v/>
      </c>
      <c r="R239" s="843" t="str">
        <f t="shared" si="220"/>
        <v/>
      </c>
      <c r="S239" s="518"/>
      <c r="T239" s="544"/>
    </row>
    <row r="240" spans="2:21" ht="18.75" customHeight="1">
      <c r="B240" s="545"/>
      <c r="C240" s="552"/>
      <c r="D240" s="543" t="s">
        <v>17</v>
      </c>
      <c r="E240" s="553" t="s">
        <v>110</v>
      </c>
      <c r="F240" s="554"/>
      <c r="G240" s="823"/>
      <c r="H240" s="824"/>
      <c r="I240" s="825"/>
      <c r="J240" s="824"/>
      <c r="K240" s="824"/>
      <c r="L240" s="824"/>
      <c r="M240" s="844"/>
      <c r="N240" s="844"/>
      <c r="O240" s="844"/>
      <c r="P240" s="844"/>
      <c r="Q240" s="844"/>
      <c r="R240" s="845"/>
      <c r="S240" s="518"/>
      <c r="T240" s="544" t="s">
        <v>308</v>
      </c>
    </row>
    <row r="241" spans="2:20" ht="18.75" customHeight="1">
      <c r="B241" s="545"/>
      <c r="C241" s="519"/>
      <c r="D241" s="555" t="s">
        <v>19</v>
      </c>
      <c r="E241" s="553" t="s">
        <v>111</v>
      </c>
      <c r="F241" s="548"/>
      <c r="G241" s="828"/>
      <c r="H241" s="829"/>
      <c r="I241" s="829"/>
      <c r="J241" s="829"/>
      <c r="K241" s="829"/>
      <c r="L241" s="829"/>
      <c r="M241" s="829"/>
      <c r="N241" s="829"/>
      <c r="O241" s="829"/>
      <c r="P241" s="829"/>
      <c r="Q241" s="829"/>
      <c r="R241" s="827"/>
      <c r="S241" s="518"/>
      <c r="T241" s="544"/>
    </row>
    <row r="242" spans="2:20" ht="18.75" customHeight="1">
      <c r="B242" s="545" t="s">
        <v>68</v>
      </c>
      <c r="C242" s="519" t="s">
        <v>70</v>
      </c>
      <c r="D242" s="556" t="s">
        <v>22</v>
      </c>
      <c r="E242" s="553" t="s">
        <v>112</v>
      </c>
      <c r="F242" s="548"/>
      <c r="G242" s="846"/>
      <c r="H242" s="844"/>
      <c r="I242" s="847"/>
      <c r="J242" s="848"/>
      <c r="K242" s="848"/>
      <c r="L242" s="848"/>
      <c r="M242" s="844"/>
      <c r="N242" s="847"/>
      <c r="O242" s="844"/>
      <c r="P242" s="847"/>
      <c r="Q242" s="844"/>
      <c r="R242" s="849"/>
      <c r="S242" s="518"/>
      <c r="T242" s="544"/>
    </row>
    <row r="243" spans="2:20" ht="18.75" customHeight="1">
      <c r="B243" s="545"/>
      <c r="C243" s="519"/>
      <c r="D243" s="555" t="s">
        <v>113</v>
      </c>
      <c r="E243" s="553" t="s">
        <v>112</v>
      </c>
      <c r="F243" s="548"/>
      <c r="G243" s="833"/>
      <c r="H243" s="826"/>
      <c r="I243" s="826"/>
      <c r="J243" s="829"/>
      <c r="K243" s="829"/>
      <c r="L243" s="829"/>
      <c r="M243" s="826"/>
      <c r="N243" s="826"/>
      <c r="O243" s="826"/>
      <c r="P243" s="826"/>
      <c r="Q243" s="826"/>
      <c r="R243" s="827"/>
      <c r="S243" s="518"/>
      <c r="T243" s="544"/>
    </row>
    <row r="244" spans="2:20" ht="18.75" customHeight="1">
      <c r="B244" s="545"/>
      <c r="C244" s="519" t="s">
        <v>67</v>
      </c>
      <c r="D244" s="556" t="s">
        <v>70</v>
      </c>
      <c r="E244" s="557" t="s">
        <v>114</v>
      </c>
      <c r="F244" s="558"/>
      <c r="G244" s="833"/>
      <c r="H244" s="826"/>
      <c r="I244" s="826"/>
      <c r="J244" s="829"/>
      <c r="K244" s="829"/>
      <c r="L244" s="829"/>
      <c r="M244" s="826"/>
      <c r="N244" s="826"/>
      <c r="O244" s="826"/>
      <c r="P244" s="826"/>
      <c r="Q244" s="826"/>
      <c r="R244" s="827"/>
      <c r="S244" s="518"/>
      <c r="T244" s="544"/>
    </row>
    <row r="245" spans="2:20" ht="18.75" customHeight="1">
      <c r="B245" s="545"/>
      <c r="C245" s="519"/>
      <c r="D245" s="555"/>
      <c r="E245" s="553" t="s">
        <v>115</v>
      </c>
      <c r="F245" s="548"/>
      <c r="G245" s="833"/>
      <c r="H245" s="826"/>
      <c r="I245" s="826"/>
      <c r="J245" s="829"/>
      <c r="K245" s="829"/>
      <c r="L245" s="829"/>
      <c r="M245" s="826"/>
      <c r="N245" s="826"/>
      <c r="O245" s="826"/>
      <c r="P245" s="826"/>
      <c r="Q245" s="826"/>
      <c r="R245" s="827"/>
      <c r="S245" s="518"/>
      <c r="T245" s="544"/>
    </row>
    <row r="246" spans="2:20" ht="18.75" customHeight="1">
      <c r="B246" s="545" t="s">
        <v>71</v>
      </c>
      <c r="C246" s="519" t="s">
        <v>72</v>
      </c>
      <c r="D246" s="555" t="s">
        <v>116</v>
      </c>
      <c r="E246" s="553" t="s">
        <v>117</v>
      </c>
      <c r="F246" s="548"/>
      <c r="G246" s="830"/>
      <c r="H246" s="831"/>
      <c r="I246" s="832"/>
      <c r="J246" s="831"/>
      <c r="K246" s="831"/>
      <c r="L246" s="831"/>
      <c r="M246" s="844"/>
      <c r="N246" s="844"/>
      <c r="O246" s="844"/>
      <c r="P246" s="844"/>
      <c r="Q246" s="844"/>
      <c r="R246" s="845"/>
      <c r="S246" s="518"/>
      <c r="T246" s="544"/>
    </row>
    <row r="247" spans="2:20" ht="18.75" customHeight="1">
      <c r="B247" s="545"/>
      <c r="C247" s="519"/>
      <c r="D247" s="555"/>
      <c r="E247" s="553" t="s">
        <v>118</v>
      </c>
      <c r="F247" s="548"/>
      <c r="G247" s="833"/>
      <c r="H247" s="826"/>
      <c r="I247" s="826"/>
      <c r="J247" s="829"/>
      <c r="K247" s="829"/>
      <c r="L247" s="829"/>
      <c r="M247" s="826"/>
      <c r="N247" s="826"/>
      <c r="O247" s="826"/>
      <c r="P247" s="826"/>
      <c r="Q247" s="826"/>
      <c r="R247" s="827"/>
      <c r="S247" s="518"/>
      <c r="T247" s="544"/>
    </row>
    <row r="248" spans="2:20" ht="18.75" customHeight="1">
      <c r="B248" s="545"/>
      <c r="C248" s="519" t="s">
        <v>68</v>
      </c>
      <c r="D248" s="555"/>
      <c r="E248" s="553" t="s">
        <v>119</v>
      </c>
      <c r="F248" s="548"/>
      <c r="G248" s="833"/>
      <c r="H248" s="826"/>
      <c r="I248" s="826"/>
      <c r="J248" s="829"/>
      <c r="K248" s="829"/>
      <c r="L248" s="829"/>
      <c r="M248" s="826"/>
      <c r="N248" s="826"/>
      <c r="O248" s="826"/>
      <c r="P248" s="826"/>
      <c r="Q248" s="826"/>
      <c r="R248" s="827"/>
      <c r="S248" s="518"/>
      <c r="T248" s="544"/>
    </row>
    <row r="249" spans="2:20" ht="18.75" customHeight="1">
      <c r="B249" s="545"/>
      <c r="C249" s="519"/>
      <c r="D249" s="555" t="s">
        <v>120</v>
      </c>
      <c r="E249" s="557" t="s">
        <v>114</v>
      </c>
      <c r="F249" s="548"/>
      <c r="G249" s="823"/>
      <c r="H249" s="824"/>
      <c r="I249" s="825"/>
      <c r="J249" s="824"/>
      <c r="K249" s="824"/>
      <c r="L249" s="824"/>
      <c r="M249" s="844"/>
      <c r="N249" s="844"/>
      <c r="O249" s="844"/>
      <c r="P249" s="844"/>
      <c r="Q249" s="844"/>
      <c r="R249" s="845"/>
      <c r="S249" s="518"/>
      <c r="T249" s="544"/>
    </row>
    <row r="250" spans="2:20" ht="18.75" customHeight="1">
      <c r="B250" s="545"/>
      <c r="C250" s="519"/>
      <c r="D250" s="556"/>
      <c r="E250" s="557" t="s">
        <v>121</v>
      </c>
      <c r="F250" s="558"/>
      <c r="G250" s="850" t="str">
        <f>IF(COUNT(G245:G249)&gt;0,SUM(G245:G249),"")</f>
        <v/>
      </c>
      <c r="H250" s="842" t="str">
        <f t="shared" ref="H250" si="221">IF(COUNT(H245:H249)&gt;0,SUM(H245:H249),"")</f>
        <v/>
      </c>
      <c r="I250" s="842" t="str">
        <f t="shared" ref="I250" si="222">IF(COUNT(I245:I249)&gt;0,SUM(I245:I249),"")</f>
        <v/>
      </c>
      <c r="J250" s="851" t="str">
        <f t="shared" ref="J250" si="223">IF(COUNT(J245:J249)&gt;0,SUM(J245:J249),"")</f>
        <v/>
      </c>
      <c r="K250" s="851" t="str">
        <f t="shared" ref="K250" si="224">IF(COUNT(K245:K249)&gt;0,SUM(K245:K249),"")</f>
        <v/>
      </c>
      <c r="L250" s="851" t="str">
        <f t="shared" ref="L250" si="225">IF(COUNT(L245:L249)&gt;0,SUM(L245:L249),"")</f>
        <v/>
      </c>
      <c r="M250" s="842" t="str">
        <f t="shared" ref="M250" si="226">IF(COUNT(M245:M249)&gt;0,SUM(M245:M249),"")</f>
        <v/>
      </c>
      <c r="N250" s="842" t="str">
        <f t="shared" ref="N250" si="227">IF(COUNT(N245:N249)&gt;0,SUM(N245:N249),"")</f>
        <v/>
      </c>
      <c r="O250" s="842" t="str">
        <f t="shared" ref="O250" si="228">IF(COUNT(O245:O249)&gt;0,SUM(O245:O249),"")</f>
        <v/>
      </c>
      <c r="P250" s="842" t="str">
        <f t="shared" ref="P250" si="229">IF(COUNT(P245:P249)&gt;0,SUM(P245:P249),"")</f>
        <v/>
      </c>
      <c r="Q250" s="842" t="str">
        <f t="shared" ref="Q250" si="230">IF(COUNT(Q245:Q249)&gt;0,SUM(Q245:Q249),"")</f>
        <v/>
      </c>
      <c r="R250" s="843" t="str">
        <f t="shared" ref="R250" si="231">IF(COUNT(R245:R249)&gt;0,SUM(R245:R249),"")</f>
        <v/>
      </c>
      <c r="S250" s="518"/>
      <c r="T250" s="544"/>
    </row>
    <row r="251" spans="2:20" ht="18.75" customHeight="1">
      <c r="B251" s="545"/>
      <c r="C251" s="559" t="s">
        <v>122</v>
      </c>
      <c r="D251" s="560"/>
      <c r="E251" s="561"/>
      <c r="F251" s="562"/>
      <c r="G251" s="850" t="str">
        <f>IF(COUNT(G238,G250)&gt;0,SUM(G238,G250),"")</f>
        <v/>
      </c>
      <c r="H251" s="842" t="str">
        <f t="shared" ref="H251" si="232">IF(COUNT(H238,H250)&gt;0,SUM(H238,H250),"")</f>
        <v/>
      </c>
      <c r="I251" s="842" t="str">
        <f t="shared" ref="I251" si="233">IF(COUNT(I238,I250)&gt;0,SUM(I238,I250),"")</f>
        <v/>
      </c>
      <c r="J251" s="851" t="str">
        <f t="shared" ref="J251" si="234">IF(COUNT(J238,J250)&gt;0,SUM(J238,J250),"")</f>
        <v/>
      </c>
      <c r="K251" s="851" t="str">
        <f t="shared" ref="K251" si="235">IF(COUNT(K238,K250)&gt;0,SUM(K238,K250),"")</f>
        <v/>
      </c>
      <c r="L251" s="851" t="str">
        <f t="shared" ref="L251" si="236">IF(COUNT(L238,L250)&gt;0,SUM(L238,L250),"")</f>
        <v/>
      </c>
      <c r="M251" s="835" t="str">
        <f t="shared" ref="M251" si="237">IF(COUNT(M238,M250)&gt;0,SUM(M238,M250),"")</f>
        <v/>
      </c>
      <c r="N251" s="835" t="str">
        <f t="shared" ref="N251" si="238">IF(COUNT(N238,N250)&gt;0,SUM(N238,N250),"")</f>
        <v/>
      </c>
      <c r="O251" s="835" t="str">
        <f t="shared" ref="O251" si="239">IF(COUNT(O238,O250)&gt;0,SUM(O238,O250),"")</f>
        <v/>
      </c>
      <c r="P251" s="835" t="str">
        <f t="shared" ref="P251" si="240">IF(COUNT(P238,P250)&gt;0,SUM(P238,P250),"")</f>
        <v/>
      </c>
      <c r="Q251" s="835" t="str">
        <f t="shared" ref="Q251" si="241">IF(COUNT(Q238,Q250)&gt;0,SUM(Q238,Q250),"")</f>
        <v/>
      </c>
      <c r="R251" s="837" t="str">
        <f t="shared" ref="R251" si="242">IF(COUNT(R238,R250)&gt;0,SUM(R238,R250),"")</f>
        <v/>
      </c>
      <c r="S251" s="518"/>
      <c r="T251" s="544" t="s">
        <v>365</v>
      </c>
    </row>
    <row r="252" spans="2:20" ht="18.75" customHeight="1">
      <c r="B252" s="563"/>
      <c r="C252" s="559" t="s">
        <v>123</v>
      </c>
      <c r="D252" s="560"/>
      <c r="E252" s="560"/>
      <c r="F252" s="560"/>
      <c r="G252" s="850" t="str">
        <f>IF(COUNT(G239,G250)&gt;0,SUM(G239,G250),"")</f>
        <v/>
      </c>
      <c r="H252" s="842" t="str">
        <f t="shared" ref="H252:R252" si="243">IF(COUNT(H239,H250)&gt;0,SUM(H239,H250),"")</f>
        <v/>
      </c>
      <c r="I252" s="842" t="str">
        <f t="shared" si="243"/>
        <v/>
      </c>
      <c r="J252" s="851" t="str">
        <f t="shared" si="243"/>
        <v/>
      </c>
      <c r="K252" s="851" t="str">
        <f t="shared" si="243"/>
        <v/>
      </c>
      <c r="L252" s="851" t="str">
        <f t="shared" si="243"/>
        <v/>
      </c>
      <c r="M252" s="852" t="str">
        <f t="shared" si="243"/>
        <v/>
      </c>
      <c r="N252" s="852" t="str">
        <f t="shared" si="243"/>
        <v/>
      </c>
      <c r="O252" s="852" t="str">
        <f t="shared" si="243"/>
        <v/>
      </c>
      <c r="P252" s="852" t="str">
        <f t="shared" si="243"/>
        <v/>
      </c>
      <c r="Q252" s="852" t="str">
        <f t="shared" si="243"/>
        <v/>
      </c>
      <c r="R252" s="853" t="str">
        <f t="shared" si="243"/>
        <v/>
      </c>
      <c r="S252" s="518"/>
      <c r="T252" s="544" t="s">
        <v>364</v>
      </c>
    </row>
    <row r="253" spans="2:20" ht="18.75" customHeight="1">
      <c r="B253" s="564" t="s">
        <v>124</v>
      </c>
      <c r="C253" s="552"/>
      <c r="D253" s="552"/>
      <c r="E253" s="565"/>
      <c r="F253" s="549" t="s">
        <v>104</v>
      </c>
      <c r="G253" s="823"/>
      <c r="H253" s="824"/>
      <c r="I253" s="825"/>
      <c r="J253" s="824"/>
      <c r="K253" s="824"/>
      <c r="L253" s="824"/>
      <c r="M253" s="844"/>
      <c r="N253" s="844"/>
      <c r="O253" s="844"/>
      <c r="P253" s="844"/>
      <c r="Q253" s="844"/>
      <c r="R253" s="845"/>
      <c r="S253" s="518"/>
      <c r="T253" s="544"/>
    </row>
    <row r="254" spans="2:20" ht="18.75" customHeight="1">
      <c r="B254" s="566"/>
      <c r="C254" s="567"/>
      <c r="D254" s="567"/>
      <c r="E254" s="551"/>
      <c r="F254" s="519" t="s">
        <v>105</v>
      </c>
      <c r="G254" s="830"/>
      <c r="H254" s="831"/>
      <c r="I254" s="832"/>
      <c r="J254" s="831"/>
      <c r="K254" s="831"/>
      <c r="L254" s="831"/>
      <c r="M254" s="844"/>
      <c r="N254" s="844"/>
      <c r="O254" s="844"/>
      <c r="P254" s="844"/>
      <c r="Q254" s="844"/>
      <c r="R254" s="845"/>
      <c r="S254" s="518"/>
      <c r="T254" s="544"/>
    </row>
    <row r="255" spans="2:20" ht="18.75" customHeight="1">
      <c r="B255" s="559" t="s">
        <v>125</v>
      </c>
      <c r="C255" s="560"/>
      <c r="D255" s="560"/>
      <c r="E255" s="560"/>
      <c r="F255" s="560"/>
      <c r="G255" s="854"/>
      <c r="H255" s="855"/>
      <c r="I255" s="855"/>
      <c r="J255" s="856"/>
      <c r="K255" s="856"/>
      <c r="L255" s="856"/>
      <c r="M255" s="855"/>
      <c r="N255" s="855"/>
      <c r="O255" s="855"/>
      <c r="P255" s="855"/>
      <c r="Q255" s="855"/>
      <c r="R255" s="857"/>
      <c r="S255" s="518"/>
      <c r="T255" s="544"/>
    </row>
    <row r="256" spans="2:20" ht="18.75" customHeight="1">
      <c r="B256" s="559" t="s">
        <v>126</v>
      </c>
      <c r="C256" s="560"/>
      <c r="D256" s="560"/>
      <c r="E256" s="560"/>
      <c r="F256" s="560"/>
      <c r="G256" s="858" t="str">
        <f>IF(G254="","",IF(G252="",-G254,G252-G254))</f>
        <v/>
      </c>
      <c r="H256" s="852" t="str">
        <f t="shared" ref="H256:R256" si="244">IF(H254="","",IF(H252="",-H254,H252-H254))</f>
        <v/>
      </c>
      <c r="I256" s="852" t="str">
        <f t="shared" si="244"/>
        <v/>
      </c>
      <c r="J256" s="859" t="str">
        <f t="shared" si="244"/>
        <v/>
      </c>
      <c r="K256" s="859" t="str">
        <f t="shared" si="244"/>
        <v/>
      </c>
      <c r="L256" s="859" t="str">
        <f t="shared" si="244"/>
        <v/>
      </c>
      <c r="M256" s="852" t="str">
        <f t="shared" si="244"/>
        <v/>
      </c>
      <c r="N256" s="852" t="str">
        <f t="shared" si="244"/>
        <v/>
      </c>
      <c r="O256" s="852" t="str">
        <f t="shared" si="244"/>
        <v/>
      </c>
      <c r="P256" s="852" t="str">
        <f t="shared" si="244"/>
        <v/>
      </c>
      <c r="Q256" s="852" t="str">
        <f t="shared" si="244"/>
        <v/>
      </c>
      <c r="R256" s="853" t="str">
        <f t="shared" si="244"/>
        <v/>
      </c>
      <c r="S256" s="518"/>
      <c r="T256" s="544"/>
    </row>
    <row r="257" spans="2:21" ht="18.75" customHeight="1">
      <c r="B257" s="568" t="s">
        <v>127</v>
      </c>
      <c r="C257" s="540"/>
      <c r="D257" s="540"/>
      <c r="E257" s="540"/>
      <c r="F257" s="540"/>
      <c r="G257" s="862" t="str">
        <f>IF(COUNT(G254)&gt;0,G256/G254,"-")</f>
        <v>-</v>
      </c>
      <c r="H257" s="864" t="str">
        <f t="shared" ref="H257" si="245">IF(COUNT(H254)&gt;0,H256/H254,"-")</f>
        <v>-</v>
      </c>
      <c r="I257" s="864" t="str">
        <f t="shared" ref="I257" si="246">IF(COUNT(I254)&gt;0,I256/I254,"-")</f>
        <v>-</v>
      </c>
      <c r="J257" s="864" t="str">
        <f t="shared" ref="J257" si="247">IF(COUNT(J254)&gt;0,J256/J254,"-")</f>
        <v>-</v>
      </c>
      <c r="K257" s="864" t="str">
        <f t="shared" ref="K257" si="248">IF(COUNT(K254)&gt;0,K256/K254,"-")</f>
        <v>-</v>
      </c>
      <c r="L257" s="864" t="str">
        <f t="shared" ref="L257" si="249">IF(COUNT(L254)&gt;0,L256/L254,"-")</f>
        <v>-</v>
      </c>
      <c r="M257" s="864" t="str">
        <f t="shared" ref="M257" si="250">IF(COUNT(M254)&gt;0,M256/M254,"-")</f>
        <v>-</v>
      </c>
      <c r="N257" s="864" t="str">
        <f t="shared" ref="N257" si="251">IF(COUNT(N254)&gt;0,N256/N254,"-")</f>
        <v>-</v>
      </c>
      <c r="O257" s="864" t="str">
        <f t="shared" ref="O257" si="252">IF(COUNT(O254)&gt;0,O256/O254,"-")</f>
        <v>-</v>
      </c>
      <c r="P257" s="864" t="str">
        <f t="shared" ref="P257" si="253">IF(COUNT(P254)&gt;0,P256/P254,"-")</f>
        <v>-</v>
      </c>
      <c r="Q257" s="864" t="str">
        <f t="shared" ref="Q257" si="254">IF(COUNT(Q254)&gt;0,Q256/Q254,"-")</f>
        <v>-</v>
      </c>
      <c r="R257" s="866" t="str">
        <f t="shared" ref="R257" si="255">IF(COUNT(R254)&gt;0,R256/R254,"-")</f>
        <v>-</v>
      </c>
      <c r="S257" s="518"/>
    </row>
    <row r="258" spans="2:21" ht="18.75" customHeight="1">
      <c r="B258" s="569" t="s">
        <v>128</v>
      </c>
      <c r="C258" s="534"/>
      <c r="D258" s="534"/>
      <c r="E258" s="534"/>
      <c r="F258" s="570"/>
      <c r="G258" s="863" t="str">
        <f>IF(COUNT(G254)&gt;0,SUM(G255:G256)/SUM(G254,-G255),"-")</f>
        <v>-</v>
      </c>
      <c r="H258" s="865" t="str">
        <f t="shared" ref="H258:R258" si="256">IF(COUNT(H254)&gt;0,SUM(H255:H256)/SUM(H254,-H255),"-")</f>
        <v>-</v>
      </c>
      <c r="I258" s="865" t="str">
        <f t="shared" si="256"/>
        <v>-</v>
      </c>
      <c r="J258" s="865" t="str">
        <f t="shared" si="256"/>
        <v>-</v>
      </c>
      <c r="K258" s="865" t="str">
        <f t="shared" si="256"/>
        <v>-</v>
      </c>
      <c r="L258" s="865" t="str">
        <f t="shared" si="256"/>
        <v>-</v>
      </c>
      <c r="M258" s="865" t="str">
        <f t="shared" si="256"/>
        <v>-</v>
      </c>
      <c r="N258" s="865" t="str">
        <f t="shared" si="256"/>
        <v>-</v>
      </c>
      <c r="O258" s="865" t="str">
        <f t="shared" si="256"/>
        <v>-</v>
      </c>
      <c r="P258" s="865" t="str">
        <f t="shared" si="256"/>
        <v>-</v>
      </c>
      <c r="Q258" s="865" t="str">
        <f t="shared" si="256"/>
        <v>-</v>
      </c>
      <c r="R258" s="867" t="str">
        <f t="shared" si="256"/>
        <v>-</v>
      </c>
      <c r="S258" s="518"/>
    </row>
    <row r="259" spans="2:21" ht="18.75" customHeight="1">
      <c r="B259" s="572"/>
      <c r="C259" s="518"/>
      <c r="D259" s="518"/>
      <c r="E259" s="518"/>
      <c r="F259" s="518"/>
      <c r="G259" s="573"/>
      <c r="H259" s="573"/>
      <c r="I259" s="573"/>
      <c r="J259" s="573"/>
      <c r="K259" s="573"/>
      <c r="L259" s="573"/>
      <c r="M259" s="573"/>
      <c r="N259" s="573"/>
      <c r="O259" s="573"/>
      <c r="P259" s="573"/>
      <c r="Q259" s="573"/>
      <c r="R259" s="573"/>
      <c r="S259" s="518"/>
    </row>
    <row r="260" spans="2:21" ht="18.75" customHeight="1">
      <c r="B260" s="509" t="s">
        <v>301</v>
      </c>
    </row>
    <row r="261" spans="2:21" ht="18.75" customHeight="1">
      <c r="B261" s="509" t="s">
        <v>85</v>
      </c>
      <c r="J261" s="512"/>
      <c r="K261" s="512"/>
      <c r="L261" s="512"/>
    </row>
    <row r="262" spans="2:21" ht="18.75" customHeight="1">
      <c r="B262" s="513" t="s">
        <v>86</v>
      </c>
      <c r="C262" s="513"/>
      <c r="D262" s="513"/>
      <c r="E262" s="513"/>
      <c r="F262" s="514"/>
      <c r="G262" s="515"/>
      <c r="H262" s="515"/>
      <c r="I262" s="515"/>
      <c r="J262" s="512"/>
      <c r="K262" s="512"/>
      <c r="L262" s="512"/>
    </row>
    <row r="263" spans="2:21" ht="18.75" customHeight="1">
      <c r="B263" s="516" t="s">
        <v>83</v>
      </c>
      <c r="E263" s="517" t="s">
        <v>297</v>
      </c>
      <c r="F263" s="518"/>
      <c r="G263" s="512"/>
      <c r="H263" s="512"/>
      <c r="I263" s="512"/>
      <c r="J263" s="512"/>
      <c r="K263" s="512"/>
      <c r="L263" s="512"/>
      <c r="M263" s="512"/>
      <c r="N263" s="512"/>
      <c r="O263" s="512"/>
      <c r="P263" s="512"/>
      <c r="Q263" s="515"/>
      <c r="R263" s="512" t="s">
        <v>87</v>
      </c>
      <c r="S263" s="518"/>
      <c r="U263" s="519"/>
    </row>
    <row r="264" spans="2:21" ht="18.75" customHeight="1">
      <c r="B264" s="520"/>
      <c r="C264" s="521"/>
      <c r="D264" s="521"/>
      <c r="E264" s="521"/>
      <c r="F264" s="521"/>
      <c r="G264" s="522" t="s">
        <v>88</v>
      </c>
      <c r="H264" s="523" t="s">
        <v>89</v>
      </c>
      <c r="I264" s="523" t="s">
        <v>90</v>
      </c>
      <c r="J264" s="524" t="s">
        <v>91</v>
      </c>
      <c r="K264" s="524" t="s">
        <v>92</v>
      </c>
      <c r="L264" s="524" t="s">
        <v>93</v>
      </c>
      <c r="M264" s="523" t="s">
        <v>94</v>
      </c>
      <c r="N264" s="523" t="s">
        <v>95</v>
      </c>
      <c r="O264" s="523" t="s">
        <v>96</v>
      </c>
      <c r="P264" s="525" t="s">
        <v>97</v>
      </c>
      <c r="Q264" s="523" t="s">
        <v>98</v>
      </c>
      <c r="R264" s="526" t="s">
        <v>99</v>
      </c>
      <c r="S264" s="518"/>
      <c r="U264" s="519"/>
    </row>
    <row r="265" spans="2:21" ht="18.75" customHeight="1">
      <c r="B265" s="527"/>
      <c r="C265" s="518"/>
      <c r="D265" s="518"/>
      <c r="E265" s="518"/>
      <c r="F265" s="519" t="s">
        <v>100</v>
      </c>
      <c r="G265" s="528"/>
      <c r="H265" s="529"/>
      <c r="I265" s="529"/>
      <c r="J265" s="530"/>
      <c r="K265" s="530"/>
      <c r="L265" s="530"/>
      <c r="M265" s="529"/>
      <c r="N265" s="529"/>
      <c r="O265" s="529"/>
      <c r="P265" s="531"/>
      <c r="Q265" s="529"/>
      <c r="R265" s="532"/>
      <c r="S265" s="518"/>
      <c r="U265" s="519"/>
    </row>
    <row r="266" spans="2:21" ht="18.75" customHeight="1">
      <c r="B266" s="533"/>
      <c r="C266" s="534" t="s">
        <v>101</v>
      </c>
      <c r="D266" s="534"/>
      <c r="E266" s="534"/>
      <c r="F266" s="534"/>
      <c r="G266" s="535" t="s">
        <v>102</v>
      </c>
      <c r="H266" s="536" t="s">
        <v>102</v>
      </c>
      <c r="I266" s="536" t="s">
        <v>102</v>
      </c>
      <c r="J266" s="537" t="s">
        <v>102</v>
      </c>
      <c r="K266" s="537" t="s">
        <v>102</v>
      </c>
      <c r="L266" s="537" t="s">
        <v>102</v>
      </c>
      <c r="M266" s="537" t="s">
        <v>102</v>
      </c>
      <c r="N266" s="536" t="s">
        <v>102</v>
      </c>
      <c r="O266" s="536" t="s">
        <v>102</v>
      </c>
      <c r="P266" s="538" t="s">
        <v>102</v>
      </c>
      <c r="Q266" s="536" t="s">
        <v>102</v>
      </c>
      <c r="R266" s="539" t="s">
        <v>102</v>
      </c>
      <c r="S266" s="518"/>
      <c r="U266" s="519"/>
    </row>
    <row r="267" spans="2:21" ht="18.75" customHeight="1">
      <c r="B267" s="540"/>
      <c r="C267" s="519"/>
      <c r="D267" s="541" t="s">
        <v>103</v>
      </c>
      <c r="E267" s="542"/>
      <c r="F267" s="543" t="s">
        <v>104</v>
      </c>
      <c r="G267" s="823"/>
      <c r="H267" s="824"/>
      <c r="I267" s="825"/>
      <c r="J267" s="824"/>
      <c r="K267" s="824"/>
      <c r="L267" s="824"/>
      <c r="M267" s="826"/>
      <c r="N267" s="826"/>
      <c r="O267" s="826"/>
      <c r="P267" s="826"/>
      <c r="Q267" s="826"/>
      <c r="R267" s="827"/>
      <c r="S267" s="518"/>
      <c r="T267" s="544"/>
      <c r="U267" s="519"/>
    </row>
    <row r="268" spans="2:21" ht="18.75" customHeight="1">
      <c r="B268" s="545"/>
      <c r="C268" s="519" t="s">
        <v>66</v>
      </c>
      <c r="D268" s="546"/>
      <c r="E268" s="547"/>
      <c r="F268" s="548" t="s">
        <v>105</v>
      </c>
      <c r="G268" s="828"/>
      <c r="H268" s="829"/>
      <c r="I268" s="826"/>
      <c r="J268" s="829"/>
      <c r="K268" s="829"/>
      <c r="L268" s="829"/>
      <c r="M268" s="826"/>
      <c r="N268" s="826"/>
      <c r="O268" s="826"/>
      <c r="P268" s="826"/>
      <c r="Q268" s="826"/>
      <c r="R268" s="827"/>
      <c r="S268" s="518"/>
      <c r="T268" s="544"/>
    </row>
    <row r="269" spans="2:21" ht="18.75" customHeight="1">
      <c r="B269" s="545"/>
      <c r="C269" s="519"/>
      <c r="D269" s="541" t="s">
        <v>106</v>
      </c>
      <c r="E269" s="542"/>
      <c r="F269" s="548" t="s">
        <v>104</v>
      </c>
      <c r="G269" s="823"/>
      <c r="H269" s="824"/>
      <c r="I269" s="825"/>
      <c r="J269" s="824"/>
      <c r="K269" s="824"/>
      <c r="L269" s="824"/>
      <c r="M269" s="826"/>
      <c r="N269" s="826"/>
      <c r="O269" s="826"/>
      <c r="P269" s="826"/>
      <c r="Q269" s="826"/>
      <c r="R269" s="827"/>
      <c r="S269" s="518"/>
      <c r="T269" s="544"/>
    </row>
    <row r="270" spans="2:21" ht="18.75" customHeight="1">
      <c r="B270" s="545"/>
      <c r="C270" s="519" t="s">
        <v>67</v>
      </c>
      <c r="D270" s="546"/>
      <c r="E270" s="547"/>
      <c r="F270" s="548" t="s">
        <v>105</v>
      </c>
      <c r="G270" s="828"/>
      <c r="H270" s="829"/>
      <c r="I270" s="826"/>
      <c r="J270" s="829"/>
      <c r="K270" s="829"/>
      <c r="L270" s="829"/>
      <c r="M270" s="826"/>
      <c r="N270" s="826"/>
      <c r="O270" s="826"/>
      <c r="P270" s="826"/>
      <c r="Q270" s="826"/>
      <c r="R270" s="827"/>
      <c r="S270" s="518"/>
      <c r="T270" s="544"/>
    </row>
    <row r="271" spans="2:21" ht="18.75" customHeight="1">
      <c r="B271" s="545" t="s">
        <v>19</v>
      </c>
      <c r="C271" s="519"/>
      <c r="D271" s="541" t="s">
        <v>107</v>
      </c>
      <c r="E271" s="542"/>
      <c r="F271" s="548" t="s">
        <v>104</v>
      </c>
      <c r="G271" s="823"/>
      <c r="H271" s="824"/>
      <c r="I271" s="825"/>
      <c r="J271" s="824"/>
      <c r="K271" s="824"/>
      <c r="L271" s="824"/>
      <c r="M271" s="826"/>
      <c r="N271" s="826"/>
      <c r="O271" s="826"/>
      <c r="P271" s="826"/>
      <c r="Q271" s="826"/>
      <c r="R271" s="827"/>
      <c r="S271" s="518"/>
      <c r="T271" s="544"/>
    </row>
    <row r="272" spans="2:21" ht="18.75" customHeight="1">
      <c r="B272" s="545"/>
      <c r="C272" s="519" t="s">
        <v>68</v>
      </c>
      <c r="D272" s="546"/>
      <c r="E272" s="547"/>
      <c r="F272" s="548" t="s">
        <v>105</v>
      </c>
      <c r="G272" s="830"/>
      <c r="H272" s="831"/>
      <c r="I272" s="832"/>
      <c r="J272" s="831"/>
      <c r="K272" s="831"/>
      <c r="L272" s="831"/>
      <c r="M272" s="826"/>
      <c r="N272" s="826"/>
      <c r="O272" s="826"/>
      <c r="P272" s="826"/>
      <c r="Q272" s="826"/>
      <c r="R272" s="827"/>
      <c r="S272" s="518"/>
      <c r="T272" s="544"/>
    </row>
    <row r="273" spans="2:20" ht="18.75" customHeight="1">
      <c r="B273" s="545"/>
      <c r="C273" s="519"/>
      <c r="D273" s="541" t="s">
        <v>108</v>
      </c>
      <c r="E273" s="542"/>
      <c r="F273" s="548" t="s">
        <v>104</v>
      </c>
      <c r="G273" s="833"/>
      <c r="H273" s="826"/>
      <c r="I273" s="826"/>
      <c r="J273" s="829"/>
      <c r="K273" s="829"/>
      <c r="L273" s="829"/>
      <c r="M273" s="826"/>
      <c r="N273" s="826"/>
      <c r="O273" s="826"/>
      <c r="P273" s="826"/>
      <c r="Q273" s="826"/>
      <c r="R273" s="827"/>
      <c r="S273" s="518"/>
      <c r="T273" s="544"/>
    </row>
    <row r="274" spans="2:20" ht="18.75" customHeight="1">
      <c r="B274" s="545"/>
      <c r="C274" s="519" t="s">
        <v>69</v>
      </c>
      <c r="D274" s="546"/>
      <c r="E274" s="547"/>
      <c r="F274" s="548" t="s">
        <v>105</v>
      </c>
      <c r="G274" s="833"/>
      <c r="H274" s="826"/>
      <c r="I274" s="826"/>
      <c r="J274" s="829"/>
      <c r="K274" s="829"/>
      <c r="L274" s="829"/>
      <c r="M274" s="826"/>
      <c r="N274" s="826"/>
      <c r="O274" s="826"/>
      <c r="P274" s="826"/>
      <c r="Q274" s="826"/>
      <c r="R274" s="827"/>
      <c r="S274" s="518"/>
      <c r="T274" s="544"/>
    </row>
    <row r="275" spans="2:20" ht="18.75" customHeight="1">
      <c r="B275" s="545" t="s">
        <v>22</v>
      </c>
      <c r="C275" s="519"/>
      <c r="D275" s="541" t="s">
        <v>109</v>
      </c>
      <c r="E275" s="542"/>
      <c r="F275" s="548" t="s">
        <v>104</v>
      </c>
      <c r="G275" s="834" t="str">
        <f>IF(COUNT(G267,G269,G271,G273)&gt;0,SUM(G267,G269,G271,G273),"")</f>
        <v/>
      </c>
      <c r="H275" s="835" t="str">
        <f t="shared" ref="H275:R275" si="257">IF(COUNT(H267,H269,H271,H273)&gt;0,SUM(H267,H269,H271,H273),"")</f>
        <v/>
      </c>
      <c r="I275" s="835" t="str">
        <f t="shared" si="257"/>
        <v/>
      </c>
      <c r="J275" s="836" t="str">
        <f t="shared" si="257"/>
        <v/>
      </c>
      <c r="K275" s="836" t="str">
        <f t="shared" si="257"/>
        <v/>
      </c>
      <c r="L275" s="836" t="str">
        <f t="shared" si="257"/>
        <v/>
      </c>
      <c r="M275" s="835" t="str">
        <f t="shared" si="257"/>
        <v/>
      </c>
      <c r="N275" s="835" t="str">
        <f t="shared" si="257"/>
        <v/>
      </c>
      <c r="O275" s="835" t="str">
        <f t="shared" si="257"/>
        <v/>
      </c>
      <c r="P275" s="835" t="str">
        <f t="shared" si="257"/>
        <v/>
      </c>
      <c r="Q275" s="835" t="str">
        <f t="shared" si="257"/>
        <v/>
      </c>
      <c r="R275" s="837" t="str">
        <f t="shared" si="257"/>
        <v/>
      </c>
      <c r="S275" s="518"/>
      <c r="T275" s="544"/>
    </row>
    <row r="276" spans="2:20" ht="18.75" customHeight="1">
      <c r="B276" s="545"/>
      <c r="C276" s="549"/>
      <c r="D276" s="550"/>
      <c r="E276" s="551"/>
      <c r="F276" s="543" t="s">
        <v>105</v>
      </c>
      <c r="G276" s="838" t="str">
        <f t="shared" ref="G276:R276" si="258">IF(COUNT(G268,G270,G272,G274)&gt;0,SUM(G268,G270,G272,G274),"")</f>
        <v/>
      </c>
      <c r="H276" s="839" t="str">
        <f t="shared" si="258"/>
        <v/>
      </c>
      <c r="I276" s="840" t="str">
        <f t="shared" si="258"/>
        <v/>
      </c>
      <c r="J276" s="841" t="str">
        <f t="shared" si="258"/>
        <v/>
      </c>
      <c r="K276" s="841" t="str">
        <f t="shared" si="258"/>
        <v/>
      </c>
      <c r="L276" s="841" t="str">
        <f t="shared" si="258"/>
        <v/>
      </c>
      <c r="M276" s="842" t="str">
        <f t="shared" si="258"/>
        <v/>
      </c>
      <c r="N276" s="842" t="str">
        <f t="shared" si="258"/>
        <v/>
      </c>
      <c r="O276" s="842" t="str">
        <f t="shared" si="258"/>
        <v/>
      </c>
      <c r="P276" s="842" t="str">
        <f t="shared" si="258"/>
        <v/>
      </c>
      <c r="Q276" s="842" t="str">
        <f t="shared" si="258"/>
        <v/>
      </c>
      <c r="R276" s="843" t="str">
        <f t="shared" si="258"/>
        <v/>
      </c>
      <c r="S276" s="518"/>
      <c r="T276" s="544"/>
    </row>
    <row r="277" spans="2:20" ht="18.75" customHeight="1">
      <c r="B277" s="545"/>
      <c r="C277" s="552"/>
      <c r="D277" s="543" t="s">
        <v>17</v>
      </c>
      <c r="E277" s="553" t="s">
        <v>110</v>
      </c>
      <c r="F277" s="554"/>
      <c r="G277" s="823"/>
      <c r="H277" s="824"/>
      <c r="I277" s="825"/>
      <c r="J277" s="824"/>
      <c r="K277" s="824"/>
      <c r="L277" s="824"/>
      <c r="M277" s="844"/>
      <c r="N277" s="844"/>
      <c r="O277" s="844"/>
      <c r="P277" s="844"/>
      <c r="Q277" s="844"/>
      <c r="R277" s="845"/>
      <c r="S277" s="518"/>
      <c r="T277" s="544" t="s">
        <v>308</v>
      </c>
    </row>
    <row r="278" spans="2:20" ht="18.75" customHeight="1">
      <c r="B278" s="545"/>
      <c r="C278" s="519"/>
      <c r="D278" s="555" t="s">
        <v>19</v>
      </c>
      <c r="E278" s="553" t="s">
        <v>111</v>
      </c>
      <c r="F278" s="548"/>
      <c r="G278" s="828"/>
      <c r="H278" s="829"/>
      <c r="I278" s="829"/>
      <c r="J278" s="829"/>
      <c r="K278" s="829"/>
      <c r="L278" s="829"/>
      <c r="M278" s="829"/>
      <c r="N278" s="829"/>
      <c r="O278" s="829"/>
      <c r="P278" s="829"/>
      <c r="Q278" s="829"/>
      <c r="R278" s="827"/>
      <c r="S278" s="518"/>
      <c r="T278" s="544"/>
    </row>
    <row r="279" spans="2:20" ht="18.75" customHeight="1">
      <c r="B279" s="545" t="s">
        <v>68</v>
      </c>
      <c r="C279" s="519" t="s">
        <v>70</v>
      </c>
      <c r="D279" s="556" t="s">
        <v>22</v>
      </c>
      <c r="E279" s="553" t="s">
        <v>112</v>
      </c>
      <c r="F279" s="548"/>
      <c r="G279" s="846"/>
      <c r="H279" s="844"/>
      <c r="I279" s="847"/>
      <c r="J279" s="848"/>
      <c r="K279" s="848"/>
      <c r="L279" s="848"/>
      <c r="M279" s="844"/>
      <c r="N279" s="847"/>
      <c r="O279" s="844"/>
      <c r="P279" s="847"/>
      <c r="Q279" s="844"/>
      <c r="R279" s="849"/>
      <c r="S279" s="518"/>
      <c r="T279" s="544"/>
    </row>
    <row r="280" spans="2:20" ht="18.75" customHeight="1">
      <c r="B280" s="545"/>
      <c r="C280" s="519"/>
      <c r="D280" s="555" t="s">
        <v>113</v>
      </c>
      <c r="E280" s="553" t="s">
        <v>112</v>
      </c>
      <c r="F280" s="548"/>
      <c r="G280" s="833"/>
      <c r="H280" s="826"/>
      <c r="I280" s="826"/>
      <c r="J280" s="829"/>
      <c r="K280" s="829"/>
      <c r="L280" s="829"/>
      <c r="M280" s="826"/>
      <c r="N280" s="826"/>
      <c r="O280" s="826"/>
      <c r="P280" s="826"/>
      <c r="Q280" s="826"/>
      <c r="R280" s="827"/>
      <c r="S280" s="518"/>
      <c r="T280" s="544"/>
    </row>
    <row r="281" spans="2:20" ht="18.75" customHeight="1">
      <c r="B281" s="545"/>
      <c r="C281" s="519" t="s">
        <v>67</v>
      </c>
      <c r="D281" s="556" t="s">
        <v>70</v>
      </c>
      <c r="E281" s="557" t="s">
        <v>114</v>
      </c>
      <c r="F281" s="558"/>
      <c r="G281" s="833"/>
      <c r="H281" s="826"/>
      <c r="I281" s="826"/>
      <c r="J281" s="829"/>
      <c r="K281" s="829"/>
      <c r="L281" s="829"/>
      <c r="M281" s="826"/>
      <c r="N281" s="826"/>
      <c r="O281" s="826"/>
      <c r="P281" s="826"/>
      <c r="Q281" s="826"/>
      <c r="R281" s="827"/>
      <c r="S281" s="518"/>
      <c r="T281" s="544"/>
    </row>
    <row r="282" spans="2:20" ht="18.75" customHeight="1">
      <c r="B282" s="545"/>
      <c r="C282" s="519"/>
      <c r="D282" s="555"/>
      <c r="E282" s="553" t="s">
        <v>115</v>
      </c>
      <c r="F282" s="548"/>
      <c r="G282" s="833"/>
      <c r="H282" s="826"/>
      <c r="I282" s="826"/>
      <c r="J282" s="829"/>
      <c r="K282" s="829"/>
      <c r="L282" s="829"/>
      <c r="M282" s="826"/>
      <c r="N282" s="826"/>
      <c r="O282" s="826"/>
      <c r="P282" s="826"/>
      <c r="Q282" s="826"/>
      <c r="R282" s="827"/>
      <c r="S282" s="518"/>
      <c r="T282" s="544"/>
    </row>
    <row r="283" spans="2:20" ht="18.75" customHeight="1">
      <c r="B283" s="545" t="s">
        <v>71</v>
      </c>
      <c r="C283" s="519" t="s">
        <v>72</v>
      </c>
      <c r="D283" s="555" t="s">
        <v>116</v>
      </c>
      <c r="E283" s="553" t="s">
        <v>117</v>
      </c>
      <c r="F283" s="548"/>
      <c r="G283" s="830"/>
      <c r="H283" s="831"/>
      <c r="I283" s="832"/>
      <c r="J283" s="831"/>
      <c r="K283" s="831"/>
      <c r="L283" s="831"/>
      <c r="M283" s="844"/>
      <c r="N283" s="844"/>
      <c r="O283" s="844"/>
      <c r="P283" s="844"/>
      <c r="Q283" s="844"/>
      <c r="R283" s="845"/>
      <c r="S283" s="518"/>
      <c r="T283" s="544"/>
    </row>
    <row r="284" spans="2:20" ht="18.75" customHeight="1">
      <c r="B284" s="545"/>
      <c r="C284" s="519"/>
      <c r="D284" s="555"/>
      <c r="E284" s="553" t="s">
        <v>118</v>
      </c>
      <c r="F284" s="548"/>
      <c r="G284" s="833"/>
      <c r="H284" s="826"/>
      <c r="I284" s="826"/>
      <c r="J284" s="829"/>
      <c r="K284" s="829"/>
      <c r="L284" s="829"/>
      <c r="M284" s="826"/>
      <c r="N284" s="826"/>
      <c r="O284" s="826"/>
      <c r="P284" s="826"/>
      <c r="Q284" s="826"/>
      <c r="R284" s="827"/>
      <c r="S284" s="518"/>
      <c r="T284" s="544"/>
    </row>
    <row r="285" spans="2:20" ht="18.75" customHeight="1">
      <c r="B285" s="545"/>
      <c r="C285" s="519" t="s">
        <v>68</v>
      </c>
      <c r="D285" s="555"/>
      <c r="E285" s="553" t="s">
        <v>119</v>
      </c>
      <c r="F285" s="548"/>
      <c r="G285" s="833"/>
      <c r="H285" s="826"/>
      <c r="I285" s="826"/>
      <c r="J285" s="829"/>
      <c r="K285" s="829"/>
      <c r="L285" s="829"/>
      <c r="M285" s="826"/>
      <c r="N285" s="826"/>
      <c r="O285" s="826"/>
      <c r="P285" s="826"/>
      <c r="Q285" s="826"/>
      <c r="R285" s="827"/>
      <c r="S285" s="518"/>
      <c r="T285" s="544"/>
    </row>
    <row r="286" spans="2:20" ht="18.75" customHeight="1">
      <c r="B286" s="545"/>
      <c r="C286" s="519"/>
      <c r="D286" s="555" t="s">
        <v>120</v>
      </c>
      <c r="E286" s="557" t="s">
        <v>114</v>
      </c>
      <c r="F286" s="548"/>
      <c r="G286" s="823"/>
      <c r="H286" s="824"/>
      <c r="I286" s="825"/>
      <c r="J286" s="824"/>
      <c r="K286" s="824"/>
      <c r="L286" s="824"/>
      <c r="M286" s="844"/>
      <c r="N286" s="844"/>
      <c r="O286" s="844"/>
      <c r="P286" s="844"/>
      <c r="Q286" s="844"/>
      <c r="R286" s="845"/>
      <c r="S286" s="518"/>
      <c r="T286" s="544"/>
    </row>
    <row r="287" spans="2:20" ht="18.75" customHeight="1">
      <c r="B287" s="545"/>
      <c r="C287" s="519"/>
      <c r="D287" s="556"/>
      <c r="E287" s="557" t="s">
        <v>121</v>
      </c>
      <c r="F287" s="558"/>
      <c r="G287" s="850" t="str">
        <f>IF(COUNT(G282:G286)&gt;0,SUM(G282:G286),"")</f>
        <v/>
      </c>
      <c r="H287" s="842" t="str">
        <f t="shared" ref="H287" si="259">IF(COUNT(H282:H286)&gt;0,SUM(H282:H286),"")</f>
        <v/>
      </c>
      <c r="I287" s="842" t="str">
        <f t="shared" ref="I287" si="260">IF(COUNT(I282:I286)&gt;0,SUM(I282:I286),"")</f>
        <v/>
      </c>
      <c r="J287" s="851" t="str">
        <f t="shared" ref="J287" si="261">IF(COUNT(J282:J286)&gt;0,SUM(J282:J286),"")</f>
        <v/>
      </c>
      <c r="K287" s="851" t="str">
        <f t="shared" ref="K287" si="262">IF(COUNT(K282:K286)&gt;0,SUM(K282:K286),"")</f>
        <v/>
      </c>
      <c r="L287" s="851" t="str">
        <f t="shared" ref="L287" si="263">IF(COUNT(L282:L286)&gt;0,SUM(L282:L286),"")</f>
        <v/>
      </c>
      <c r="M287" s="842" t="str">
        <f t="shared" ref="M287" si="264">IF(COUNT(M282:M286)&gt;0,SUM(M282:M286),"")</f>
        <v/>
      </c>
      <c r="N287" s="842" t="str">
        <f t="shared" ref="N287" si="265">IF(COUNT(N282:N286)&gt;0,SUM(N282:N286),"")</f>
        <v/>
      </c>
      <c r="O287" s="842" t="str">
        <f t="shared" ref="O287" si="266">IF(COUNT(O282:O286)&gt;0,SUM(O282:O286),"")</f>
        <v/>
      </c>
      <c r="P287" s="842" t="str">
        <f t="shared" ref="P287" si="267">IF(COUNT(P282:P286)&gt;0,SUM(P282:P286),"")</f>
        <v/>
      </c>
      <c r="Q287" s="842" t="str">
        <f t="shared" ref="Q287" si="268">IF(COUNT(Q282:Q286)&gt;0,SUM(Q282:Q286),"")</f>
        <v/>
      </c>
      <c r="R287" s="843" t="str">
        <f t="shared" ref="R287" si="269">IF(COUNT(R282:R286)&gt;0,SUM(R282:R286),"")</f>
        <v/>
      </c>
      <c r="S287" s="518"/>
      <c r="T287" s="544"/>
    </row>
    <row r="288" spans="2:20" ht="18.75" customHeight="1">
      <c r="B288" s="545"/>
      <c r="C288" s="559" t="s">
        <v>122</v>
      </c>
      <c r="D288" s="560"/>
      <c r="E288" s="561"/>
      <c r="F288" s="562"/>
      <c r="G288" s="850" t="str">
        <f>IF(COUNT(G275,G287)&gt;0,SUM(G275,G287),"")</f>
        <v/>
      </c>
      <c r="H288" s="842" t="str">
        <f t="shared" ref="H288" si="270">IF(COUNT(H275,H287)&gt;0,SUM(H275,H287),"")</f>
        <v/>
      </c>
      <c r="I288" s="842" t="str">
        <f t="shared" ref="I288" si="271">IF(COUNT(I275,I287)&gt;0,SUM(I275,I287),"")</f>
        <v/>
      </c>
      <c r="J288" s="851" t="str">
        <f t="shared" ref="J288" si="272">IF(COUNT(J275,J287)&gt;0,SUM(J275,J287),"")</f>
        <v/>
      </c>
      <c r="K288" s="851" t="str">
        <f t="shared" ref="K288" si="273">IF(COUNT(K275,K287)&gt;0,SUM(K275,K287),"")</f>
        <v/>
      </c>
      <c r="L288" s="851" t="str">
        <f t="shared" ref="L288" si="274">IF(COUNT(L275,L287)&gt;0,SUM(L275,L287),"")</f>
        <v/>
      </c>
      <c r="M288" s="835" t="str">
        <f t="shared" ref="M288" si="275">IF(COUNT(M275,M287)&gt;0,SUM(M275,M287),"")</f>
        <v/>
      </c>
      <c r="N288" s="835" t="str">
        <f t="shared" ref="N288" si="276">IF(COUNT(N275,N287)&gt;0,SUM(N275,N287),"")</f>
        <v/>
      </c>
      <c r="O288" s="835" t="str">
        <f t="shared" ref="O288" si="277">IF(COUNT(O275,O287)&gt;0,SUM(O275,O287),"")</f>
        <v/>
      </c>
      <c r="P288" s="835" t="str">
        <f t="shared" ref="P288" si="278">IF(COUNT(P275,P287)&gt;0,SUM(P275,P287),"")</f>
        <v/>
      </c>
      <c r="Q288" s="835" t="str">
        <f t="shared" ref="Q288" si="279">IF(COUNT(Q275,Q287)&gt;0,SUM(Q275,Q287),"")</f>
        <v/>
      </c>
      <c r="R288" s="837" t="str">
        <f t="shared" ref="R288" si="280">IF(COUNT(R275,R287)&gt;0,SUM(R275,R287),"")</f>
        <v/>
      </c>
      <c r="S288" s="518"/>
      <c r="T288" s="544" t="s">
        <v>365</v>
      </c>
    </row>
    <row r="289" spans="2:21" ht="18.75" customHeight="1">
      <c r="B289" s="563"/>
      <c r="C289" s="559" t="s">
        <v>123</v>
      </c>
      <c r="D289" s="560"/>
      <c r="E289" s="560"/>
      <c r="F289" s="560"/>
      <c r="G289" s="850" t="str">
        <f>IF(COUNT(G276,G287)&gt;0,SUM(G276,G287),"")</f>
        <v/>
      </c>
      <c r="H289" s="842" t="str">
        <f t="shared" ref="H289:R289" si="281">IF(COUNT(H276,H287)&gt;0,SUM(H276,H287),"")</f>
        <v/>
      </c>
      <c r="I289" s="842" t="str">
        <f t="shared" si="281"/>
        <v/>
      </c>
      <c r="J289" s="851" t="str">
        <f t="shared" si="281"/>
        <v/>
      </c>
      <c r="K289" s="851" t="str">
        <f t="shared" si="281"/>
        <v/>
      </c>
      <c r="L289" s="851" t="str">
        <f t="shared" si="281"/>
        <v/>
      </c>
      <c r="M289" s="852" t="str">
        <f t="shared" si="281"/>
        <v/>
      </c>
      <c r="N289" s="852" t="str">
        <f t="shared" si="281"/>
        <v/>
      </c>
      <c r="O289" s="852" t="str">
        <f t="shared" si="281"/>
        <v/>
      </c>
      <c r="P289" s="852" t="str">
        <f t="shared" si="281"/>
        <v/>
      </c>
      <c r="Q289" s="852" t="str">
        <f t="shared" si="281"/>
        <v/>
      </c>
      <c r="R289" s="853" t="str">
        <f t="shared" si="281"/>
        <v/>
      </c>
      <c r="S289" s="518"/>
      <c r="T289" s="544" t="s">
        <v>364</v>
      </c>
    </row>
    <row r="290" spans="2:21" ht="18.75" customHeight="1">
      <c r="B290" s="564" t="s">
        <v>124</v>
      </c>
      <c r="C290" s="552"/>
      <c r="D290" s="552"/>
      <c r="E290" s="565"/>
      <c r="F290" s="549" t="s">
        <v>104</v>
      </c>
      <c r="G290" s="823"/>
      <c r="H290" s="824"/>
      <c r="I290" s="825"/>
      <c r="J290" s="824"/>
      <c r="K290" s="824"/>
      <c r="L290" s="824"/>
      <c r="M290" s="844"/>
      <c r="N290" s="844"/>
      <c r="O290" s="844"/>
      <c r="P290" s="844"/>
      <c r="Q290" s="844"/>
      <c r="R290" s="845"/>
      <c r="S290" s="518"/>
      <c r="T290" s="544"/>
    </row>
    <row r="291" spans="2:21" ht="18.75" customHeight="1">
      <c r="B291" s="566"/>
      <c r="C291" s="567"/>
      <c r="D291" s="567"/>
      <c r="E291" s="551"/>
      <c r="F291" s="519" t="s">
        <v>105</v>
      </c>
      <c r="G291" s="830"/>
      <c r="H291" s="831"/>
      <c r="I291" s="832"/>
      <c r="J291" s="831"/>
      <c r="K291" s="831"/>
      <c r="L291" s="831"/>
      <c r="M291" s="844"/>
      <c r="N291" s="844"/>
      <c r="O291" s="844"/>
      <c r="P291" s="844"/>
      <c r="Q291" s="844"/>
      <c r="R291" s="845"/>
      <c r="S291" s="518"/>
      <c r="T291" s="544"/>
    </row>
    <row r="292" spans="2:21" ht="18.75" customHeight="1">
      <c r="B292" s="559" t="s">
        <v>125</v>
      </c>
      <c r="C292" s="560"/>
      <c r="D292" s="560"/>
      <c r="E292" s="560"/>
      <c r="F292" s="560"/>
      <c r="G292" s="854"/>
      <c r="H292" s="855"/>
      <c r="I292" s="855"/>
      <c r="J292" s="856"/>
      <c r="K292" s="856"/>
      <c r="L292" s="856"/>
      <c r="M292" s="855"/>
      <c r="N292" s="855"/>
      <c r="O292" s="855"/>
      <c r="P292" s="855"/>
      <c r="Q292" s="855"/>
      <c r="R292" s="857"/>
      <c r="S292" s="518"/>
      <c r="T292" s="544"/>
    </row>
    <row r="293" spans="2:21" ht="18.75" customHeight="1">
      <c r="B293" s="559" t="s">
        <v>126</v>
      </c>
      <c r="C293" s="560"/>
      <c r="D293" s="560"/>
      <c r="E293" s="560"/>
      <c r="F293" s="560"/>
      <c r="G293" s="858" t="str">
        <f>IF(G291="","",IF(G289="",-G291,G289-G291))</f>
        <v/>
      </c>
      <c r="H293" s="852" t="str">
        <f t="shared" ref="H293:R293" si="282">IF(H291="","",IF(H289="",-H291,H289-H291))</f>
        <v/>
      </c>
      <c r="I293" s="852" t="str">
        <f t="shared" si="282"/>
        <v/>
      </c>
      <c r="J293" s="859" t="str">
        <f t="shared" si="282"/>
        <v/>
      </c>
      <c r="K293" s="859" t="str">
        <f t="shared" si="282"/>
        <v/>
      </c>
      <c r="L293" s="859" t="str">
        <f t="shared" si="282"/>
        <v/>
      </c>
      <c r="M293" s="852" t="str">
        <f t="shared" si="282"/>
        <v/>
      </c>
      <c r="N293" s="852" t="str">
        <f t="shared" si="282"/>
        <v/>
      </c>
      <c r="O293" s="852" t="str">
        <f t="shared" si="282"/>
        <v/>
      </c>
      <c r="P293" s="852" t="str">
        <f t="shared" si="282"/>
        <v/>
      </c>
      <c r="Q293" s="852" t="str">
        <f t="shared" si="282"/>
        <v/>
      </c>
      <c r="R293" s="853" t="str">
        <f t="shared" si="282"/>
        <v/>
      </c>
      <c r="S293" s="518"/>
      <c r="T293" s="544"/>
    </row>
    <row r="294" spans="2:21" ht="18.75" customHeight="1">
      <c r="B294" s="568" t="s">
        <v>127</v>
      </c>
      <c r="C294" s="540"/>
      <c r="D294" s="540"/>
      <c r="E294" s="540"/>
      <c r="F294" s="540"/>
      <c r="G294" s="862" t="str">
        <f>IF(COUNT(G291)&gt;0,G293/G291,"-")</f>
        <v>-</v>
      </c>
      <c r="H294" s="864" t="str">
        <f t="shared" ref="H294" si="283">IF(COUNT(H291)&gt;0,H293/H291,"-")</f>
        <v>-</v>
      </c>
      <c r="I294" s="864" t="str">
        <f t="shared" ref="I294" si="284">IF(COUNT(I291)&gt;0,I293/I291,"-")</f>
        <v>-</v>
      </c>
      <c r="J294" s="864" t="str">
        <f t="shared" ref="J294" si="285">IF(COUNT(J291)&gt;0,J293/J291,"-")</f>
        <v>-</v>
      </c>
      <c r="K294" s="864" t="str">
        <f t="shared" ref="K294" si="286">IF(COUNT(K291)&gt;0,K293/K291,"-")</f>
        <v>-</v>
      </c>
      <c r="L294" s="864" t="str">
        <f t="shared" ref="L294" si="287">IF(COUNT(L291)&gt;0,L293/L291,"-")</f>
        <v>-</v>
      </c>
      <c r="M294" s="864" t="str">
        <f t="shared" ref="M294" si="288">IF(COUNT(M291)&gt;0,M293/M291,"-")</f>
        <v>-</v>
      </c>
      <c r="N294" s="864" t="str">
        <f t="shared" ref="N294" si="289">IF(COUNT(N291)&gt;0,N293/N291,"-")</f>
        <v>-</v>
      </c>
      <c r="O294" s="864" t="str">
        <f t="shared" ref="O294" si="290">IF(COUNT(O291)&gt;0,O293/O291,"-")</f>
        <v>-</v>
      </c>
      <c r="P294" s="864" t="str">
        <f t="shared" ref="P294" si="291">IF(COUNT(P291)&gt;0,P293/P291,"-")</f>
        <v>-</v>
      </c>
      <c r="Q294" s="864" t="str">
        <f t="shared" ref="Q294" si="292">IF(COUNT(Q291)&gt;0,Q293/Q291,"-")</f>
        <v>-</v>
      </c>
      <c r="R294" s="866" t="str">
        <f t="shared" ref="R294" si="293">IF(COUNT(R291)&gt;0,R293/R291,"-")</f>
        <v>-</v>
      </c>
      <c r="S294" s="518"/>
    </row>
    <row r="295" spans="2:21" ht="18.75" customHeight="1">
      <c r="B295" s="569" t="s">
        <v>128</v>
      </c>
      <c r="C295" s="534"/>
      <c r="D295" s="534"/>
      <c r="E295" s="534"/>
      <c r="F295" s="570"/>
      <c r="G295" s="863" t="str">
        <f>IF(COUNT(G291)&gt;0,SUM(G292:G293)/SUM(G291,-G292),"-")</f>
        <v>-</v>
      </c>
      <c r="H295" s="865" t="str">
        <f t="shared" ref="H295:R295" si="294">IF(COUNT(H291)&gt;0,SUM(H292:H293)/SUM(H291,-H292),"-")</f>
        <v>-</v>
      </c>
      <c r="I295" s="865" t="str">
        <f t="shared" si="294"/>
        <v>-</v>
      </c>
      <c r="J295" s="865" t="str">
        <f t="shared" si="294"/>
        <v>-</v>
      </c>
      <c r="K295" s="865" t="str">
        <f t="shared" si="294"/>
        <v>-</v>
      </c>
      <c r="L295" s="865" t="str">
        <f t="shared" si="294"/>
        <v>-</v>
      </c>
      <c r="M295" s="865" t="str">
        <f t="shared" si="294"/>
        <v>-</v>
      </c>
      <c r="N295" s="865" t="str">
        <f t="shared" si="294"/>
        <v>-</v>
      </c>
      <c r="O295" s="865" t="str">
        <f t="shared" si="294"/>
        <v>-</v>
      </c>
      <c r="P295" s="865" t="str">
        <f t="shared" si="294"/>
        <v>-</v>
      </c>
      <c r="Q295" s="865" t="str">
        <f t="shared" si="294"/>
        <v>-</v>
      </c>
      <c r="R295" s="867" t="str">
        <f t="shared" si="294"/>
        <v>-</v>
      </c>
      <c r="S295" s="518"/>
    </row>
    <row r="296" spans="2:21" ht="18.75" customHeight="1">
      <c r="B296" s="572"/>
      <c r="C296" s="518"/>
      <c r="D296" s="518"/>
      <c r="E296" s="518"/>
      <c r="F296" s="518"/>
      <c r="G296" s="573"/>
      <c r="H296" s="573"/>
      <c r="I296" s="573"/>
      <c r="J296" s="573"/>
      <c r="K296" s="573"/>
      <c r="L296" s="573"/>
      <c r="M296" s="573"/>
      <c r="N296" s="573"/>
      <c r="O296" s="573"/>
      <c r="P296" s="573"/>
      <c r="Q296" s="573"/>
      <c r="R296" s="573"/>
      <c r="S296" s="518"/>
    </row>
    <row r="297" spans="2:21" ht="18.75" customHeight="1">
      <c r="B297" s="509" t="s">
        <v>301</v>
      </c>
    </row>
    <row r="298" spans="2:21" ht="18.75" customHeight="1">
      <c r="B298" s="509" t="s">
        <v>85</v>
      </c>
      <c r="J298" s="512"/>
      <c r="K298" s="512"/>
      <c r="L298" s="512"/>
    </row>
    <row r="299" spans="2:21" ht="18.75" customHeight="1">
      <c r="B299" s="513" t="s">
        <v>86</v>
      </c>
      <c r="C299" s="513"/>
      <c r="D299" s="513"/>
      <c r="E299" s="513"/>
      <c r="F299" s="514"/>
      <c r="G299" s="515"/>
      <c r="H299" s="515"/>
      <c r="I299" s="515"/>
      <c r="J299" s="512"/>
      <c r="K299" s="512"/>
      <c r="L299" s="512"/>
    </row>
    <row r="300" spans="2:21" ht="18.75" customHeight="1">
      <c r="B300" s="516" t="s">
        <v>83</v>
      </c>
      <c r="E300" s="517" t="s">
        <v>298</v>
      </c>
      <c r="F300" s="518"/>
      <c r="G300" s="512"/>
      <c r="H300" s="512"/>
      <c r="I300" s="512"/>
      <c r="J300" s="512"/>
      <c r="K300" s="512"/>
      <c r="L300" s="512"/>
      <c r="M300" s="512"/>
      <c r="N300" s="512"/>
      <c r="O300" s="512"/>
      <c r="P300" s="512"/>
      <c r="Q300" s="515"/>
      <c r="R300" s="512" t="s">
        <v>87</v>
      </c>
      <c r="S300" s="518"/>
      <c r="U300" s="519"/>
    </row>
    <row r="301" spans="2:21" ht="18.75" customHeight="1">
      <c r="B301" s="520"/>
      <c r="C301" s="521"/>
      <c r="D301" s="521"/>
      <c r="E301" s="521"/>
      <c r="F301" s="521"/>
      <c r="G301" s="522" t="s">
        <v>88</v>
      </c>
      <c r="H301" s="523" t="s">
        <v>89</v>
      </c>
      <c r="I301" s="523" t="s">
        <v>90</v>
      </c>
      <c r="J301" s="524" t="s">
        <v>91</v>
      </c>
      <c r="K301" s="524" t="s">
        <v>92</v>
      </c>
      <c r="L301" s="524" t="s">
        <v>93</v>
      </c>
      <c r="M301" s="523" t="s">
        <v>94</v>
      </c>
      <c r="N301" s="523" t="s">
        <v>95</v>
      </c>
      <c r="O301" s="523" t="s">
        <v>96</v>
      </c>
      <c r="P301" s="525" t="s">
        <v>97</v>
      </c>
      <c r="Q301" s="523" t="s">
        <v>98</v>
      </c>
      <c r="R301" s="526" t="s">
        <v>99</v>
      </c>
      <c r="S301" s="518"/>
      <c r="U301" s="519"/>
    </row>
    <row r="302" spans="2:21" ht="18.75" customHeight="1">
      <c r="B302" s="527"/>
      <c r="C302" s="518"/>
      <c r="D302" s="518"/>
      <c r="E302" s="518"/>
      <c r="F302" s="519" t="s">
        <v>100</v>
      </c>
      <c r="G302" s="528"/>
      <c r="H302" s="529"/>
      <c r="I302" s="529"/>
      <c r="J302" s="530"/>
      <c r="K302" s="530"/>
      <c r="L302" s="530"/>
      <c r="M302" s="529"/>
      <c r="N302" s="529"/>
      <c r="O302" s="529"/>
      <c r="P302" s="531"/>
      <c r="Q302" s="529"/>
      <c r="R302" s="532"/>
      <c r="S302" s="518"/>
      <c r="U302" s="519"/>
    </row>
    <row r="303" spans="2:21" ht="18.75" customHeight="1">
      <c r="B303" s="533"/>
      <c r="C303" s="534" t="s">
        <v>101</v>
      </c>
      <c r="D303" s="534"/>
      <c r="E303" s="534"/>
      <c r="F303" s="534"/>
      <c r="G303" s="535" t="s">
        <v>102</v>
      </c>
      <c r="H303" s="536" t="s">
        <v>102</v>
      </c>
      <c r="I303" s="536" t="s">
        <v>102</v>
      </c>
      <c r="J303" s="537" t="s">
        <v>102</v>
      </c>
      <c r="K303" s="537" t="s">
        <v>102</v>
      </c>
      <c r="L303" s="537" t="s">
        <v>102</v>
      </c>
      <c r="M303" s="537" t="s">
        <v>102</v>
      </c>
      <c r="N303" s="536" t="s">
        <v>102</v>
      </c>
      <c r="O303" s="536" t="s">
        <v>102</v>
      </c>
      <c r="P303" s="538" t="s">
        <v>102</v>
      </c>
      <c r="Q303" s="536" t="s">
        <v>102</v>
      </c>
      <c r="R303" s="539" t="s">
        <v>102</v>
      </c>
      <c r="S303" s="518"/>
      <c r="U303" s="519"/>
    </row>
    <row r="304" spans="2:21" ht="18.75" customHeight="1">
      <c r="B304" s="540"/>
      <c r="C304" s="519"/>
      <c r="D304" s="541" t="s">
        <v>103</v>
      </c>
      <c r="E304" s="542"/>
      <c r="F304" s="543" t="s">
        <v>104</v>
      </c>
      <c r="G304" s="823"/>
      <c r="H304" s="824"/>
      <c r="I304" s="825"/>
      <c r="J304" s="824"/>
      <c r="K304" s="824"/>
      <c r="L304" s="824"/>
      <c r="M304" s="826"/>
      <c r="N304" s="826"/>
      <c r="O304" s="826"/>
      <c r="P304" s="826"/>
      <c r="Q304" s="826"/>
      <c r="R304" s="827"/>
      <c r="S304" s="518"/>
      <c r="T304" s="544"/>
      <c r="U304" s="519"/>
    </row>
    <row r="305" spans="2:20" ht="18.75" customHeight="1">
      <c r="B305" s="545"/>
      <c r="C305" s="519" t="s">
        <v>66</v>
      </c>
      <c r="D305" s="546"/>
      <c r="E305" s="547"/>
      <c r="F305" s="548" t="s">
        <v>105</v>
      </c>
      <c r="G305" s="828"/>
      <c r="H305" s="829"/>
      <c r="I305" s="826"/>
      <c r="J305" s="829"/>
      <c r="K305" s="829"/>
      <c r="L305" s="829"/>
      <c r="M305" s="826"/>
      <c r="N305" s="826"/>
      <c r="O305" s="826"/>
      <c r="P305" s="826"/>
      <c r="Q305" s="826"/>
      <c r="R305" s="827"/>
      <c r="S305" s="518"/>
      <c r="T305" s="544"/>
    </row>
    <row r="306" spans="2:20" ht="18.75" customHeight="1">
      <c r="B306" s="545"/>
      <c r="C306" s="519"/>
      <c r="D306" s="541" t="s">
        <v>106</v>
      </c>
      <c r="E306" s="542"/>
      <c r="F306" s="548" t="s">
        <v>104</v>
      </c>
      <c r="G306" s="823"/>
      <c r="H306" s="824"/>
      <c r="I306" s="825"/>
      <c r="J306" s="824"/>
      <c r="K306" s="824"/>
      <c r="L306" s="824"/>
      <c r="M306" s="826"/>
      <c r="N306" s="826"/>
      <c r="O306" s="826"/>
      <c r="P306" s="826"/>
      <c r="Q306" s="826"/>
      <c r="R306" s="827"/>
      <c r="S306" s="518"/>
      <c r="T306" s="544"/>
    </row>
    <row r="307" spans="2:20" ht="18.75" customHeight="1">
      <c r="B307" s="545"/>
      <c r="C307" s="519" t="s">
        <v>67</v>
      </c>
      <c r="D307" s="546"/>
      <c r="E307" s="547"/>
      <c r="F307" s="548" t="s">
        <v>105</v>
      </c>
      <c r="G307" s="828"/>
      <c r="H307" s="829"/>
      <c r="I307" s="826"/>
      <c r="J307" s="829"/>
      <c r="K307" s="829"/>
      <c r="L307" s="829"/>
      <c r="M307" s="826"/>
      <c r="N307" s="826"/>
      <c r="O307" s="826"/>
      <c r="P307" s="826"/>
      <c r="Q307" s="826"/>
      <c r="R307" s="827"/>
      <c r="S307" s="518"/>
      <c r="T307" s="544"/>
    </row>
    <row r="308" spans="2:20" ht="18.75" customHeight="1">
      <c r="B308" s="545" t="s">
        <v>19</v>
      </c>
      <c r="C308" s="519"/>
      <c r="D308" s="541" t="s">
        <v>107</v>
      </c>
      <c r="E308" s="542"/>
      <c r="F308" s="548" t="s">
        <v>104</v>
      </c>
      <c r="G308" s="823"/>
      <c r="H308" s="824"/>
      <c r="I308" s="825"/>
      <c r="J308" s="824"/>
      <c r="K308" s="824"/>
      <c r="L308" s="824"/>
      <c r="M308" s="826"/>
      <c r="N308" s="826"/>
      <c r="O308" s="826"/>
      <c r="P308" s="826"/>
      <c r="Q308" s="826"/>
      <c r="R308" s="827"/>
      <c r="S308" s="518"/>
      <c r="T308" s="544"/>
    </row>
    <row r="309" spans="2:20" ht="18.75" customHeight="1">
      <c r="B309" s="545"/>
      <c r="C309" s="519" t="s">
        <v>68</v>
      </c>
      <c r="D309" s="546"/>
      <c r="E309" s="547"/>
      <c r="F309" s="548" t="s">
        <v>105</v>
      </c>
      <c r="G309" s="830"/>
      <c r="H309" s="831"/>
      <c r="I309" s="832"/>
      <c r="J309" s="831"/>
      <c r="K309" s="831"/>
      <c r="L309" s="831"/>
      <c r="M309" s="826"/>
      <c r="N309" s="826"/>
      <c r="O309" s="826"/>
      <c r="P309" s="826"/>
      <c r="Q309" s="826"/>
      <c r="R309" s="827"/>
      <c r="S309" s="518"/>
      <c r="T309" s="544"/>
    </row>
    <row r="310" spans="2:20" ht="18.75" customHeight="1">
      <c r="B310" s="545"/>
      <c r="C310" s="519"/>
      <c r="D310" s="541" t="s">
        <v>108</v>
      </c>
      <c r="E310" s="542"/>
      <c r="F310" s="548" t="s">
        <v>104</v>
      </c>
      <c r="G310" s="833"/>
      <c r="H310" s="826"/>
      <c r="I310" s="826"/>
      <c r="J310" s="829"/>
      <c r="K310" s="829"/>
      <c r="L310" s="829"/>
      <c r="M310" s="826"/>
      <c r="N310" s="826"/>
      <c r="O310" s="826"/>
      <c r="P310" s="826"/>
      <c r="Q310" s="826"/>
      <c r="R310" s="827"/>
      <c r="S310" s="518"/>
      <c r="T310" s="544"/>
    </row>
    <row r="311" spans="2:20" ht="18.75" customHeight="1">
      <c r="B311" s="545"/>
      <c r="C311" s="519" t="s">
        <v>69</v>
      </c>
      <c r="D311" s="546"/>
      <c r="E311" s="547"/>
      <c r="F311" s="548" t="s">
        <v>105</v>
      </c>
      <c r="G311" s="833"/>
      <c r="H311" s="826"/>
      <c r="I311" s="826"/>
      <c r="J311" s="829"/>
      <c r="K311" s="829"/>
      <c r="L311" s="829"/>
      <c r="M311" s="826"/>
      <c r="N311" s="826"/>
      <c r="O311" s="826"/>
      <c r="P311" s="826"/>
      <c r="Q311" s="826"/>
      <c r="R311" s="827"/>
      <c r="S311" s="518"/>
      <c r="T311" s="544"/>
    </row>
    <row r="312" spans="2:20" ht="18.75" customHeight="1">
      <c r="B312" s="545" t="s">
        <v>22</v>
      </c>
      <c r="C312" s="519"/>
      <c r="D312" s="541" t="s">
        <v>109</v>
      </c>
      <c r="E312" s="542"/>
      <c r="F312" s="548" t="s">
        <v>104</v>
      </c>
      <c r="G312" s="834" t="str">
        <f>IF(COUNT(G304,G306,G308,G310)&gt;0,SUM(G304,G306,G308,G310),"")</f>
        <v/>
      </c>
      <c r="H312" s="835" t="str">
        <f t="shared" ref="H312:R312" si="295">IF(COUNT(H304,H306,H308,H310)&gt;0,SUM(H304,H306,H308,H310),"")</f>
        <v/>
      </c>
      <c r="I312" s="835" t="str">
        <f t="shared" si="295"/>
        <v/>
      </c>
      <c r="J312" s="836" t="str">
        <f t="shared" si="295"/>
        <v/>
      </c>
      <c r="K312" s="836" t="str">
        <f t="shared" si="295"/>
        <v/>
      </c>
      <c r="L312" s="836" t="str">
        <f t="shared" si="295"/>
        <v/>
      </c>
      <c r="M312" s="835" t="str">
        <f t="shared" si="295"/>
        <v/>
      </c>
      <c r="N312" s="835" t="str">
        <f t="shared" si="295"/>
        <v/>
      </c>
      <c r="O312" s="835" t="str">
        <f t="shared" si="295"/>
        <v/>
      </c>
      <c r="P312" s="835" t="str">
        <f t="shared" si="295"/>
        <v/>
      </c>
      <c r="Q312" s="835" t="str">
        <f t="shared" si="295"/>
        <v/>
      </c>
      <c r="R312" s="837" t="str">
        <f t="shared" si="295"/>
        <v/>
      </c>
      <c r="S312" s="518"/>
      <c r="T312" s="544"/>
    </row>
    <row r="313" spans="2:20" ht="18.75" customHeight="1">
      <c r="B313" s="545"/>
      <c r="C313" s="549"/>
      <c r="D313" s="550"/>
      <c r="E313" s="551"/>
      <c r="F313" s="543" t="s">
        <v>105</v>
      </c>
      <c r="G313" s="838" t="str">
        <f t="shared" ref="G313:R313" si="296">IF(COUNT(G305,G307,G309,G311)&gt;0,SUM(G305,G307,G309,G311),"")</f>
        <v/>
      </c>
      <c r="H313" s="839" t="str">
        <f t="shared" si="296"/>
        <v/>
      </c>
      <c r="I313" s="840" t="str">
        <f t="shared" si="296"/>
        <v/>
      </c>
      <c r="J313" s="841" t="str">
        <f t="shared" si="296"/>
        <v/>
      </c>
      <c r="K313" s="841" t="str">
        <f t="shared" si="296"/>
        <v/>
      </c>
      <c r="L313" s="841" t="str">
        <f t="shared" si="296"/>
        <v/>
      </c>
      <c r="M313" s="842" t="str">
        <f t="shared" si="296"/>
        <v/>
      </c>
      <c r="N313" s="842" t="str">
        <f t="shared" si="296"/>
        <v/>
      </c>
      <c r="O313" s="842" t="str">
        <f t="shared" si="296"/>
        <v/>
      </c>
      <c r="P313" s="842" t="str">
        <f t="shared" si="296"/>
        <v/>
      </c>
      <c r="Q313" s="842" t="str">
        <f t="shared" si="296"/>
        <v/>
      </c>
      <c r="R313" s="843" t="str">
        <f t="shared" si="296"/>
        <v/>
      </c>
      <c r="S313" s="518"/>
      <c r="T313" s="544"/>
    </row>
    <row r="314" spans="2:20" ht="18.75" customHeight="1">
      <c r="B314" s="545"/>
      <c r="C314" s="552"/>
      <c r="D314" s="543" t="s">
        <v>17</v>
      </c>
      <c r="E314" s="553" t="s">
        <v>110</v>
      </c>
      <c r="F314" s="554"/>
      <c r="G314" s="823"/>
      <c r="H314" s="824"/>
      <c r="I314" s="825"/>
      <c r="J314" s="824"/>
      <c r="K314" s="824"/>
      <c r="L314" s="824"/>
      <c r="M314" s="844"/>
      <c r="N314" s="844"/>
      <c r="O314" s="844"/>
      <c r="P314" s="844"/>
      <c r="Q314" s="844"/>
      <c r="R314" s="845"/>
      <c r="S314" s="518"/>
      <c r="T314" s="544" t="s">
        <v>308</v>
      </c>
    </row>
    <row r="315" spans="2:20" ht="18.75" customHeight="1">
      <c r="B315" s="545"/>
      <c r="C315" s="519"/>
      <c r="D315" s="555" t="s">
        <v>19</v>
      </c>
      <c r="E315" s="553" t="s">
        <v>111</v>
      </c>
      <c r="F315" s="548"/>
      <c r="G315" s="828"/>
      <c r="H315" s="829"/>
      <c r="I315" s="829"/>
      <c r="J315" s="829"/>
      <c r="K315" s="829"/>
      <c r="L315" s="829"/>
      <c r="M315" s="829"/>
      <c r="N315" s="829"/>
      <c r="O315" s="829"/>
      <c r="P315" s="829"/>
      <c r="Q315" s="829"/>
      <c r="R315" s="827"/>
      <c r="S315" s="518"/>
      <c r="T315" s="544"/>
    </row>
    <row r="316" spans="2:20" ht="18.75" customHeight="1">
      <c r="B316" s="545" t="s">
        <v>68</v>
      </c>
      <c r="C316" s="519" t="s">
        <v>70</v>
      </c>
      <c r="D316" s="556" t="s">
        <v>22</v>
      </c>
      <c r="E316" s="553" t="s">
        <v>112</v>
      </c>
      <c r="F316" s="548"/>
      <c r="G316" s="846"/>
      <c r="H316" s="844"/>
      <c r="I316" s="847"/>
      <c r="J316" s="848"/>
      <c r="K316" s="848"/>
      <c r="L316" s="848"/>
      <c r="M316" s="844"/>
      <c r="N316" s="847"/>
      <c r="O316" s="844"/>
      <c r="P316" s="847"/>
      <c r="Q316" s="844"/>
      <c r="R316" s="849"/>
      <c r="S316" s="518"/>
      <c r="T316" s="544"/>
    </row>
    <row r="317" spans="2:20" ht="18.75" customHeight="1">
      <c r="B317" s="545"/>
      <c r="C317" s="519"/>
      <c r="D317" s="555" t="s">
        <v>113</v>
      </c>
      <c r="E317" s="553" t="s">
        <v>112</v>
      </c>
      <c r="F317" s="548"/>
      <c r="G317" s="833"/>
      <c r="H317" s="826"/>
      <c r="I317" s="826"/>
      <c r="J317" s="829"/>
      <c r="K317" s="829"/>
      <c r="L317" s="829"/>
      <c r="M317" s="826"/>
      <c r="N317" s="826"/>
      <c r="O317" s="826"/>
      <c r="P317" s="826"/>
      <c r="Q317" s="826"/>
      <c r="R317" s="827"/>
      <c r="S317" s="518"/>
      <c r="T317" s="544"/>
    </row>
    <row r="318" spans="2:20" ht="18.75" customHeight="1">
      <c r="B318" s="545"/>
      <c r="C318" s="519" t="s">
        <v>67</v>
      </c>
      <c r="D318" s="556" t="s">
        <v>70</v>
      </c>
      <c r="E318" s="557" t="s">
        <v>114</v>
      </c>
      <c r="F318" s="558"/>
      <c r="G318" s="833"/>
      <c r="H318" s="826"/>
      <c r="I318" s="826"/>
      <c r="J318" s="829"/>
      <c r="K318" s="829"/>
      <c r="L318" s="829"/>
      <c r="M318" s="826"/>
      <c r="N318" s="826"/>
      <c r="O318" s="826"/>
      <c r="P318" s="826"/>
      <c r="Q318" s="826"/>
      <c r="R318" s="827"/>
      <c r="S318" s="518"/>
      <c r="T318" s="544"/>
    </row>
    <row r="319" spans="2:20" ht="18.75" customHeight="1">
      <c r="B319" s="545"/>
      <c r="C319" s="519"/>
      <c r="D319" s="555"/>
      <c r="E319" s="553" t="s">
        <v>115</v>
      </c>
      <c r="F319" s="548"/>
      <c r="G319" s="833"/>
      <c r="H319" s="826"/>
      <c r="I319" s="826"/>
      <c r="J319" s="829"/>
      <c r="K319" s="829"/>
      <c r="L319" s="829"/>
      <c r="M319" s="826"/>
      <c r="N319" s="826"/>
      <c r="O319" s="826"/>
      <c r="P319" s="826"/>
      <c r="Q319" s="826"/>
      <c r="R319" s="827"/>
      <c r="S319" s="518"/>
      <c r="T319" s="544"/>
    </row>
    <row r="320" spans="2:20" ht="18.75" customHeight="1">
      <c r="B320" s="545" t="s">
        <v>71</v>
      </c>
      <c r="C320" s="519" t="s">
        <v>72</v>
      </c>
      <c r="D320" s="555" t="s">
        <v>116</v>
      </c>
      <c r="E320" s="553" t="s">
        <v>117</v>
      </c>
      <c r="F320" s="548"/>
      <c r="G320" s="830"/>
      <c r="H320" s="831"/>
      <c r="I320" s="832"/>
      <c r="J320" s="831"/>
      <c r="K320" s="831"/>
      <c r="L320" s="831"/>
      <c r="M320" s="844"/>
      <c r="N320" s="844"/>
      <c r="O320" s="844"/>
      <c r="P320" s="844"/>
      <c r="Q320" s="844"/>
      <c r="R320" s="845"/>
      <c r="S320" s="518"/>
      <c r="T320" s="544"/>
    </row>
    <row r="321" spans="2:20" ht="18.75" customHeight="1">
      <c r="B321" s="545"/>
      <c r="C321" s="519"/>
      <c r="D321" s="555"/>
      <c r="E321" s="553" t="s">
        <v>118</v>
      </c>
      <c r="F321" s="548"/>
      <c r="G321" s="833"/>
      <c r="H321" s="826"/>
      <c r="I321" s="826"/>
      <c r="J321" s="829"/>
      <c r="K321" s="829"/>
      <c r="L321" s="829"/>
      <c r="M321" s="826"/>
      <c r="N321" s="826"/>
      <c r="O321" s="826"/>
      <c r="P321" s="826"/>
      <c r="Q321" s="826"/>
      <c r="R321" s="827"/>
      <c r="S321" s="518"/>
      <c r="T321" s="544"/>
    </row>
    <row r="322" spans="2:20" ht="18.75" customHeight="1">
      <c r="B322" s="545"/>
      <c r="C322" s="519" t="s">
        <v>68</v>
      </c>
      <c r="D322" s="555"/>
      <c r="E322" s="553" t="s">
        <v>119</v>
      </c>
      <c r="F322" s="548"/>
      <c r="G322" s="833"/>
      <c r="H322" s="826"/>
      <c r="I322" s="826"/>
      <c r="J322" s="829"/>
      <c r="K322" s="829"/>
      <c r="L322" s="829"/>
      <c r="M322" s="826"/>
      <c r="N322" s="826"/>
      <c r="O322" s="826"/>
      <c r="P322" s="826"/>
      <c r="Q322" s="826"/>
      <c r="R322" s="827"/>
      <c r="S322" s="518"/>
      <c r="T322" s="544"/>
    </row>
    <row r="323" spans="2:20" ht="18.75" customHeight="1">
      <c r="B323" s="545"/>
      <c r="C323" s="519"/>
      <c r="D323" s="555" t="s">
        <v>120</v>
      </c>
      <c r="E323" s="557" t="s">
        <v>114</v>
      </c>
      <c r="F323" s="548"/>
      <c r="G323" s="823"/>
      <c r="H323" s="824"/>
      <c r="I323" s="825"/>
      <c r="J323" s="824"/>
      <c r="K323" s="824"/>
      <c r="L323" s="824"/>
      <c r="M323" s="844"/>
      <c r="N323" s="844"/>
      <c r="O323" s="844"/>
      <c r="P323" s="844"/>
      <c r="Q323" s="844"/>
      <c r="R323" s="845"/>
      <c r="S323" s="518"/>
      <c r="T323" s="544"/>
    </row>
    <row r="324" spans="2:20" ht="18.75" customHeight="1">
      <c r="B324" s="545"/>
      <c r="C324" s="519"/>
      <c r="D324" s="556"/>
      <c r="E324" s="557" t="s">
        <v>121</v>
      </c>
      <c r="F324" s="558"/>
      <c r="G324" s="850" t="str">
        <f>IF(COUNT(G319:G323)&gt;0,SUM(G319:G323),"")</f>
        <v/>
      </c>
      <c r="H324" s="842" t="str">
        <f t="shared" ref="H324" si="297">IF(COUNT(H319:H323)&gt;0,SUM(H319:H323),"")</f>
        <v/>
      </c>
      <c r="I324" s="842" t="str">
        <f t="shared" ref="I324" si="298">IF(COUNT(I319:I323)&gt;0,SUM(I319:I323),"")</f>
        <v/>
      </c>
      <c r="J324" s="851" t="str">
        <f t="shared" ref="J324" si="299">IF(COUNT(J319:J323)&gt;0,SUM(J319:J323),"")</f>
        <v/>
      </c>
      <c r="K324" s="851" t="str">
        <f t="shared" ref="K324" si="300">IF(COUNT(K319:K323)&gt;0,SUM(K319:K323),"")</f>
        <v/>
      </c>
      <c r="L324" s="851" t="str">
        <f t="shared" ref="L324" si="301">IF(COUNT(L319:L323)&gt;0,SUM(L319:L323),"")</f>
        <v/>
      </c>
      <c r="M324" s="842" t="str">
        <f t="shared" ref="M324" si="302">IF(COUNT(M319:M323)&gt;0,SUM(M319:M323),"")</f>
        <v/>
      </c>
      <c r="N324" s="842" t="str">
        <f t="shared" ref="N324" si="303">IF(COUNT(N319:N323)&gt;0,SUM(N319:N323),"")</f>
        <v/>
      </c>
      <c r="O324" s="842" t="str">
        <f t="shared" ref="O324" si="304">IF(COUNT(O319:O323)&gt;0,SUM(O319:O323),"")</f>
        <v/>
      </c>
      <c r="P324" s="842" t="str">
        <f t="shared" ref="P324" si="305">IF(COUNT(P319:P323)&gt;0,SUM(P319:P323),"")</f>
        <v/>
      </c>
      <c r="Q324" s="842" t="str">
        <f t="shared" ref="Q324" si="306">IF(COUNT(Q319:Q323)&gt;0,SUM(Q319:Q323),"")</f>
        <v/>
      </c>
      <c r="R324" s="843" t="str">
        <f t="shared" ref="R324" si="307">IF(COUNT(R319:R323)&gt;0,SUM(R319:R323),"")</f>
        <v/>
      </c>
      <c r="S324" s="518"/>
      <c r="T324" s="544"/>
    </row>
    <row r="325" spans="2:20" ht="18.75" customHeight="1">
      <c r="B325" s="545"/>
      <c r="C325" s="559" t="s">
        <v>122</v>
      </c>
      <c r="D325" s="560"/>
      <c r="E325" s="561"/>
      <c r="F325" s="562"/>
      <c r="G325" s="850" t="str">
        <f>IF(COUNT(G312,G324)&gt;0,SUM(G312,G324),"")</f>
        <v/>
      </c>
      <c r="H325" s="842" t="str">
        <f t="shared" ref="H325" si="308">IF(COUNT(H312,H324)&gt;0,SUM(H312,H324),"")</f>
        <v/>
      </c>
      <c r="I325" s="842" t="str">
        <f t="shared" ref="I325" si="309">IF(COUNT(I312,I324)&gt;0,SUM(I312,I324),"")</f>
        <v/>
      </c>
      <c r="J325" s="851" t="str">
        <f t="shared" ref="J325" si="310">IF(COUNT(J312,J324)&gt;0,SUM(J312,J324),"")</f>
        <v/>
      </c>
      <c r="K325" s="851" t="str">
        <f t="shared" ref="K325" si="311">IF(COUNT(K312,K324)&gt;0,SUM(K312,K324),"")</f>
        <v/>
      </c>
      <c r="L325" s="851" t="str">
        <f t="shared" ref="L325" si="312">IF(COUNT(L312,L324)&gt;0,SUM(L312,L324),"")</f>
        <v/>
      </c>
      <c r="M325" s="835" t="str">
        <f t="shared" ref="M325" si="313">IF(COUNT(M312,M324)&gt;0,SUM(M312,M324),"")</f>
        <v/>
      </c>
      <c r="N325" s="835" t="str">
        <f t="shared" ref="N325" si="314">IF(COUNT(N312,N324)&gt;0,SUM(N312,N324),"")</f>
        <v/>
      </c>
      <c r="O325" s="835" t="str">
        <f t="shared" ref="O325" si="315">IF(COUNT(O312,O324)&gt;0,SUM(O312,O324),"")</f>
        <v/>
      </c>
      <c r="P325" s="835" t="str">
        <f t="shared" ref="P325" si="316">IF(COUNT(P312,P324)&gt;0,SUM(P312,P324),"")</f>
        <v/>
      </c>
      <c r="Q325" s="835" t="str">
        <f t="shared" ref="Q325" si="317">IF(COUNT(Q312,Q324)&gt;0,SUM(Q312,Q324),"")</f>
        <v/>
      </c>
      <c r="R325" s="837" t="str">
        <f t="shared" ref="R325" si="318">IF(COUNT(R312,R324)&gt;0,SUM(R312,R324),"")</f>
        <v/>
      </c>
      <c r="S325" s="518"/>
      <c r="T325" s="544" t="s">
        <v>365</v>
      </c>
    </row>
    <row r="326" spans="2:20" ht="18.75" customHeight="1">
      <c r="B326" s="563"/>
      <c r="C326" s="559" t="s">
        <v>123</v>
      </c>
      <c r="D326" s="560"/>
      <c r="E326" s="560"/>
      <c r="F326" s="560"/>
      <c r="G326" s="850" t="str">
        <f>IF(COUNT(G313,G324)&gt;0,SUM(G313,G324),"")</f>
        <v/>
      </c>
      <c r="H326" s="842" t="str">
        <f t="shared" ref="H326:R326" si="319">IF(COUNT(H313,H324)&gt;0,SUM(H313,H324),"")</f>
        <v/>
      </c>
      <c r="I326" s="842" t="str">
        <f t="shared" si="319"/>
        <v/>
      </c>
      <c r="J326" s="851" t="str">
        <f t="shared" si="319"/>
        <v/>
      </c>
      <c r="K326" s="851" t="str">
        <f t="shared" si="319"/>
        <v/>
      </c>
      <c r="L326" s="851" t="str">
        <f t="shared" si="319"/>
        <v/>
      </c>
      <c r="M326" s="852" t="str">
        <f t="shared" si="319"/>
        <v/>
      </c>
      <c r="N326" s="852" t="str">
        <f t="shared" si="319"/>
        <v/>
      </c>
      <c r="O326" s="852" t="str">
        <f t="shared" si="319"/>
        <v/>
      </c>
      <c r="P326" s="852" t="str">
        <f t="shared" si="319"/>
        <v/>
      </c>
      <c r="Q326" s="852" t="str">
        <f t="shared" si="319"/>
        <v/>
      </c>
      <c r="R326" s="853" t="str">
        <f t="shared" si="319"/>
        <v/>
      </c>
      <c r="S326" s="518"/>
      <c r="T326" s="544" t="s">
        <v>364</v>
      </c>
    </row>
    <row r="327" spans="2:20" ht="18.75" customHeight="1">
      <c r="B327" s="564" t="s">
        <v>124</v>
      </c>
      <c r="C327" s="552"/>
      <c r="D327" s="552"/>
      <c r="E327" s="565"/>
      <c r="F327" s="549" t="s">
        <v>104</v>
      </c>
      <c r="G327" s="823"/>
      <c r="H327" s="824"/>
      <c r="I327" s="825"/>
      <c r="J327" s="824"/>
      <c r="K327" s="824"/>
      <c r="L327" s="824"/>
      <c r="M327" s="844"/>
      <c r="N327" s="844"/>
      <c r="O327" s="844"/>
      <c r="P327" s="844"/>
      <c r="Q327" s="844"/>
      <c r="R327" s="845"/>
      <c r="S327" s="518"/>
      <c r="T327" s="544"/>
    </row>
    <row r="328" spans="2:20" ht="18.75" customHeight="1">
      <c r="B328" s="566"/>
      <c r="C328" s="567"/>
      <c r="D328" s="567"/>
      <c r="E328" s="551"/>
      <c r="F328" s="519" t="s">
        <v>105</v>
      </c>
      <c r="G328" s="830"/>
      <c r="H328" s="831"/>
      <c r="I328" s="832"/>
      <c r="J328" s="831"/>
      <c r="K328" s="831"/>
      <c r="L328" s="831"/>
      <c r="M328" s="844"/>
      <c r="N328" s="844"/>
      <c r="O328" s="844"/>
      <c r="P328" s="844"/>
      <c r="Q328" s="844"/>
      <c r="R328" s="845"/>
      <c r="S328" s="518"/>
      <c r="T328" s="544"/>
    </row>
    <row r="329" spans="2:20" ht="18.75" customHeight="1">
      <c r="B329" s="559" t="s">
        <v>125</v>
      </c>
      <c r="C329" s="560"/>
      <c r="D329" s="560"/>
      <c r="E329" s="560"/>
      <c r="F329" s="560"/>
      <c r="G329" s="854"/>
      <c r="H329" s="855"/>
      <c r="I329" s="855"/>
      <c r="J329" s="856"/>
      <c r="K329" s="856"/>
      <c r="L329" s="856"/>
      <c r="M329" s="855"/>
      <c r="N329" s="855"/>
      <c r="O329" s="855"/>
      <c r="P329" s="855"/>
      <c r="Q329" s="855"/>
      <c r="R329" s="857"/>
      <c r="S329" s="518"/>
      <c r="T329" s="544"/>
    </row>
    <row r="330" spans="2:20" ht="18.75" customHeight="1">
      <c r="B330" s="559" t="s">
        <v>126</v>
      </c>
      <c r="C330" s="560"/>
      <c r="D330" s="560"/>
      <c r="E330" s="560"/>
      <c r="F330" s="560"/>
      <c r="G330" s="858" t="str">
        <f>IF(G328="","",IF(G326="",-G328,G326-G328))</f>
        <v/>
      </c>
      <c r="H330" s="852" t="str">
        <f t="shared" ref="H330:R330" si="320">IF(H328="","",IF(H326="",-H328,H326-H328))</f>
        <v/>
      </c>
      <c r="I330" s="852" t="str">
        <f t="shared" si="320"/>
        <v/>
      </c>
      <c r="J330" s="859" t="str">
        <f t="shared" si="320"/>
        <v/>
      </c>
      <c r="K330" s="859" t="str">
        <f t="shared" si="320"/>
        <v/>
      </c>
      <c r="L330" s="859" t="str">
        <f t="shared" si="320"/>
        <v/>
      </c>
      <c r="M330" s="852" t="str">
        <f t="shared" si="320"/>
        <v/>
      </c>
      <c r="N330" s="852" t="str">
        <f t="shared" si="320"/>
        <v/>
      </c>
      <c r="O330" s="852" t="str">
        <f t="shared" si="320"/>
        <v/>
      </c>
      <c r="P330" s="852" t="str">
        <f t="shared" si="320"/>
        <v/>
      </c>
      <c r="Q330" s="852" t="str">
        <f t="shared" si="320"/>
        <v/>
      </c>
      <c r="R330" s="853" t="str">
        <f t="shared" si="320"/>
        <v/>
      </c>
      <c r="S330" s="518"/>
      <c r="T330" s="544"/>
    </row>
    <row r="331" spans="2:20" ht="18.75" customHeight="1">
      <c r="B331" s="568" t="s">
        <v>127</v>
      </c>
      <c r="C331" s="540"/>
      <c r="D331" s="540"/>
      <c r="E331" s="540"/>
      <c r="F331" s="540"/>
      <c r="G331" s="862" t="str">
        <f>IF(COUNT(G328)&gt;0,G330/G328,"-")</f>
        <v>-</v>
      </c>
      <c r="H331" s="864" t="str">
        <f t="shared" ref="H331" si="321">IF(COUNT(H328)&gt;0,H330/H328,"-")</f>
        <v>-</v>
      </c>
      <c r="I331" s="864" t="str">
        <f t="shared" ref="I331" si="322">IF(COUNT(I328)&gt;0,I330/I328,"-")</f>
        <v>-</v>
      </c>
      <c r="J331" s="864" t="str">
        <f t="shared" ref="J331" si="323">IF(COUNT(J328)&gt;0,J330/J328,"-")</f>
        <v>-</v>
      </c>
      <c r="K331" s="864" t="str">
        <f t="shared" ref="K331" si="324">IF(COUNT(K328)&gt;0,K330/K328,"-")</f>
        <v>-</v>
      </c>
      <c r="L331" s="864" t="str">
        <f t="shared" ref="L331" si="325">IF(COUNT(L328)&gt;0,L330/L328,"-")</f>
        <v>-</v>
      </c>
      <c r="M331" s="864" t="str">
        <f t="shared" ref="M331" si="326">IF(COUNT(M328)&gt;0,M330/M328,"-")</f>
        <v>-</v>
      </c>
      <c r="N331" s="864" t="str">
        <f t="shared" ref="N331" si="327">IF(COUNT(N328)&gt;0,N330/N328,"-")</f>
        <v>-</v>
      </c>
      <c r="O331" s="864" t="str">
        <f t="shared" ref="O331" si="328">IF(COUNT(O328)&gt;0,O330/O328,"-")</f>
        <v>-</v>
      </c>
      <c r="P331" s="864" t="str">
        <f t="shared" ref="P331" si="329">IF(COUNT(P328)&gt;0,P330/P328,"-")</f>
        <v>-</v>
      </c>
      <c r="Q331" s="864" t="str">
        <f t="shared" ref="Q331" si="330">IF(COUNT(Q328)&gt;0,Q330/Q328,"-")</f>
        <v>-</v>
      </c>
      <c r="R331" s="866" t="str">
        <f t="shared" ref="R331" si="331">IF(COUNT(R328)&gt;0,R330/R328,"-")</f>
        <v>-</v>
      </c>
      <c r="S331" s="518"/>
    </row>
    <row r="332" spans="2:20" ht="18.75" customHeight="1">
      <c r="B332" s="569" t="s">
        <v>128</v>
      </c>
      <c r="C332" s="534"/>
      <c r="D332" s="534"/>
      <c r="E332" s="534"/>
      <c r="F332" s="570"/>
      <c r="G332" s="863" t="str">
        <f>IF(COUNT(G328)&gt;0,SUM(G329:G330)/SUM(G328,-G329),"-")</f>
        <v>-</v>
      </c>
      <c r="H332" s="865" t="str">
        <f t="shared" ref="H332:R332" si="332">IF(COUNT(H328)&gt;0,SUM(H329:H330)/SUM(H328,-H329),"-")</f>
        <v>-</v>
      </c>
      <c r="I332" s="865" t="str">
        <f t="shared" si="332"/>
        <v>-</v>
      </c>
      <c r="J332" s="865" t="str">
        <f t="shared" si="332"/>
        <v>-</v>
      </c>
      <c r="K332" s="865" t="str">
        <f t="shared" si="332"/>
        <v>-</v>
      </c>
      <c r="L332" s="865" t="str">
        <f t="shared" si="332"/>
        <v>-</v>
      </c>
      <c r="M332" s="865" t="str">
        <f t="shared" si="332"/>
        <v>-</v>
      </c>
      <c r="N332" s="865" t="str">
        <f t="shared" si="332"/>
        <v>-</v>
      </c>
      <c r="O332" s="865" t="str">
        <f t="shared" si="332"/>
        <v>-</v>
      </c>
      <c r="P332" s="865" t="str">
        <f t="shared" si="332"/>
        <v>-</v>
      </c>
      <c r="Q332" s="865" t="str">
        <f t="shared" si="332"/>
        <v>-</v>
      </c>
      <c r="R332" s="867" t="str">
        <f t="shared" si="332"/>
        <v>-</v>
      </c>
      <c r="S332" s="518"/>
    </row>
    <row r="333" spans="2:20" ht="18.75" customHeight="1">
      <c r="B333" s="572"/>
      <c r="C333" s="518"/>
      <c r="D333" s="518"/>
      <c r="E333" s="518"/>
      <c r="F333" s="518"/>
      <c r="G333" s="573"/>
      <c r="H333" s="573"/>
      <c r="I333" s="573"/>
      <c r="J333" s="573"/>
      <c r="K333" s="573"/>
      <c r="L333" s="573"/>
      <c r="M333" s="573"/>
      <c r="N333" s="573"/>
      <c r="O333" s="573"/>
      <c r="P333" s="573"/>
      <c r="Q333" s="573"/>
      <c r="R333" s="573"/>
      <c r="S333" s="518"/>
    </row>
    <row r="334" spans="2:20" ht="18.75" customHeight="1">
      <c r="B334" s="509" t="s">
        <v>301</v>
      </c>
    </row>
    <row r="335" spans="2:20" ht="18.75" customHeight="1">
      <c r="B335" s="509" t="s">
        <v>85</v>
      </c>
      <c r="J335" s="512"/>
      <c r="K335" s="512"/>
      <c r="L335" s="512"/>
    </row>
    <row r="336" spans="2:20" ht="18.75" customHeight="1">
      <c r="B336" s="513" t="s">
        <v>86</v>
      </c>
      <c r="C336" s="513"/>
      <c r="D336" s="513"/>
      <c r="E336" s="513"/>
      <c r="F336" s="514"/>
      <c r="G336" s="515"/>
      <c r="H336" s="515"/>
      <c r="I336" s="515"/>
      <c r="J336" s="512"/>
      <c r="K336" s="512"/>
      <c r="L336" s="512"/>
    </row>
    <row r="337" spans="2:21" ht="18.75" customHeight="1">
      <c r="B337" s="516" t="s">
        <v>83</v>
      </c>
      <c r="E337" s="517" t="s">
        <v>299</v>
      </c>
      <c r="F337" s="518"/>
      <c r="G337" s="512"/>
      <c r="H337" s="512"/>
      <c r="I337" s="512"/>
      <c r="J337" s="512"/>
      <c r="K337" s="512"/>
      <c r="L337" s="512"/>
      <c r="M337" s="512"/>
      <c r="N337" s="512"/>
      <c r="O337" s="512"/>
      <c r="P337" s="512"/>
      <c r="Q337" s="515"/>
      <c r="R337" s="512" t="s">
        <v>87</v>
      </c>
      <c r="S337" s="518"/>
      <c r="U337" s="519"/>
    </row>
    <row r="338" spans="2:21" ht="18.75" customHeight="1">
      <c r="B338" s="520"/>
      <c r="C338" s="521"/>
      <c r="D338" s="521"/>
      <c r="E338" s="521"/>
      <c r="F338" s="521"/>
      <c r="G338" s="522" t="s">
        <v>88</v>
      </c>
      <c r="H338" s="523" t="s">
        <v>89</v>
      </c>
      <c r="I338" s="523" t="s">
        <v>90</v>
      </c>
      <c r="J338" s="524" t="s">
        <v>91</v>
      </c>
      <c r="K338" s="524" t="s">
        <v>92</v>
      </c>
      <c r="L338" s="524" t="s">
        <v>93</v>
      </c>
      <c r="M338" s="523" t="s">
        <v>94</v>
      </c>
      <c r="N338" s="523" t="s">
        <v>95</v>
      </c>
      <c r="O338" s="523" t="s">
        <v>96</v>
      </c>
      <c r="P338" s="525" t="s">
        <v>97</v>
      </c>
      <c r="Q338" s="523" t="s">
        <v>98</v>
      </c>
      <c r="R338" s="526" t="s">
        <v>99</v>
      </c>
      <c r="S338" s="518"/>
      <c r="U338" s="519"/>
    </row>
    <row r="339" spans="2:21" ht="18.75" customHeight="1">
      <c r="B339" s="527"/>
      <c r="C339" s="518"/>
      <c r="D339" s="518"/>
      <c r="E339" s="518"/>
      <c r="F339" s="519" t="s">
        <v>100</v>
      </c>
      <c r="G339" s="528"/>
      <c r="H339" s="529"/>
      <c r="I339" s="529"/>
      <c r="J339" s="530"/>
      <c r="K339" s="530"/>
      <c r="L339" s="530"/>
      <c r="M339" s="529"/>
      <c r="N339" s="529"/>
      <c r="O339" s="529"/>
      <c r="P339" s="531"/>
      <c r="Q339" s="529"/>
      <c r="R339" s="532"/>
      <c r="S339" s="518"/>
      <c r="U339" s="519"/>
    </row>
    <row r="340" spans="2:21" ht="18.75" customHeight="1">
      <c r="B340" s="533"/>
      <c r="C340" s="534" t="s">
        <v>101</v>
      </c>
      <c r="D340" s="534"/>
      <c r="E340" s="534"/>
      <c r="F340" s="534"/>
      <c r="G340" s="535" t="s">
        <v>102</v>
      </c>
      <c r="H340" s="536" t="s">
        <v>102</v>
      </c>
      <c r="I340" s="536" t="s">
        <v>102</v>
      </c>
      <c r="J340" s="537" t="s">
        <v>102</v>
      </c>
      <c r="K340" s="537" t="s">
        <v>102</v>
      </c>
      <c r="L340" s="537" t="s">
        <v>102</v>
      </c>
      <c r="M340" s="537" t="s">
        <v>102</v>
      </c>
      <c r="N340" s="536" t="s">
        <v>102</v>
      </c>
      <c r="O340" s="536" t="s">
        <v>102</v>
      </c>
      <c r="P340" s="538" t="s">
        <v>102</v>
      </c>
      <c r="Q340" s="536" t="s">
        <v>102</v>
      </c>
      <c r="R340" s="539" t="s">
        <v>102</v>
      </c>
      <c r="S340" s="518"/>
      <c r="U340" s="519"/>
    </row>
    <row r="341" spans="2:21" ht="18.75" customHeight="1">
      <c r="B341" s="540"/>
      <c r="C341" s="519"/>
      <c r="D341" s="541" t="s">
        <v>103</v>
      </c>
      <c r="E341" s="542"/>
      <c r="F341" s="543" t="s">
        <v>104</v>
      </c>
      <c r="G341" s="823"/>
      <c r="H341" s="824"/>
      <c r="I341" s="825"/>
      <c r="J341" s="824"/>
      <c r="K341" s="824"/>
      <c r="L341" s="824"/>
      <c r="M341" s="826"/>
      <c r="N341" s="826"/>
      <c r="O341" s="826"/>
      <c r="P341" s="826"/>
      <c r="Q341" s="826"/>
      <c r="R341" s="827"/>
      <c r="S341" s="518"/>
      <c r="T341" s="544"/>
      <c r="U341" s="519"/>
    </row>
    <row r="342" spans="2:21" ht="18.75" customHeight="1">
      <c r="B342" s="545"/>
      <c r="C342" s="519" t="s">
        <v>66</v>
      </c>
      <c r="D342" s="546"/>
      <c r="E342" s="547"/>
      <c r="F342" s="548" t="s">
        <v>105</v>
      </c>
      <c r="G342" s="828"/>
      <c r="H342" s="829"/>
      <c r="I342" s="826"/>
      <c r="J342" s="829"/>
      <c r="K342" s="829"/>
      <c r="L342" s="829"/>
      <c r="M342" s="826"/>
      <c r="N342" s="826"/>
      <c r="O342" s="826"/>
      <c r="P342" s="826"/>
      <c r="Q342" s="826"/>
      <c r="R342" s="827"/>
      <c r="S342" s="518"/>
      <c r="T342" s="544"/>
    </row>
    <row r="343" spans="2:21" ht="18.75" customHeight="1">
      <c r="B343" s="545"/>
      <c r="C343" s="519"/>
      <c r="D343" s="541" t="s">
        <v>106</v>
      </c>
      <c r="E343" s="542"/>
      <c r="F343" s="548" t="s">
        <v>104</v>
      </c>
      <c r="G343" s="823"/>
      <c r="H343" s="824"/>
      <c r="I343" s="825"/>
      <c r="J343" s="824"/>
      <c r="K343" s="824"/>
      <c r="L343" s="824"/>
      <c r="M343" s="826"/>
      <c r="N343" s="826"/>
      <c r="O343" s="826"/>
      <c r="P343" s="826"/>
      <c r="Q343" s="826"/>
      <c r="R343" s="827"/>
      <c r="S343" s="518"/>
      <c r="T343" s="544"/>
    </row>
    <row r="344" spans="2:21" ht="18.75" customHeight="1">
      <c r="B344" s="545"/>
      <c r="C344" s="519" t="s">
        <v>67</v>
      </c>
      <c r="D344" s="546"/>
      <c r="E344" s="547"/>
      <c r="F344" s="548" t="s">
        <v>105</v>
      </c>
      <c r="G344" s="828"/>
      <c r="H344" s="829"/>
      <c r="I344" s="826"/>
      <c r="J344" s="829"/>
      <c r="K344" s="829"/>
      <c r="L344" s="829"/>
      <c r="M344" s="826"/>
      <c r="N344" s="826"/>
      <c r="O344" s="826"/>
      <c r="P344" s="826"/>
      <c r="Q344" s="826"/>
      <c r="R344" s="827"/>
      <c r="S344" s="518"/>
      <c r="T344" s="544"/>
    </row>
    <row r="345" spans="2:21" ht="18.75" customHeight="1">
      <c r="B345" s="545" t="s">
        <v>19</v>
      </c>
      <c r="C345" s="519"/>
      <c r="D345" s="541" t="s">
        <v>107</v>
      </c>
      <c r="E345" s="542"/>
      <c r="F345" s="548" t="s">
        <v>104</v>
      </c>
      <c r="G345" s="823"/>
      <c r="H345" s="824"/>
      <c r="I345" s="825"/>
      <c r="J345" s="824"/>
      <c r="K345" s="824"/>
      <c r="L345" s="824"/>
      <c r="M345" s="826"/>
      <c r="N345" s="826"/>
      <c r="O345" s="826"/>
      <c r="P345" s="826"/>
      <c r="Q345" s="826"/>
      <c r="R345" s="827"/>
      <c r="S345" s="518"/>
      <c r="T345" s="544"/>
    </row>
    <row r="346" spans="2:21" ht="18.75" customHeight="1">
      <c r="B346" s="545"/>
      <c r="C346" s="519" t="s">
        <v>68</v>
      </c>
      <c r="D346" s="546"/>
      <c r="E346" s="547"/>
      <c r="F346" s="548" t="s">
        <v>105</v>
      </c>
      <c r="G346" s="830"/>
      <c r="H346" s="831"/>
      <c r="I346" s="832"/>
      <c r="J346" s="831"/>
      <c r="K346" s="831"/>
      <c r="L346" s="831"/>
      <c r="M346" s="826"/>
      <c r="N346" s="826"/>
      <c r="O346" s="826"/>
      <c r="P346" s="826"/>
      <c r="Q346" s="826"/>
      <c r="R346" s="827"/>
      <c r="S346" s="518"/>
      <c r="T346" s="544"/>
    </row>
    <row r="347" spans="2:21" ht="18.75" customHeight="1">
      <c r="B347" s="545"/>
      <c r="C347" s="519"/>
      <c r="D347" s="541" t="s">
        <v>108</v>
      </c>
      <c r="E347" s="542"/>
      <c r="F347" s="548" t="s">
        <v>104</v>
      </c>
      <c r="G347" s="833"/>
      <c r="H347" s="826"/>
      <c r="I347" s="826"/>
      <c r="J347" s="829"/>
      <c r="K347" s="829"/>
      <c r="L347" s="829"/>
      <c r="M347" s="826"/>
      <c r="N347" s="826"/>
      <c r="O347" s="826"/>
      <c r="P347" s="826"/>
      <c r="Q347" s="826"/>
      <c r="R347" s="827"/>
      <c r="S347" s="518"/>
      <c r="T347" s="544"/>
    </row>
    <row r="348" spans="2:21" ht="18.75" customHeight="1">
      <c r="B348" s="545"/>
      <c r="C348" s="519" t="s">
        <v>69</v>
      </c>
      <c r="D348" s="546"/>
      <c r="E348" s="547"/>
      <c r="F348" s="548" t="s">
        <v>105</v>
      </c>
      <c r="G348" s="833"/>
      <c r="H348" s="826"/>
      <c r="I348" s="826"/>
      <c r="J348" s="829"/>
      <c r="K348" s="829"/>
      <c r="L348" s="829"/>
      <c r="M348" s="826"/>
      <c r="N348" s="826"/>
      <c r="O348" s="826"/>
      <c r="P348" s="826"/>
      <c r="Q348" s="826"/>
      <c r="R348" s="827"/>
      <c r="S348" s="518"/>
      <c r="T348" s="544"/>
    </row>
    <row r="349" spans="2:21" ht="18.75" customHeight="1">
      <c r="B349" s="545" t="s">
        <v>22</v>
      </c>
      <c r="C349" s="519"/>
      <c r="D349" s="541" t="s">
        <v>109</v>
      </c>
      <c r="E349" s="542"/>
      <c r="F349" s="548" t="s">
        <v>104</v>
      </c>
      <c r="G349" s="834" t="str">
        <f>IF(COUNT(G341,G343,G345,G347)&gt;0,SUM(G341,G343,G345,G347),"")</f>
        <v/>
      </c>
      <c r="H349" s="835" t="str">
        <f t="shared" ref="H349:R349" si="333">IF(COUNT(H341,H343,H345,H347)&gt;0,SUM(H341,H343,H345,H347),"")</f>
        <v/>
      </c>
      <c r="I349" s="835" t="str">
        <f t="shared" si="333"/>
        <v/>
      </c>
      <c r="J349" s="836" t="str">
        <f t="shared" si="333"/>
        <v/>
      </c>
      <c r="K349" s="836" t="str">
        <f t="shared" si="333"/>
        <v/>
      </c>
      <c r="L349" s="836" t="str">
        <f t="shared" si="333"/>
        <v/>
      </c>
      <c r="M349" s="835" t="str">
        <f t="shared" si="333"/>
        <v/>
      </c>
      <c r="N349" s="835" t="str">
        <f t="shared" si="333"/>
        <v/>
      </c>
      <c r="O349" s="835" t="str">
        <f t="shared" si="333"/>
        <v/>
      </c>
      <c r="P349" s="835" t="str">
        <f t="shared" si="333"/>
        <v/>
      </c>
      <c r="Q349" s="835" t="str">
        <f t="shared" si="333"/>
        <v/>
      </c>
      <c r="R349" s="837" t="str">
        <f t="shared" si="333"/>
        <v/>
      </c>
      <c r="S349" s="518"/>
      <c r="T349" s="544"/>
    </row>
    <row r="350" spans="2:21" ht="18.75" customHeight="1">
      <c r="B350" s="545"/>
      <c r="C350" s="549"/>
      <c r="D350" s="550"/>
      <c r="E350" s="551"/>
      <c r="F350" s="543" t="s">
        <v>105</v>
      </c>
      <c r="G350" s="838" t="str">
        <f t="shared" ref="G350:R350" si="334">IF(COUNT(G342,G344,G346,G348)&gt;0,SUM(G342,G344,G346,G348),"")</f>
        <v/>
      </c>
      <c r="H350" s="839" t="str">
        <f t="shared" si="334"/>
        <v/>
      </c>
      <c r="I350" s="840" t="str">
        <f t="shared" si="334"/>
        <v/>
      </c>
      <c r="J350" s="841" t="str">
        <f t="shared" si="334"/>
        <v/>
      </c>
      <c r="K350" s="841" t="str">
        <f t="shared" si="334"/>
        <v/>
      </c>
      <c r="L350" s="841" t="str">
        <f t="shared" si="334"/>
        <v/>
      </c>
      <c r="M350" s="842" t="str">
        <f t="shared" si="334"/>
        <v/>
      </c>
      <c r="N350" s="842" t="str">
        <f t="shared" si="334"/>
        <v/>
      </c>
      <c r="O350" s="842" t="str">
        <f t="shared" si="334"/>
        <v/>
      </c>
      <c r="P350" s="842" t="str">
        <f t="shared" si="334"/>
        <v/>
      </c>
      <c r="Q350" s="842" t="str">
        <f t="shared" si="334"/>
        <v/>
      </c>
      <c r="R350" s="843" t="str">
        <f t="shared" si="334"/>
        <v/>
      </c>
      <c r="S350" s="518"/>
      <c r="T350" s="544"/>
    </row>
    <row r="351" spans="2:21" ht="18.75" customHeight="1">
      <c r="B351" s="545"/>
      <c r="C351" s="552"/>
      <c r="D351" s="543" t="s">
        <v>17</v>
      </c>
      <c r="E351" s="553" t="s">
        <v>110</v>
      </c>
      <c r="F351" s="554"/>
      <c r="G351" s="823"/>
      <c r="H351" s="824"/>
      <c r="I351" s="825"/>
      <c r="J351" s="824"/>
      <c r="K351" s="824"/>
      <c r="L351" s="824"/>
      <c r="M351" s="844"/>
      <c r="N351" s="844"/>
      <c r="O351" s="844"/>
      <c r="P351" s="844"/>
      <c r="Q351" s="844"/>
      <c r="R351" s="845"/>
      <c r="S351" s="518"/>
      <c r="T351" s="544" t="s">
        <v>308</v>
      </c>
    </row>
    <row r="352" spans="2:21" ht="18.75" customHeight="1">
      <c r="B352" s="545"/>
      <c r="C352" s="519"/>
      <c r="D352" s="555" t="s">
        <v>19</v>
      </c>
      <c r="E352" s="553" t="s">
        <v>111</v>
      </c>
      <c r="F352" s="548"/>
      <c r="G352" s="828"/>
      <c r="H352" s="829"/>
      <c r="I352" s="829"/>
      <c r="J352" s="829"/>
      <c r="K352" s="829"/>
      <c r="L352" s="829"/>
      <c r="M352" s="829"/>
      <c r="N352" s="829"/>
      <c r="O352" s="829"/>
      <c r="P352" s="829"/>
      <c r="Q352" s="829"/>
      <c r="R352" s="827"/>
      <c r="S352" s="518"/>
      <c r="T352" s="544"/>
    </row>
    <row r="353" spans="2:20" ht="18.75" customHeight="1">
      <c r="B353" s="545" t="s">
        <v>68</v>
      </c>
      <c r="C353" s="519" t="s">
        <v>70</v>
      </c>
      <c r="D353" s="556" t="s">
        <v>22</v>
      </c>
      <c r="E353" s="553" t="s">
        <v>112</v>
      </c>
      <c r="F353" s="548"/>
      <c r="G353" s="846"/>
      <c r="H353" s="844"/>
      <c r="I353" s="847"/>
      <c r="J353" s="848"/>
      <c r="K353" s="848"/>
      <c r="L353" s="848"/>
      <c r="M353" s="844"/>
      <c r="N353" s="847"/>
      <c r="O353" s="844"/>
      <c r="P353" s="847"/>
      <c r="Q353" s="844"/>
      <c r="R353" s="849"/>
      <c r="S353" s="518"/>
      <c r="T353" s="544"/>
    </row>
    <row r="354" spans="2:20" ht="18.75" customHeight="1">
      <c r="B354" s="545"/>
      <c r="C354" s="519"/>
      <c r="D354" s="555" t="s">
        <v>113</v>
      </c>
      <c r="E354" s="553" t="s">
        <v>112</v>
      </c>
      <c r="F354" s="548"/>
      <c r="G354" s="833"/>
      <c r="H354" s="826"/>
      <c r="I354" s="826"/>
      <c r="J354" s="829"/>
      <c r="K354" s="829"/>
      <c r="L354" s="829"/>
      <c r="M354" s="826"/>
      <c r="N354" s="826"/>
      <c r="O354" s="826"/>
      <c r="P354" s="826"/>
      <c r="Q354" s="826"/>
      <c r="R354" s="827"/>
      <c r="S354" s="518"/>
      <c r="T354" s="544"/>
    </row>
    <row r="355" spans="2:20" ht="18.75" customHeight="1">
      <c r="B355" s="545"/>
      <c r="C355" s="519" t="s">
        <v>67</v>
      </c>
      <c r="D355" s="556" t="s">
        <v>70</v>
      </c>
      <c r="E355" s="557" t="s">
        <v>114</v>
      </c>
      <c r="F355" s="558"/>
      <c r="G355" s="833"/>
      <c r="H355" s="826"/>
      <c r="I355" s="826"/>
      <c r="J355" s="829"/>
      <c r="K355" s="829"/>
      <c r="L355" s="829"/>
      <c r="M355" s="826"/>
      <c r="N355" s="826"/>
      <c r="O355" s="826"/>
      <c r="P355" s="826"/>
      <c r="Q355" s="826"/>
      <c r="R355" s="827"/>
      <c r="S355" s="518"/>
      <c r="T355" s="544"/>
    </row>
    <row r="356" spans="2:20" ht="18.75" customHeight="1">
      <c r="B356" s="545"/>
      <c r="C356" s="519"/>
      <c r="D356" s="555"/>
      <c r="E356" s="553" t="s">
        <v>115</v>
      </c>
      <c r="F356" s="548"/>
      <c r="G356" s="833"/>
      <c r="H356" s="826"/>
      <c r="I356" s="826"/>
      <c r="J356" s="829"/>
      <c r="K356" s="829"/>
      <c r="L356" s="829"/>
      <c r="M356" s="826"/>
      <c r="N356" s="826"/>
      <c r="O356" s="826"/>
      <c r="P356" s="826"/>
      <c r="Q356" s="826"/>
      <c r="R356" s="827"/>
      <c r="S356" s="518"/>
      <c r="T356" s="544"/>
    </row>
    <row r="357" spans="2:20" ht="18.75" customHeight="1">
      <c r="B357" s="545" t="s">
        <v>71</v>
      </c>
      <c r="C357" s="519" t="s">
        <v>72</v>
      </c>
      <c r="D357" s="555" t="s">
        <v>116</v>
      </c>
      <c r="E357" s="553" t="s">
        <v>117</v>
      </c>
      <c r="F357" s="548"/>
      <c r="G357" s="830"/>
      <c r="H357" s="831"/>
      <c r="I357" s="832"/>
      <c r="J357" s="831"/>
      <c r="K357" s="831"/>
      <c r="L357" s="831"/>
      <c r="M357" s="844"/>
      <c r="N357" s="844"/>
      <c r="O357" s="844"/>
      <c r="P357" s="844"/>
      <c r="Q357" s="844"/>
      <c r="R357" s="845"/>
      <c r="S357" s="518"/>
      <c r="T357" s="544"/>
    </row>
    <row r="358" spans="2:20" ht="18.75" customHeight="1">
      <c r="B358" s="545"/>
      <c r="C358" s="519"/>
      <c r="D358" s="555"/>
      <c r="E358" s="553" t="s">
        <v>118</v>
      </c>
      <c r="F358" s="548"/>
      <c r="G358" s="833"/>
      <c r="H358" s="826"/>
      <c r="I358" s="826"/>
      <c r="J358" s="829"/>
      <c r="K358" s="829"/>
      <c r="L358" s="829"/>
      <c r="M358" s="826"/>
      <c r="N358" s="826"/>
      <c r="O358" s="826"/>
      <c r="P358" s="826"/>
      <c r="Q358" s="826"/>
      <c r="R358" s="827"/>
      <c r="S358" s="518"/>
      <c r="T358" s="544"/>
    </row>
    <row r="359" spans="2:20" ht="18.75" customHeight="1">
      <c r="B359" s="545"/>
      <c r="C359" s="519" t="s">
        <v>68</v>
      </c>
      <c r="D359" s="555"/>
      <c r="E359" s="553" t="s">
        <v>119</v>
      </c>
      <c r="F359" s="548"/>
      <c r="G359" s="833"/>
      <c r="H359" s="826"/>
      <c r="I359" s="826"/>
      <c r="J359" s="829"/>
      <c r="K359" s="829"/>
      <c r="L359" s="829"/>
      <c r="M359" s="826"/>
      <c r="N359" s="826"/>
      <c r="O359" s="826"/>
      <c r="P359" s="826"/>
      <c r="Q359" s="826"/>
      <c r="R359" s="827"/>
      <c r="S359" s="518"/>
      <c r="T359" s="544"/>
    </row>
    <row r="360" spans="2:20" ht="18.75" customHeight="1">
      <c r="B360" s="545"/>
      <c r="C360" s="519"/>
      <c r="D360" s="555" t="s">
        <v>120</v>
      </c>
      <c r="E360" s="557" t="s">
        <v>114</v>
      </c>
      <c r="F360" s="548"/>
      <c r="G360" s="823"/>
      <c r="H360" s="824"/>
      <c r="I360" s="825"/>
      <c r="J360" s="824"/>
      <c r="K360" s="824"/>
      <c r="L360" s="824"/>
      <c r="M360" s="844"/>
      <c r="N360" s="844"/>
      <c r="O360" s="844"/>
      <c r="P360" s="844"/>
      <c r="Q360" s="844"/>
      <c r="R360" s="845"/>
      <c r="S360" s="518"/>
      <c r="T360" s="544"/>
    </row>
    <row r="361" spans="2:20" ht="18.75" customHeight="1">
      <c r="B361" s="545"/>
      <c r="C361" s="519"/>
      <c r="D361" s="556"/>
      <c r="E361" s="557" t="s">
        <v>121</v>
      </c>
      <c r="F361" s="558"/>
      <c r="G361" s="850" t="str">
        <f>IF(COUNT(G356:G360)&gt;0,SUM(G356:G360),"")</f>
        <v/>
      </c>
      <c r="H361" s="842" t="str">
        <f t="shared" ref="H361" si="335">IF(COUNT(H356:H360)&gt;0,SUM(H356:H360),"")</f>
        <v/>
      </c>
      <c r="I361" s="842" t="str">
        <f t="shared" ref="I361" si="336">IF(COUNT(I356:I360)&gt;0,SUM(I356:I360),"")</f>
        <v/>
      </c>
      <c r="J361" s="851" t="str">
        <f t="shared" ref="J361" si="337">IF(COUNT(J356:J360)&gt;0,SUM(J356:J360),"")</f>
        <v/>
      </c>
      <c r="K361" s="851" t="str">
        <f t="shared" ref="K361" si="338">IF(COUNT(K356:K360)&gt;0,SUM(K356:K360),"")</f>
        <v/>
      </c>
      <c r="L361" s="851" t="str">
        <f t="shared" ref="L361" si="339">IF(COUNT(L356:L360)&gt;0,SUM(L356:L360),"")</f>
        <v/>
      </c>
      <c r="M361" s="842" t="str">
        <f t="shared" ref="M361" si="340">IF(COUNT(M356:M360)&gt;0,SUM(M356:M360),"")</f>
        <v/>
      </c>
      <c r="N361" s="842" t="str">
        <f t="shared" ref="N361" si="341">IF(COUNT(N356:N360)&gt;0,SUM(N356:N360),"")</f>
        <v/>
      </c>
      <c r="O361" s="842" t="str">
        <f t="shared" ref="O361" si="342">IF(COUNT(O356:O360)&gt;0,SUM(O356:O360),"")</f>
        <v/>
      </c>
      <c r="P361" s="842" t="str">
        <f t="shared" ref="P361" si="343">IF(COUNT(P356:P360)&gt;0,SUM(P356:P360),"")</f>
        <v/>
      </c>
      <c r="Q361" s="842" t="str">
        <f t="shared" ref="Q361" si="344">IF(COUNT(Q356:Q360)&gt;0,SUM(Q356:Q360),"")</f>
        <v/>
      </c>
      <c r="R361" s="843" t="str">
        <f t="shared" ref="R361" si="345">IF(COUNT(R356:R360)&gt;0,SUM(R356:R360),"")</f>
        <v/>
      </c>
      <c r="S361" s="518"/>
      <c r="T361" s="544"/>
    </row>
    <row r="362" spans="2:20" ht="18.75" customHeight="1">
      <c r="B362" s="545"/>
      <c r="C362" s="559" t="s">
        <v>122</v>
      </c>
      <c r="D362" s="560"/>
      <c r="E362" s="561"/>
      <c r="F362" s="562"/>
      <c r="G362" s="850" t="str">
        <f>IF(COUNT(G349,G361)&gt;0,SUM(G349,G361),"")</f>
        <v/>
      </c>
      <c r="H362" s="842" t="str">
        <f t="shared" ref="H362" si="346">IF(COUNT(H349,H361)&gt;0,SUM(H349,H361),"")</f>
        <v/>
      </c>
      <c r="I362" s="842" t="str">
        <f t="shared" ref="I362" si="347">IF(COUNT(I349,I361)&gt;0,SUM(I349,I361),"")</f>
        <v/>
      </c>
      <c r="J362" s="851" t="str">
        <f t="shared" ref="J362" si="348">IF(COUNT(J349,J361)&gt;0,SUM(J349,J361),"")</f>
        <v/>
      </c>
      <c r="K362" s="851" t="str">
        <f t="shared" ref="K362" si="349">IF(COUNT(K349,K361)&gt;0,SUM(K349,K361),"")</f>
        <v/>
      </c>
      <c r="L362" s="851" t="str">
        <f t="shared" ref="L362" si="350">IF(COUNT(L349,L361)&gt;0,SUM(L349,L361),"")</f>
        <v/>
      </c>
      <c r="M362" s="835" t="str">
        <f t="shared" ref="M362" si="351">IF(COUNT(M349,M361)&gt;0,SUM(M349,M361),"")</f>
        <v/>
      </c>
      <c r="N362" s="835" t="str">
        <f t="shared" ref="N362" si="352">IF(COUNT(N349,N361)&gt;0,SUM(N349,N361),"")</f>
        <v/>
      </c>
      <c r="O362" s="835" t="str">
        <f t="shared" ref="O362" si="353">IF(COUNT(O349,O361)&gt;0,SUM(O349,O361),"")</f>
        <v/>
      </c>
      <c r="P362" s="835" t="str">
        <f t="shared" ref="P362" si="354">IF(COUNT(P349,P361)&gt;0,SUM(P349,P361),"")</f>
        <v/>
      </c>
      <c r="Q362" s="835" t="str">
        <f t="shared" ref="Q362" si="355">IF(COUNT(Q349,Q361)&gt;0,SUM(Q349,Q361),"")</f>
        <v/>
      </c>
      <c r="R362" s="837" t="str">
        <f t="shared" ref="R362" si="356">IF(COUNT(R349,R361)&gt;0,SUM(R349,R361),"")</f>
        <v/>
      </c>
      <c r="S362" s="518"/>
      <c r="T362" s="544" t="s">
        <v>365</v>
      </c>
    </row>
    <row r="363" spans="2:20" ht="18.75" customHeight="1">
      <c r="B363" s="563"/>
      <c r="C363" s="559" t="s">
        <v>123</v>
      </c>
      <c r="D363" s="560"/>
      <c r="E363" s="560"/>
      <c r="F363" s="560"/>
      <c r="G363" s="850" t="str">
        <f>IF(COUNT(G350,G361)&gt;0,SUM(G350,G361),"")</f>
        <v/>
      </c>
      <c r="H363" s="842" t="str">
        <f t="shared" ref="H363:R363" si="357">IF(COUNT(H350,H361)&gt;0,SUM(H350,H361),"")</f>
        <v/>
      </c>
      <c r="I363" s="842" t="str">
        <f t="shared" si="357"/>
        <v/>
      </c>
      <c r="J363" s="851" t="str">
        <f t="shared" si="357"/>
        <v/>
      </c>
      <c r="K363" s="851" t="str">
        <f t="shared" si="357"/>
        <v/>
      </c>
      <c r="L363" s="851" t="str">
        <f t="shared" si="357"/>
        <v/>
      </c>
      <c r="M363" s="852" t="str">
        <f t="shared" si="357"/>
        <v/>
      </c>
      <c r="N363" s="852" t="str">
        <f t="shared" si="357"/>
        <v/>
      </c>
      <c r="O363" s="852" t="str">
        <f t="shared" si="357"/>
        <v/>
      </c>
      <c r="P363" s="852" t="str">
        <f t="shared" si="357"/>
        <v/>
      </c>
      <c r="Q363" s="852" t="str">
        <f t="shared" si="357"/>
        <v/>
      </c>
      <c r="R363" s="853" t="str">
        <f t="shared" si="357"/>
        <v/>
      </c>
      <c r="S363" s="518"/>
      <c r="T363" s="544" t="s">
        <v>364</v>
      </c>
    </row>
    <row r="364" spans="2:20" ht="18.75" customHeight="1">
      <c r="B364" s="564" t="s">
        <v>124</v>
      </c>
      <c r="C364" s="552"/>
      <c r="D364" s="552"/>
      <c r="E364" s="565"/>
      <c r="F364" s="549" t="s">
        <v>104</v>
      </c>
      <c r="G364" s="823"/>
      <c r="H364" s="824"/>
      <c r="I364" s="825"/>
      <c r="J364" s="824"/>
      <c r="K364" s="824"/>
      <c r="L364" s="824"/>
      <c r="M364" s="844"/>
      <c r="N364" s="844"/>
      <c r="O364" s="844"/>
      <c r="P364" s="844"/>
      <c r="Q364" s="844"/>
      <c r="R364" s="845"/>
      <c r="S364" s="518"/>
      <c r="T364" s="544"/>
    </row>
    <row r="365" spans="2:20" ht="18.75" customHeight="1">
      <c r="B365" s="566"/>
      <c r="C365" s="567"/>
      <c r="D365" s="567"/>
      <c r="E365" s="551"/>
      <c r="F365" s="519" t="s">
        <v>105</v>
      </c>
      <c r="G365" s="830"/>
      <c r="H365" s="831"/>
      <c r="I365" s="832"/>
      <c r="J365" s="831"/>
      <c r="K365" s="831"/>
      <c r="L365" s="831"/>
      <c r="M365" s="844"/>
      <c r="N365" s="844"/>
      <c r="O365" s="844"/>
      <c r="P365" s="844"/>
      <c r="Q365" s="844"/>
      <c r="R365" s="845"/>
      <c r="S365" s="518"/>
      <c r="T365" s="544"/>
    </row>
    <row r="366" spans="2:20" ht="18.75" customHeight="1">
      <c r="B366" s="559" t="s">
        <v>125</v>
      </c>
      <c r="C366" s="560"/>
      <c r="D366" s="560"/>
      <c r="E366" s="560"/>
      <c r="F366" s="560"/>
      <c r="G366" s="854"/>
      <c r="H366" s="855"/>
      <c r="I366" s="855"/>
      <c r="J366" s="856"/>
      <c r="K366" s="856"/>
      <c r="L366" s="856"/>
      <c r="M366" s="855"/>
      <c r="N366" s="855"/>
      <c r="O366" s="855"/>
      <c r="P366" s="855"/>
      <c r="Q366" s="855"/>
      <c r="R366" s="857"/>
      <c r="S366" s="518"/>
      <c r="T366" s="544"/>
    </row>
    <row r="367" spans="2:20" ht="18.75" customHeight="1">
      <c r="B367" s="559" t="s">
        <v>126</v>
      </c>
      <c r="C367" s="560"/>
      <c r="D367" s="560"/>
      <c r="E367" s="560"/>
      <c r="F367" s="560"/>
      <c r="G367" s="858" t="str">
        <f>IF(G365="","",IF(G363="",-G365,G363-G365))</f>
        <v/>
      </c>
      <c r="H367" s="852" t="str">
        <f t="shared" ref="H367:R367" si="358">IF(H365="","",IF(H363="",-H365,H363-H365))</f>
        <v/>
      </c>
      <c r="I367" s="852" t="str">
        <f t="shared" si="358"/>
        <v/>
      </c>
      <c r="J367" s="859" t="str">
        <f t="shared" si="358"/>
        <v/>
      </c>
      <c r="K367" s="859" t="str">
        <f t="shared" si="358"/>
        <v/>
      </c>
      <c r="L367" s="859" t="str">
        <f t="shared" si="358"/>
        <v/>
      </c>
      <c r="M367" s="852" t="str">
        <f t="shared" si="358"/>
        <v/>
      </c>
      <c r="N367" s="852" t="str">
        <f t="shared" si="358"/>
        <v/>
      </c>
      <c r="O367" s="852" t="str">
        <f t="shared" si="358"/>
        <v/>
      </c>
      <c r="P367" s="852" t="str">
        <f t="shared" si="358"/>
        <v/>
      </c>
      <c r="Q367" s="852" t="str">
        <f t="shared" si="358"/>
        <v/>
      </c>
      <c r="R367" s="853" t="str">
        <f t="shared" si="358"/>
        <v/>
      </c>
      <c r="S367" s="518"/>
      <c r="T367" s="544"/>
    </row>
    <row r="368" spans="2:20" ht="18.75" customHeight="1">
      <c r="B368" s="568" t="s">
        <v>127</v>
      </c>
      <c r="C368" s="540"/>
      <c r="D368" s="540"/>
      <c r="E368" s="540"/>
      <c r="F368" s="540"/>
      <c r="G368" s="862" t="str">
        <f>IF(COUNT(G365)&gt;0,G367/G365,"-")</f>
        <v>-</v>
      </c>
      <c r="H368" s="864" t="str">
        <f t="shared" ref="H368" si="359">IF(COUNT(H365)&gt;0,H367/H365,"-")</f>
        <v>-</v>
      </c>
      <c r="I368" s="864" t="str">
        <f t="shared" ref="I368" si="360">IF(COUNT(I365)&gt;0,I367/I365,"-")</f>
        <v>-</v>
      </c>
      <c r="J368" s="864" t="str">
        <f t="shared" ref="J368" si="361">IF(COUNT(J365)&gt;0,J367/J365,"-")</f>
        <v>-</v>
      </c>
      <c r="K368" s="864" t="str">
        <f t="shared" ref="K368" si="362">IF(COUNT(K365)&gt;0,K367/K365,"-")</f>
        <v>-</v>
      </c>
      <c r="L368" s="864" t="str">
        <f t="shared" ref="L368" si="363">IF(COUNT(L365)&gt;0,L367/L365,"-")</f>
        <v>-</v>
      </c>
      <c r="M368" s="864" t="str">
        <f t="shared" ref="M368" si="364">IF(COUNT(M365)&gt;0,M367/M365,"-")</f>
        <v>-</v>
      </c>
      <c r="N368" s="864" t="str">
        <f t="shared" ref="N368" si="365">IF(COUNT(N365)&gt;0,N367/N365,"-")</f>
        <v>-</v>
      </c>
      <c r="O368" s="864" t="str">
        <f t="shared" ref="O368" si="366">IF(COUNT(O365)&gt;0,O367/O365,"-")</f>
        <v>-</v>
      </c>
      <c r="P368" s="864" t="str">
        <f t="shared" ref="P368" si="367">IF(COUNT(P365)&gt;0,P367/P365,"-")</f>
        <v>-</v>
      </c>
      <c r="Q368" s="864" t="str">
        <f t="shared" ref="Q368" si="368">IF(COUNT(Q365)&gt;0,Q367/Q365,"-")</f>
        <v>-</v>
      </c>
      <c r="R368" s="866" t="str">
        <f t="shared" ref="R368" si="369">IF(COUNT(R365)&gt;0,R367/R365,"-")</f>
        <v>-</v>
      </c>
      <c r="S368" s="518"/>
    </row>
    <row r="369" spans="2:21" ht="18.75" customHeight="1">
      <c r="B369" s="569" t="s">
        <v>128</v>
      </c>
      <c r="C369" s="534"/>
      <c r="D369" s="534"/>
      <c r="E369" s="534"/>
      <c r="F369" s="570"/>
      <c r="G369" s="863" t="str">
        <f>IF(COUNT(G365)&gt;0,SUM(G366:G367)/SUM(G365,-G366),"-")</f>
        <v>-</v>
      </c>
      <c r="H369" s="865" t="str">
        <f t="shared" ref="H369:R369" si="370">IF(COUNT(H365)&gt;0,SUM(H366:H367)/SUM(H365,-H366),"-")</f>
        <v>-</v>
      </c>
      <c r="I369" s="865" t="str">
        <f t="shared" si="370"/>
        <v>-</v>
      </c>
      <c r="J369" s="865" t="str">
        <f t="shared" si="370"/>
        <v>-</v>
      </c>
      <c r="K369" s="865" t="str">
        <f t="shared" si="370"/>
        <v>-</v>
      </c>
      <c r="L369" s="865" t="str">
        <f t="shared" si="370"/>
        <v>-</v>
      </c>
      <c r="M369" s="865" t="str">
        <f t="shared" si="370"/>
        <v>-</v>
      </c>
      <c r="N369" s="865" t="str">
        <f t="shared" si="370"/>
        <v>-</v>
      </c>
      <c r="O369" s="865" t="str">
        <f t="shared" si="370"/>
        <v>-</v>
      </c>
      <c r="P369" s="865" t="str">
        <f t="shared" si="370"/>
        <v>-</v>
      </c>
      <c r="Q369" s="865" t="str">
        <f t="shared" si="370"/>
        <v>-</v>
      </c>
      <c r="R369" s="867" t="str">
        <f t="shared" si="370"/>
        <v>-</v>
      </c>
      <c r="S369" s="518"/>
    </row>
    <row r="370" spans="2:21" ht="18.75" customHeight="1">
      <c r="B370" s="572"/>
      <c r="C370" s="518"/>
      <c r="D370" s="518"/>
      <c r="E370" s="518"/>
      <c r="F370" s="518"/>
      <c r="G370" s="573"/>
      <c r="H370" s="573"/>
      <c r="I370" s="573"/>
      <c r="J370" s="573"/>
      <c r="K370" s="573"/>
      <c r="L370" s="573"/>
      <c r="M370" s="573"/>
      <c r="N370" s="573"/>
      <c r="O370" s="573"/>
      <c r="P370" s="573"/>
      <c r="Q370" s="573"/>
      <c r="R370" s="573"/>
      <c r="S370" s="518"/>
    </row>
    <row r="371" spans="2:21" ht="18.75" customHeight="1">
      <c r="B371" s="509" t="s">
        <v>301</v>
      </c>
    </row>
    <row r="372" spans="2:21" ht="18.75" customHeight="1">
      <c r="B372" s="509" t="s">
        <v>85</v>
      </c>
      <c r="J372" s="512"/>
      <c r="K372" s="512"/>
      <c r="L372" s="512"/>
    </row>
    <row r="373" spans="2:21" ht="18.75" customHeight="1">
      <c r="B373" s="513" t="s">
        <v>86</v>
      </c>
      <c r="C373" s="513"/>
      <c r="D373" s="513"/>
      <c r="E373" s="513"/>
      <c r="F373" s="514"/>
      <c r="G373" s="515"/>
      <c r="H373" s="515"/>
      <c r="I373" s="515"/>
      <c r="J373" s="512"/>
      <c r="K373" s="512"/>
      <c r="L373" s="512"/>
    </row>
    <row r="374" spans="2:21" ht="18.75" customHeight="1">
      <c r="B374" s="516" t="s">
        <v>83</v>
      </c>
      <c r="E374" s="517" t="s">
        <v>300</v>
      </c>
      <c r="F374" s="518"/>
      <c r="G374" s="512"/>
      <c r="H374" s="512"/>
      <c r="I374" s="512"/>
      <c r="J374" s="512"/>
      <c r="K374" s="512"/>
      <c r="L374" s="512"/>
      <c r="M374" s="512"/>
      <c r="N374" s="512"/>
      <c r="O374" s="512"/>
      <c r="P374" s="512"/>
      <c r="Q374" s="515"/>
      <c r="R374" s="512" t="s">
        <v>87</v>
      </c>
      <c r="S374" s="518"/>
      <c r="U374" s="519"/>
    </row>
    <row r="375" spans="2:21" ht="18.75" customHeight="1">
      <c r="B375" s="520"/>
      <c r="C375" s="521"/>
      <c r="D375" s="521"/>
      <c r="E375" s="521"/>
      <c r="F375" s="521"/>
      <c r="G375" s="522" t="s">
        <v>88</v>
      </c>
      <c r="H375" s="523" t="s">
        <v>89</v>
      </c>
      <c r="I375" s="523" t="s">
        <v>90</v>
      </c>
      <c r="J375" s="524" t="s">
        <v>91</v>
      </c>
      <c r="K375" s="524" t="s">
        <v>92</v>
      </c>
      <c r="L375" s="524" t="s">
        <v>93</v>
      </c>
      <c r="M375" s="523" t="s">
        <v>94</v>
      </c>
      <c r="N375" s="523" t="s">
        <v>95</v>
      </c>
      <c r="O375" s="523" t="s">
        <v>96</v>
      </c>
      <c r="P375" s="525" t="s">
        <v>97</v>
      </c>
      <c r="Q375" s="523" t="s">
        <v>98</v>
      </c>
      <c r="R375" s="526" t="s">
        <v>99</v>
      </c>
      <c r="S375" s="518"/>
      <c r="U375" s="519"/>
    </row>
    <row r="376" spans="2:21" ht="18.75" customHeight="1">
      <c r="B376" s="527"/>
      <c r="C376" s="518"/>
      <c r="D376" s="518"/>
      <c r="E376" s="518"/>
      <c r="F376" s="519" t="s">
        <v>100</v>
      </c>
      <c r="G376" s="528"/>
      <c r="H376" s="529"/>
      <c r="I376" s="529"/>
      <c r="J376" s="530"/>
      <c r="K376" s="530"/>
      <c r="L376" s="530"/>
      <c r="M376" s="529"/>
      <c r="N376" s="529"/>
      <c r="O376" s="529"/>
      <c r="P376" s="531"/>
      <c r="Q376" s="529"/>
      <c r="R376" s="532"/>
      <c r="S376" s="518"/>
      <c r="U376" s="519"/>
    </row>
    <row r="377" spans="2:21" ht="18.75" customHeight="1">
      <c r="B377" s="533"/>
      <c r="C377" s="534" t="s">
        <v>101</v>
      </c>
      <c r="D377" s="534"/>
      <c r="E377" s="534"/>
      <c r="F377" s="534"/>
      <c r="G377" s="535" t="s">
        <v>102</v>
      </c>
      <c r="H377" s="536" t="s">
        <v>102</v>
      </c>
      <c r="I377" s="536" t="s">
        <v>102</v>
      </c>
      <c r="J377" s="537" t="s">
        <v>102</v>
      </c>
      <c r="K377" s="537" t="s">
        <v>102</v>
      </c>
      <c r="L377" s="537" t="s">
        <v>102</v>
      </c>
      <c r="M377" s="537" t="s">
        <v>102</v>
      </c>
      <c r="N377" s="536" t="s">
        <v>102</v>
      </c>
      <c r="O377" s="536" t="s">
        <v>102</v>
      </c>
      <c r="P377" s="538" t="s">
        <v>102</v>
      </c>
      <c r="Q377" s="536" t="s">
        <v>102</v>
      </c>
      <c r="R377" s="539" t="s">
        <v>102</v>
      </c>
      <c r="S377" s="518"/>
      <c r="U377" s="519"/>
    </row>
    <row r="378" spans="2:21" ht="18.75" customHeight="1">
      <c r="B378" s="540"/>
      <c r="C378" s="519"/>
      <c r="D378" s="541" t="s">
        <v>103</v>
      </c>
      <c r="E378" s="542"/>
      <c r="F378" s="543" t="s">
        <v>104</v>
      </c>
      <c r="G378" s="823"/>
      <c r="H378" s="824"/>
      <c r="I378" s="825"/>
      <c r="J378" s="824"/>
      <c r="K378" s="824"/>
      <c r="L378" s="824"/>
      <c r="M378" s="826"/>
      <c r="N378" s="826"/>
      <c r="O378" s="826"/>
      <c r="P378" s="826"/>
      <c r="Q378" s="826"/>
      <c r="R378" s="827"/>
      <c r="S378" s="518"/>
      <c r="T378" s="544"/>
      <c r="U378" s="519"/>
    </row>
    <row r="379" spans="2:21" ht="18.75" customHeight="1">
      <c r="B379" s="545"/>
      <c r="C379" s="519" t="s">
        <v>66</v>
      </c>
      <c r="D379" s="546"/>
      <c r="E379" s="547"/>
      <c r="F379" s="548" t="s">
        <v>105</v>
      </c>
      <c r="G379" s="828"/>
      <c r="H379" s="829"/>
      <c r="I379" s="826"/>
      <c r="J379" s="829"/>
      <c r="K379" s="829"/>
      <c r="L379" s="829"/>
      <c r="M379" s="826"/>
      <c r="N379" s="826"/>
      <c r="O379" s="826"/>
      <c r="P379" s="826"/>
      <c r="Q379" s="826"/>
      <c r="R379" s="827"/>
      <c r="S379" s="518"/>
      <c r="T379" s="544"/>
    </row>
    <row r="380" spans="2:21" ht="18.75" customHeight="1">
      <c r="B380" s="545"/>
      <c r="C380" s="519"/>
      <c r="D380" s="541" t="s">
        <v>106</v>
      </c>
      <c r="E380" s="542"/>
      <c r="F380" s="548" t="s">
        <v>104</v>
      </c>
      <c r="G380" s="823"/>
      <c r="H380" s="824"/>
      <c r="I380" s="825"/>
      <c r="J380" s="824"/>
      <c r="K380" s="824"/>
      <c r="L380" s="824"/>
      <c r="M380" s="826"/>
      <c r="N380" s="826"/>
      <c r="O380" s="826"/>
      <c r="P380" s="826"/>
      <c r="Q380" s="826"/>
      <c r="R380" s="827"/>
      <c r="S380" s="518"/>
      <c r="T380" s="544"/>
    </row>
    <row r="381" spans="2:21" ht="18.75" customHeight="1">
      <c r="B381" s="545"/>
      <c r="C381" s="519" t="s">
        <v>67</v>
      </c>
      <c r="D381" s="546"/>
      <c r="E381" s="547"/>
      <c r="F381" s="548" t="s">
        <v>105</v>
      </c>
      <c r="G381" s="828"/>
      <c r="H381" s="829"/>
      <c r="I381" s="826"/>
      <c r="J381" s="829"/>
      <c r="K381" s="829"/>
      <c r="L381" s="829"/>
      <c r="M381" s="826"/>
      <c r="N381" s="826"/>
      <c r="O381" s="826"/>
      <c r="P381" s="826"/>
      <c r="Q381" s="826"/>
      <c r="R381" s="827"/>
      <c r="S381" s="518"/>
      <c r="T381" s="544"/>
    </row>
    <row r="382" spans="2:21" ht="18.75" customHeight="1">
      <c r="B382" s="545" t="s">
        <v>19</v>
      </c>
      <c r="C382" s="519"/>
      <c r="D382" s="541" t="s">
        <v>107</v>
      </c>
      <c r="E382" s="542"/>
      <c r="F382" s="548" t="s">
        <v>104</v>
      </c>
      <c r="G382" s="823"/>
      <c r="H382" s="824"/>
      <c r="I382" s="825"/>
      <c r="J382" s="824"/>
      <c r="K382" s="824"/>
      <c r="L382" s="824"/>
      <c r="M382" s="826"/>
      <c r="N382" s="826"/>
      <c r="O382" s="826"/>
      <c r="P382" s="826"/>
      <c r="Q382" s="826"/>
      <c r="R382" s="827"/>
      <c r="S382" s="518"/>
      <c r="T382" s="544"/>
    </row>
    <row r="383" spans="2:21" ht="18.75" customHeight="1">
      <c r="B383" s="545"/>
      <c r="C383" s="519" t="s">
        <v>68</v>
      </c>
      <c r="D383" s="546"/>
      <c r="E383" s="547"/>
      <c r="F383" s="548" t="s">
        <v>105</v>
      </c>
      <c r="G383" s="830"/>
      <c r="H383" s="831"/>
      <c r="I383" s="832"/>
      <c r="J383" s="831"/>
      <c r="K383" s="831"/>
      <c r="L383" s="831"/>
      <c r="M383" s="826"/>
      <c r="N383" s="826"/>
      <c r="O383" s="826"/>
      <c r="P383" s="826"/>
      <c r="Q383" s="826"/>
      <c r="R383" s="827"/>
      <c r="S383" s="518"/>
      <c r="T383" s="544"/>
    </row>
    <row r="384" spans="2:21" ht="18.75" customHeight="1">
      <c r="B384" s="545"/>
      <c r="C384" s="519"/>
      <c r="D384" s="541" t="s">
        <v>108</v>
      </c>
      <c r="E384" s="542"/>
      <c r="F384" s="548" t="s">
        <v>104</v>
      </c>
      <c r="G384" s="833"/>
      <c r="H384" s="826"/>
      <c r="I384" s="826"/>
      <c r="J384" s="829"/>
      <c r="K384" s="829"/>
      <c r="L384" s="829"/>
      <c r="M384" s="826"/>
      <c r="N384" s="826"/>
      <c r="O384" s="826"/>
      <c r="P384" s="826"/>
      <c r="Q384" s="826"/>
      <c r="R384" s="827"/>
      <c r="S384" s="518"/>
      <c r="T384" s="544"/>
    </row>
    <row r="385" spans="2:20" ht="18.75" customHeight="1">
      <c r="B385" s="545"/>
      <c r="C385" s="519" t="s">
        <v>69</v>
      </c>
      <c r="D385" s="546"/>
      <c r="E385" s="547"/>
      <c r="F385" s="548" t="s">
        <v>105</v>
      </c>
      <c r="G385" s="833"/>
      <c r="H385" s="826"/>
      <c r="I385" s="826"/>
      <c r="J385" s="829"/>
      <c r="K385" s="829"/>
      <c r="L385" s="829"/>
      <c r="M385" s="826"/>
      <c r="N385" s="826"/>
      <c r="O385" s="826"/>
      <c r="P385" s="826"/>
      <c r="Q385" s="826"/>
      <c r="R385" s="827"/>
      <c r="S385" s="518"/>
      <c r="T385" s="544"/>
    </row>
    <row r="386" spans="2:20" ht="18.75" customHeight="1">
      <c r="B386" s="545" t="s">
        <v>22</v>
      </c>
      <c r="C386" s="519"/>
      <c r="D386" s="541" t="s">
        <v>109</v>
      </c>
      <c r="E386" s="542"/>
      <c r="F386" s="548" t="s">
        <v>104</v>
      </c>
      <c r="G386" s="834" t="str">
        <f>IF(COUNT(G378,G380,G382,G384)&gt;0,SUM(G378,G380,G382,G384),"")</f>
        <v/>
      </c>
      <c r="H386" s="835" t="str">
        <f t="shared" ref="H386:R386" si="371">IF(COUNT(H378,H380,H382,H384)&gt;0,SUM(H378,H380,H382,H384),"")</f>
        <v/>
      </c>
      <c r="I386" s="835" t="str">
        <f t="shared" si="371"/>
        <v/>
      </c>
      <c r="J386" s="836" t="str">
        <f t="shared" si="371"/>
        <v/>
      </c>
      <c r="K386" s="836" t="str">
        <f t="shared" si="371"/>
        <v/>
      </c>
      <c r="L386" s="836" t="str">
        <f t="shared" si="371"/>
        <v/>
      </c>
      <c r="M386" s="835" t="str">
        <f t="shared" si="371"/>
        <v/>
      </c>
      <c r="N386" s="835" t="str">
        <f t="shared" si="371"/>
        <v/>
      </c>
      <c r="O386" s="835" t="str">
        <f t="shared" si="371"/>
        <v/>
      </c>
      <c r="P386" s="835" t="str">
        <f t="shared" si="371"/>
        <v/>
      </c>
      <c r="Q386" s="835" t="str">
        <f t="shared" si="371"/>
        <v/>
      </c>
      <c r="R386" s="837" t="str">
        <f t="shared" si="371"/>
        <v/>
      </c>
      <c r="S386" s="518"/>
      <c r="T386" s="544"/>
    </row>
    <row r="387" spans="2:20" ht="18.75" customHeight="1">
      <c r="B387" s="545"/>
      <c r="C387" s="549"/>
      <c r="D387" s="550"/>
      <c r="E387" s="551"/>
      <c r="F387" s="543" t="s">
        <v>105</v>
      </c>
      <c r="G387" s="838" t="str">
        <f t="shared" ref="G387:R387" si="372">IF(COUNT(G379,G381,G383,G385)&gt;0,SUM(G379,G381,G383,G385),"")</f>
        <v/>
      </c>
      <c r="H387" s="839" t="str">
        <f t="shared" si="372"/>
        <v/>
      </c>
      <c r="I387" s="840" t="str">
        <f t="shared" si="372"/>
        <v/>
      </c>
      <c r="J387" s="841" t="str">
        <f t="shared" si="372"/>
        <v/>
      </c>
      <c r="K387" s="841" t="str">
        <f t="shared" si="372"/>
        <v/>
      </c>
      <c r="L387" s="841" t="str">
        <f t="shared" si="372"/>
        <v/>
      </c>
      <c r="M387" s="842" t="str">
        <f t="shared" si="372"/>
        <v/>
      </c>
      <c r="N387" s="842" t="str">
        <f t="shared" si="372"/>
        <v/>
      </c>
      <c r="O387" s="842" t="str">
        <f t="shared" si="372"/>
        <v/>
      </c>
      <c r="P387" s="842" t="str">
        <f t="shared" si="372"/>
        <v/>
      </c>
      <c r="Q387" s="842" t="str">
        <f t="shared" si="372"/>
        <v/>
      </c>
      <c r="R387" s="843" t="str">
        <f t="shared" si="372"/>
        <v/>
      </c>
      <c r="S387" s="518"/>
      <c r="T387" s="544"/>
    </row>
    <row r="388" spans="2:20" ht="18.75" customHeight="1">
      <c r="B388" s="545"/>
      <c r="C388" s="552"/>
      <c r="D388" s="543" t="s">
        <v>17</v>
      </c>
      <c r="E388" s="553" t="s">
        <v>110</v>
      </c>
      <c r="F388" s="554"/>
      <c r="G388" s="823"/>
      <c r="H388" s="824"/>
      <c r="I388" s="825"/>
      <c r="J388" s="824"/>
      <c r="K388" s="824"/>
      <c r="L388" s="824"/>
      <c r="M388" s="844"/>
      <c r="N388" s="844"/>
      <c r="O388" s="844"/>
      <c r="P388" s="844"/>
      <c r="Q388" s="844"/>
      <c r="R388" s="845"/>
      <c r="S388" s="518"/>
      <c r="T388" s="544" t="s">
        <v>308</v>
      </c>
    </row>
    <row r="389" spans="2:20" ht="18.75" customHeight="1">
      <c r="B389" s="545"/>
      <c r="C389" s="519"/>
      <c r="D389" s="555" t="s">
        <v>19</v>
      </c>
      <c r="E389" s="553" t="s">
        <v>111</v>
      </c>
      <c r="F389" s="548"/>
      <c r="G389" s="828"/>
      <c r="H389" s="829"/>
      <c r="I389" s="829"/>
      <c r="J389" s="829"/>
      <c r="K389" s="829"/>
      <c r="L389" s="829"/>
      <c r="M389" s="829"/>
      <c r="N389" s="829"/>
      <c r="O389" s="829"/>
      <c r="P389" s="829"/>
      <c r="Q389" s="829"/>
      <c r="R389" s="827"/>
      <c r="S389" s="518"/>
      <c r="T389" s="544"/>
    </row>
    <row r="390" spans="2:20" ht="18.75" customHeight="1">
      <c r="B390" s="545" t="s">
        <v>68</v>
      </c>
      <c r="C390" s="519" t="s">
        <v>70</v>
      </c>
      <c r="D390" s="556" t="s">
        <v>22</v>
      </c>
      <c r="E390" s="553" t="s">
        <v>112</v>
      </c>
      <c r="F390" s="548"/>
      <c r="G390" s="846"/>
      <c r="H390" s="844"/>
      <c r="I390" s="847"/>
      <c r="J390" s="848"/>
      <c r="K390" s="848"/>
      <c r="L390" s="848"/>
      <c r="M390" s="844"/>
      <c r="N390" s="847"/>
      <c r="O390" s="844"/>
      <c r="P390" s="847"/>
      <c r="Q390" s="844"/>
      <c r="R390" s="849"/>
      <c r="S390" s="518"/>
      <c r="T390" s="544"/>
    </row>
    <row r="391" spans="2:20" ht="18.75" customHeight="1">
      <c r="B391" s="545"/>
      <c r="C391" s="519"/>
      <c r="D391" s="555" t="s">
        <v>113</v>
      </c>
      <c r="E391" s="553" t="s">
        <v>112</v>
      </c>
      <c r="F391" s="548"/>
      <c r="G391" s="833"/>
      <c r="H391" s="826"/>
      <c r="I391" s="826"/>
      <c r="J391" s="829"/>
      <c r="K391" s="829"/>
      <c r="L391" s="829"/>
      <c r="M391" s="826"/>
      <c r="N391" s="826"/>
      <c r="O391" s="826"/>
      <c r="P391" s="826"/>
      <c r="Q391" s="826"/>
      <c r="R391" s="827"/>
      <c r="S391" s="518"/>
      <c r="T391" s="544"/>
    </row>
    <row r="392" spans="2:20" ht="18.75" customHeight="1">
      <c r="B392" s="545"/>
      <c r="C392" s="519" t="s">
        <v>67</v>
      </c>
      <c r="D392" s="556" t="s">
        <v>70</v>
      </c>
      <c r="E392" s="557" t="s">
        <v>114</v>
      </c>
      <c r="F392" s="558"/>
      <c r="G392" s="833"/>
      <c r="H392" s="826"/>
      <c r="I392" s="826"/>
      <c r="J392" s="829"/>
      <c r="K392" s="829"/>
      <c r="L392" s="829"/>
      <c r="M392" s="826"/>
      <c r="N392" s="826"/>
      <c r="O392" s="826"/>
      <c r="P392" s="826"/>
      <c r="Q392" s="826"/>
      <c r="R392" s="827"/>
      <c r="S392" s="518"/>
      <c r="T392" s="544"/>
    </row>
    <row r="393" spans="2:20" ht="18.75" customHeight="1">
      <c r="B393" s="545"/>
      <c r="C393" s="519"/>
      <c r="D393" s="555"/>
      <c r="E393" s="553" t="s">
        <v>115</v>
      </c>
      <c r="F393" s="548"/>
      <c r="G393" s="833"/>
      <c r="H393" s="826"/>
      <c r="I393" s="826"/>
      <c r="J393" s="829"/>
      <c r="K393" s="829"/>
      <c r="L393" s="829"/>
      <c r="M393" s="826"/>
      <c r="N393" s="826"/>
      <c r="O393" s="826"/>
      <c r="P393" s="826"/>
      <c r="Q393" s="826"/>
      <c r="R393" s="827"/>
      <c r="S393" s="518"/>
      <c r="T393" s="544"/>
    </row>
    <row r="394" spans="2:20" ht="18.75" customHeight="1">
      <c r="B394" s="545" t="s">
        <v>71</v>
      </c>
      <c r="C394" s="519" t="s">
        <v>72</v>
      </c>
      <c r="D394" s="555" t="s">
        <v>116</v>
      </c>
      <c r="E394" s="553" t="s">
        <v>117</v>
      </c>
      <c r="F394" s="548"/>
      <c r="G394" s="830"/>
      <c r="H394" s="831"/>
      <c r="I394" s="832"/>
      <c r="J394" s="831"/>
      <c r="K394" s="831"/>
      <c r="L394" s="831"/>
      <c r="M394" s="844"/>
      <c r="N394" s="844"/>
      <c r="O394" s="844"/>
      <c r="P394" s="844"/>
      <c r="Q394" s="844"/>
      <c r="R394" s="845"/>
      <c r="S394" s="518"/>
      <c r="T394" s="544"/>
    </row>
    <row r="395" spans="2:20" ht="18.75" customHeight="1">
      <c r="B395" s="545"/>
      <c r="C395" s="519"/>
      <c r="D395" s="555"/>
      <c r="E395" s="553" t="s">
        <v>118</v>
      </c>
      <c r="F395" s="548"/>
      <c r="G395" s="833"/>
      <c r="H395" s="826"/>
      <c r="I395" s="826"/>
      <c r="J395" s="829"/>
      <c r="K395" s="829"/>
      <c r="L395" s="829"/>
      <c r="M395" s="826"/>
      <c r="N395" s="826"/>
      <c r="O395" s="826"/>
      <c r="P395" s="826"/>
      <c r="Q395" s="826"/>
      <c r="R395" s="827"/>
      <c r="S395" s="518"/>
      <c r="T395" s="544"/>
    </row>
    <row r="396" spans="2:20" ht="18.75" customHeight="1">
      <c r="B396" s="545"/>
      <c r="C396" s="519" t="s">
        <v>68</v>
      </c>
      <c r="D396" s="555"/>
      <c r="E396" s="553" t="s">
        <v>119</v>
      </c>
      <c r="F396" s="548"/>
      <c r="G396" s="833"/>
      <c r="H396" s="826"/>
      <c r="I396" s="826"/>
      <c r="J396" s="829"/>
      <c r="K396" s="829"/>
      <c r="L396" s="829"/>
      <c r="M396" s="826"/>
      <c r="N396" s="826"/>
      <c r="O396" s="826"/>
      <c r="P396" s="826"/>
      <c r="Q396" s="826"/>
      <c r="R396" s="827"/>
      <c r="S396" s="518"/>
      <c r="T396" s="544"/>
    </row>
    <row r="397" spans="2:20" ht="18.75" customHeight="1">
      <c r="B397" s="545"/>
      <c r="C397" s="519"/>
      <c r="D397" s="555" t="s">
        <v>120</v>
      </c>
      <c r="E397" s="557" t="s">
        <v>114</v>
      </c>
      <c r="F397" s="548"/>
      <c r="G397" s="823"/>
      <c r="H397" s="824"/>
      <c r="I397" s="825"/>
      <c r="J397" s="824"/>
      <c r="K397" s="824"/>
      <c r="L397" s="824"/>
      <c r="M397" s="844"/>
      <c r="N397" s="844"/>
      <c r="O397" s="844"/>
      <c r="P397" s="844"/>
      <c r="Q397" s="844"/>
      <c r="R397" s="845"/>
      <c r="S397" s="518"/>
      <c r="T397" s="544"/>
    </row>
    <row r="398" spans="2:20" ht="18.75" customHeight="1">
      <c r="B398" s="545"/>
      <c r="C398" s="519"/>
      <c r="D398" s="556"/>
      <c r="E398" s="557" t="s">
        <v>121</v>
      </c>
      <c r="F398" s="558"/>
      <c r="G398" s="850" t="str">
        <f>IF(COUNT(G393:G397)&gt;0,SUM(G393:G397),"")</f>
        <v/>
      </c>
      <c r="H398" s="842" t="str">
        <f t="shared" ref="H398" si="373">IF(COUNT(H393:H397)&gt;0,SUM(H393:H397),"")</f>
        <v/>
      </c>
      <c r="I398" s="842" t="str">
        <f t="shared" ref="I398" si="374">IF(COUNT(I393:I397)&gt;0,SUM(I393:I397),"")</f>
        <v/>
      </c>
      <c r="J398" s="851" t="str">
        <f t="shared" ref="J398" si="375">IF(COUNT(J393:J397)&gt;0,SUM(J393:J397),"")</f>
        <v/>
      </c>
      <c r="K398" s="851" t="str">
        <f t="shared" ref="K398" si="376">IF(COUNT(K393:K397)&gt;0,SUM(K393:K397),"")</f>
        <v/>
      </c>
      <c r="L398" s="851" t="str">
        <f t="shared" ref="L398" si="377">IF(COUNT(L393:L397)&gt;0,SUM(L393:L397),"")</f>
        <v/>
      </c>
      <c r="M398" s="842" t="str">
        <f t="shared" ref="M398" si="378">IF(COUNT(M393:M397)&gt;0,SUM(M393:M397),"")</f>
        <v/>
      </c>
      <c r="N398" s="842" t="str">
        <f t="shared" ref="N398" si="379">IF(COUNT(N393:N397)&gt;0,SUM(N393:N397),"")</f>
        <v/>
      </c>
      <c r="O398" s="842" t="str">
        <f t="shared" ref="O398" si="380">IF(COUNT(O393:O397)&gt;0,SUM(O393:O397),"")</f>
        <v/>
      </c>
      <c r="P398" s="842" t="str">
        <f t="shared" ref="P398" si="381">IF(COUNT(P393:P397)&gt;0,SUM(P393:P397),"")</f>
        <v/>
      </c>
      <c r="Q398" s="842" t="str">
        <f t="shared" ref="Q398" si="382">IF(COUNT(Q393:Q397)&gt;0,SUM(Q393:Q397),"")</f>
        <v/>
      </c>
      <c r="R398" s="843" t="str">
        <f t="shared" ref="R398" si="383">IF(COUNT(R393:R397)&gt;0,SUM(R393:R397),"")</f>
        <v/>
      </c>
      <c r="S398" s="518"/>
      <c r="T398" s="544"/>
    </row>
    <row r="399" spans="2:20" ht="18.75" customHeight="1">
      <c r="B399" s="545"/>
      <c r="C399" s="559" t="s">
        <v>122</v>
      </c>
      <c r="D399" s="560"/>
      <c r="E399" s="561"/>
      <c r="F399" s="562"/>
      <c r="G399" s="850" t="str">
        <f>IF(COUNT(G386,G398)&gt;0,SUM(G386,G398),"")</f>
        <v/>
      </c>
      <c r="H399" s="842" t="str">
        <f t="shared" ref="H399" si="384">IF(COUNT(H386,H398)&gt;0,SUM(H386,H398),"")</f>
        <v/>
      </c>
      <c r="I399" s="842" t="str">
        <f t="shared" ref="I399" si="385">IF(COUNT(I386,I398)&gt;0,SUM(I386,I398),"")</f>
        <v/>
      </c>
      <c r="J399" s="851" t="str">
        <f t="shared" ref="J399" si="386">IF(COUNT(J386,J398)&gt;0,SUM(J386,J398),"")</f>
        <v/>
      </c>
      <c r="K399" s="851" t="str">
        <f t="shared" ref="K399" si="387">IF(COUNT(K386,K398)&gt;0,SUM(K386,K398),"")</f>
        <v/>
      </c>
      <c r="L399" s="851" t="str">
        <f t="shared" ref="L399" si="388">IF(COUNT(L386,L398)&gt;0,SUM(L386,L398),"")</f>
        <v/>
      </c>
      <c r="M399" s="835" t="str">
        <f t="shared" ref="M399" si="389">IF(COUNT(M386,M398)&gt;0,SUM(M386,M398),"")</f>
        <v/>
      </c>
      <c r="N399" s="835" t="str">
        <f t="shared" ref="N399" si="390">IF(COUNT(N386,N398)&gt;0,SUM(N386,N398),"")</f>
        <v/>
      </c>
      <c r="O399" s="835" t="str">
        <f t="shared" ref="O399" si="391">IF(COUNT(O386,O398)&gt;0,SUM(O386,O398),"")</f>
        <v/>
      </c>
      <c r="P399" s="835" t="str">
        <f t="shared" ref="P399" si="392">IF(COUNT(P386,P398)&gt;0,SUM(P386,P398),"")</f>
        <v/>
      </c>
      <c r="Q399" s="835" t="str">
        <f t="shared" ref="Q399" si="393">IF(COUNT(Q386,Q398)&gt;0,SUM(Q386,Q398),"")</f>
        <v/>
      </c>
      <c r="R399" s="837" t="str">
        <f t="shared" ref="R399" si="394">IF(COUNT(R386,R398)&gt;0,SUM(R386,R398),"")</f>
        <v/>
      </c>
      <c r="S399" s="518"/>
      <c r="T399" s="544" t="s">
        <v>365</v>
      </c>
    </row>
    <row r="400" spans="2:20" ht="18.75" customHeight="1">
      <c r="B400" s="563"/>
      <c r="C400" s="559" t="s">
        <v>123</v>
      </c>
      <c r="D400" s="560"/>
      <c r="E400" s="560"/>
      <c r="F400" s="560"/>
      <c r="G400" s="850" t="str">
        <f>IF(COUNT(G387,G398)&gt;0,SUM(G387,G398),"")</f>
        <v/>
      </c>
      <c r="H400" s="842" t="str">
        <f t="shared" ref="H400:R400" si="395">IF(COUNT(H387,H398)&gt;0,SUM(H387,H398),"")</f>
        <v/>
      </c>
      <c r="I400" s="842" t="str">
        <f t="shared" si="395"/>
        <v/>
      </c>
      <c r="J400" s="851" t="str">
        <f t="shared" si="395"/>
        <v/>
      </c>
      <c r="K400" s="851" t="str">
        <f t="shared" si="395"/>
        <v/>
      </c>
      <c r="L400" s="851" t="str">
        <f t="shared" si="395"/>
        <v/>
      </c>
      <c r="M400" s="852" t="str">
        <f t="shared" si="395"/>
        <v/>
      </c>
      <c r="N400" s="852" t="str">
        <f t="shared" si="395"/>
        <v/>
      </c>
      <c r="O400" s="852" t="str">
        <f t="shared" si="395"/>
        <v/>
      </c>
      <c r="P400" s="852" t="str">
        <f t="shared" si="395"/>
        <v/>
      </c>
      <c r="Q400" s="852" t="str">
        <f t="shared" si="395"/>
        <v/>
      </c>
      <c r="R400" s="853" t="str">
        <f t="shared" si="395"/>
        <v/>
      </c>
      <c r="S400" s="518"/>
      <c r="T400" s="544" t="s">
        <v>364</v>
      </c>
    </row>
    <row r="401" spans="2:20" ht="18.75" customHeight="1">
      <c r="B401" s="564" t="s">
        <v>124</v>
      </c>
      <c r="C401" s="552"/>
      <c r="D401" s="552"/>
      <c r="E401" s="565"/>
      <c r="F401" s="549" t="s">
        <v>104</v>
      </c>
      <c r="G401" s="823"/>
      <c r="H401" s="824"/>
      <c r="I401" s="825"/>
      <c r="J401" s="824"/>
      <c r="K401" s="824"/>
      <c r="L401" s="824"/>
      <c r="M401" s="844"/>
      <c r="N401" s="844"/>
      <c r="O401" s="844"/>
      <c r="P401" s="844"/>
      <c r="Q401" s="844"/>
      <c r="R401" s="845"/>
      <c r="S401" s="518"/>
      <c r="T401" s="544"/>
    </row>
    <row r="402" spans="2:20" ht="18.75" customHeight="1">
      <c r="B402" s="566"/>
      <c r="C402" s="567"/>
      <c r="D402" s="567"/>
      <c r="E402" s="551"/>
      <c r="F402" s="519" t="s">
        <v>105</v>
      </c>
      <c r="G402" s="830"/>
      <c r="H402" s="831"/>
      <c r="I402" s="832"/>
      <c r="J402" s="831"/>
      <c r="K402" s="831"/>
      <c r="L402" s="831"/>
      <c r="M402" s="844"/>
      <c r="N402" s="844"/>
      <c r="O402" s="844"/>
      <c r="P402" s="844"/>
      <c r="Q402" s="844"/>
      <c r="R402" s="845"/>
      <c r="S402" s="518"/>
      <c r="T402" s="544"/>
    </row>
    <row r="403" spans="2:20" ht="18.75" customHeight="1">
      <c r="B403" s="559" t="s">
        <v>125</v>
      </c>
      <c r="C403" s="560"/>
      <c r="D403" s="560"/>
      <c r="E403" s="560"/>
      <c r="F403" s="560"/>
      <c r="G403" s="854"/>
      <c r="H403" s="855"/>
      <c r="I403" s="855"/>
      <c r="J403" s="856"/>
      <c r="K403" s="856"/>
      <c r="L403" s="856"/>
      <c r="M403" s="855"/>
      <c r="N403" s="855"/>
      <c r="O403" s="855"/>
      <c r="P403" s="855"/>
      <c r="Q403" s="855"/>
      <c r="R403" s="857"/>
      <c r="S403" s="518"/>
      <c r="T403" s="544"/>
    </row>
    <row r="404" spans="2:20" ht="18.75" customHeight="1">
      <c r="B404" s="559" t="s">
        <v>126</v>
      </c>
      <c r="C404" s="560"/>
      <c r="D404" s="560"/>
      <c r="E404" s="560"/>
      <c r="F404" s="560"/>
      <c r="G404" s="858" t="str">
        <f>IF(G402="","",IF(G400="",-G402,G400-G402))</f>
        <v/>
      </c>
      <c r="H404" s="852" t="str">
        <f t="shared" ref="H404:R404" si="396">IF(H402="","",IF(H400="",-H402,H400-H402))</f>
        <v/>
      </c>
      <c r="I404" s="852" t="str">
        <f t="shared" si="396"/>
        <v/>
      </c>
      <c r="J404" s="859" t="str">
        <f t="shared" si="396"/>
        <v/>
      </c>
      <c r="K404" s="859" t="str">
        <f t="shared" si="396"/>
        <v/>
      </c>
      <c r="L404" s="859" t="str">
        <f t="shared" si="396"/>
        <v/>
      </c>
      <c r="M404" s="852" t="str">
        <f t="shared" si="396"/>
        <v/>
      </c>
      <c r="N404" s="852" t="str">
        <f t="shared" si="396"/>
        <v/>
      </c>
      <c r="O404" s="852" t="str">
        <f t="shared" si="396"/>
        <v/>
      </c>
      <c r="P404" s="852" t="str">
        <f t="shared" si="396"/>
        <v/>
      </c>
      <c r="Q404" s="852" t="str">
        <f t="shared" si="396"/>
        <v/>
      </c>
      <c r="R404" s="853" t="str">
        <f t="shared" si="396"/>
        <v/>
      </c>
      <c r="S404" s="518"/>
      <c r="T404" s="544"/>
    </row>
    <row r="405" spans="2:20" ht="18.75" customHeight="1">
      <c r="B405" s="568" t="s">
        <v>127</v>
      </c>
      <c r="C405" s="540"/>
      <c r="D405" s="540"/>
      <c r="E405" s="540"/>
      <c r="F405" s="540"/>
      <c r="G405" s="862" t="str">
        <f>IF(COUNT(G402)&gt;0,G404/G402,"-")</f>
        <v>-</v>
      </c>
      <c r="H405" s="864" t="str">
        <f t="shared" ref="H405" si="397">IF(COUNT(H402)&gt;0,H404/H402,"-")</f>
        <v>-</v>
      </c>
      <c r="I405" s="864" t="str">
        <f t="shared" ref="I405" si="398">IF(COUNT(I402)&gt;0,I404/I402,"-")</f>
        <v>-</v>
      </c>
      <c r="J405" s="864" t="str">
        <f t="shared" ref="J405" si="399">IF(COUNT(J402)&gt;0,J404/J402,"-")</f>
        <v>-</v>
      </c>
      <c r="K405" s="864" t="str">
        <f t="shared" ref="K405" si="400">IF(COUNT(K402)&gt;0,K404/K402,"-")</f>
        <v>-</v>
      </c>
      <c r="L405" s="864" t="str">
        <f t="shared" ref="L405" si="401">IF(COUNT(L402)&gt;0,L404/L402,"-")</f>
        <v>-</v>
      </c>
      <c r="M405" s="864" t="str">
        <f t="shared" ref="M405" si="402">IF(COUNT(M402)&gt;0,M404/M402,"-")</f>
        <v>-</v>
      </c>
      <c r="N405" s="864" t="str">
        <f t="shared" ref="N405" si="403">IF(COUNT(N402)&gt;0,N404/N402,"-")</f>
        <v>-</v>
      </c>
      <c r="O405" s="864" t="str">
        <f t="shared" ref="O405" si="404">IF(COUNT(O402)&gt;0,O404/O402,"-")</f>
        <v>-</v>
      </c>
      <c r="P405" s="864" t="str">
        <f t="shared" ref="P405" si="405">IF(COUNT(P402)&gt;0,P404/P402,"-")</f>
        <v>-</v>
      </c>
      <c r="Q405" s="864" t="str">
        <f t="shared" ref="Q405" si="406">IF(COUNT(Q402)&gt;0,Q404/Q402,"-")</f>
        <v>-</v>
      </c>
      <c r="R405" s="866" t="str">
        <f t="shared" ref="R405" si="407">IF(COUNT(R402)&gt;0,R404/R402,"-")</f>
        <v>-</v>
      </c>
      <c r="S405" s="518"/>
    </row>
    <row r="406" spans="2:20" ht="18.75" customHeight="1">
      <c r="B406" s="569" t="s">
        <v>128</v>
      </c>
      <c r="C406" s="534"/>
      <c r="D406" s="534"/>
      <c r="E406" s="534"/>
      <c r="F406" s="570"/>
      <c r="G406" s="863" t="str">
        <f>IF(COUNT(G402)&gt;0,SUM(G403:G404)/SUM(G402,-G403),"-")</f>
        <v>-</v>
      </c>
      <c r="H406" s="865" t="str">
        <f t="shared" ref="H406:R406" si="408">IF(COUNT(H402)&gt;0,SUM(H403:H404)/SUM(H402,-H403),"-")</f>
        <v>-</v>
      </c>
      <c r="I406" s="865" t="str">
        <f t="shared" si="408"/>
        <v>-</v>
      </c>
      <c r="J406" s="865" t="str">
        <f t="shared" si="408"/>
        <v>-</v>
      </c>
      <c r="K406" s="865" t="str">
        <f t="shared" si="408"/>
        <v>-</v>
      </c>
      <c r="L406" s="865" t="str">
        <f t="shared" si="408"/>
        <v>-</v>
      </c>
      <c r="M406" s="865" t="str">
        <f t="shared" si="408"/>
        <v>-</v>
      </c>
      <c r="N406" s="865" t="str">
        <f t="shared" si="408"/>
        <v>-</v>
      </c>
      <c r="O406" s="865" t="str">
        <f t="shared" si="408"/>
        <v>-</v>
      </c>
      <c r="P406" s="865" t="str">
        <f t="shared" si="408"/>
        <v>-</v>
      </c>
      <c r="Q406" s="865" t="str">
        <f t="shared" si="408"/>
        <v>-</v>
      </c>
      <c r="R406" s="867" t="str">
        <f t="shared" si="408"/>
        <v>-</v>
      </c>
      <c r="S406" s="518"/>
    </row>
    <row r="407" spans="2:20" ht="18.75" customHeight="1"/>
  </sheetData>
  <sheetProtection formatColumns="0" formatRows="0"/>
  <phoneticPr fontId="1"/>
  <pageMargins left="0.70866141732283472" right="0.70866141732283472" top="0.74803149606299213" bottom="0.74803149606299213" header="0.31496062992125984" footer="0.31496062992125984"/>
  <pageSetup paperSize="9" fitToWidth="2" fitToHeight="11" pageOrder="overThenDown" orientation="portrait" r:id="rId1"/>
  <rowBreaks count="10" manualBreakCount="10">
    <brk id="37" max="18" man="1"/>
    <brk id="74" max="18" man="1"/>
    <brk id="111" max="18" man="1"/>
    <brk id="148" max="18" man="1"/>
    <brk id="185" max="18" man="1"/>
    <brk id="222" max="18" man="1"/>
    <brk id="259" max="18" man="1"/>
    <brk id="296" max="18" man="1"/>
    <brk id="333" max="18" man="1"/>
    <brk id="370"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396"/>
  <sheetViews>
    <sheetView view="pageBreakPreview" zoomScale="70" zoomScaleNormal="60" zoomScaleSheetLayoutView="70" workbookViewId="0">
      <selection activeCell="U27" sqref="U27"/>
    </sheetView>
  </sheetViews>
  <sheetFormatPr defaultColWidth="13.25" defaultRowHeight="14.25"/>
  <cols>
    <col min="1" max="2" width="4.375" style="509" customWidth="1"/>
    <col min="3" max="3" width="4" style="509" customWidth="1"/>
    <col min="4" max="4" width="5.75" style="509" customWidth="1"/>
    <col min="5" max="5" width="23.875" style="509" customWidth="1"/>
    <col min="6" max="6" width="9.75" style="509" customWidth="1"/>
    <col min="7" max="21" width="9.375" style="510" customWidth="1"/>
    <col min="22" max="22" width="5.125" style="509" customWidth="1"/>
    <col min="23" max="23" width="13.25" style="574"/>
    <col min="24" max="256" width="13.25" style="509"/>
    <col min="257" max="257" width="4.375" style="509" customWidth="1"/>
    <col min="258" max="258" width="4" style="509" customWidth="1"/>
    <col min="259" max="259" width="5.75" style="509" customWidth="1"/>
    <col min="260" max="260" width="17" style="509" customWidth="1"/>
    <col min="261" max="261" width="9.75" style="509" customWidth="1"/>
    <col min="262" max="267" width="8.125" style="509" customWidth="1"/>
    <col min="268" max="268" width="4.5" style="509" customWidth="1"/>
    <col min="269" max="269" width="10.25" style="509" customWidth="1"/>
    <col min="270" max="275" width="8.125" style="509" customWidth="1"/>
    <col min="276" max="277" width="10.25" style="509" customWidth="1"/>
    <col min="278" max="512" width="13.25" style="509"/>
    <col min="513" max="513" width="4.375" style="509" customWidth="1"/>
    <col min="514" max="514" width="4" style="509" customWidth="1"/>
    <col min="515" max="515" width="5.75" style="509" customWidth="1"/>
    <col min="516" max="516" width="17" style="509" customWidth="1"/>
    <col min="517" max="517" width="9.75" style="509" customWidth="1"/>
    <col min="518" max="523" width="8.125" style="509" customWidth="1"/>
    <col min="524" max="524" width="4.5" style="509" customWidth="1"/>
    <col min="525" max="525" width="10.25" style="509" customWidth="1"/>
    <col min="526" max="531" width="8.125" style="509" customWidth="1"/>
    <col min="532" max="533" width="10.25" style="509" customWidth="1"/>
    <col min="534" max="768" width="13.25" style="509"/>
    <col min="769" max="769" width="4.375" style="509" customWidth="1"/>
    <col min="770" max="770" width="4" style="509" customWidth="1"/>
    <col min="771" max="771" width="5.75" style="509" customWidth="1"/>
    <col min="772" max="772" width="17" style="509" customWidth="1"/>
    <col min="773" max="773" width="9.75" style="509" customWidth="1"/>
    <col min="774" max="779" width="8.125" style="509" customWidth="1"/>
    <col min="780" max="780" width="4.5" style="509" customWidth="1"/>
    <col min="781" max="781" width="10.25" style="509" customWidth="1"/>
    <col min="782" max="787" width="8.125" style="509" customWidth="1"/>
    <col min="788" max="789" width="10.25" style="509" customWidth="1"/>
    <col min="790" max="1024" width="13.25" style="509"/>
    <col min="1025" max="1025" width="4.375" style="509" customWidth="1"/>
    <col min="1026" max="1026" width="4" style="509" customWidth="1"/>
    <col min="1027" max="1027" width="5.75" style="509" customWidth="1"/>
    <col min="1028" max="1028" width="17" style="509" customWidth="1"/>
    <col min="1029" max="1029" width="9.75" style="509" customWidth="1"/>
    <col min="1030" max="1035" width="8.125" style="509" customWidth="1"/>
    <col min="1036" max="1036" width="4.5" style="509" customWidth="1"/>
    <col min="1037" max="1037" width="10.25" style="509" customWidth="1"/>
    <col min="1038" max="1043" width="8.125" style="509" customWidth="1"/>
    <col min="1044" max="1045" width="10.25" style="509" customWidth="1"/>
    <col min="1046" max="1280" width="13.25" style="509"/>
    <col min="1281" max="1281" width="4.375" style="509" customWidth="1"/>
    <col min="1282" max="1282" width="4" style="509" customWidth="1"/>
    <col min="1283" max="1283" width="5.75" style="509" customWidth="1"/>
    <col min="1284" max="1284" width="17" style="509" customWidth="1"/>
    <col min="1285" max="1285" width="9.75" style="509" customWidth="1"/>
    <col min="1286" max="1291" width="8.125" style="509" customWidth="1"/>
    <col min="1292" max="1292" width="4.5" style="509" customWidth="1"/>
    <col min="1293" max="1293" width="10.25" style="509" customWidth="1"/>
    <col min="1294" max="1299" width="8.125" style="509" customWidth="1"/>
    <col min="1300" max="1301" width="10.25" style="509" customWidth="1"/>
    <col min="1302" max="1536" width="13.25" style="509"/>
    <col min="1537" max="1537" width="4.375" style="509" customWidth="1"/>
    <col min="1538" max="1538" width="4" style="509" customWidth="1"/>
    <col min="1539" max="1539" width="5.75" style="509" customWidth="1"/>
    <col min="1540" max="1540" width="17" style="509" customWidth="1"/>
    <col min="1541" max="1541" width="9.75" style="509" customWidth="1"/>
    <col min="1542" max="1547" width="8.125" style="509" customWidth="1"/>
    <col min="1548" max="1548" width="4.5" style="509" customWidth="1"/>
    <col min="1549" max="1549" width="10.25" style="509" customWidth="1"/>
    <col min="1550" max="1555" width="8.125" style="509" customWidth="1"/>
    <col min="1556" max="1557" width="10.25" style="509" customWidth="1"/>
    <col min="1558" max="1792" width="13.25" style="509"/>
    <col min="1793" max="1793" width="4.375" style="509" customWidth="1"/>
    <col min="1794" max="1794" width="4" style="509" customWidth="1"/>
    <col min="1795" max="1795" width="5.75" style="509" customWidth="1"/>
    <col min="1796" max="1796" width="17" style="509" customWidth="1"/>
    <col min="1797" max="1797" width="9.75" style="509" customWidth="1"/>
    <col min="1798" max="1803" width="8.125" style="509" customWidth="1"/>
    <col min="1804" max="1804" width="4.5" style="509" customWidth="1"/>
    <col min="1805" max="1805" width="10.25" style="509" customWidth="1"/>
    <col min="1806" max="1811" width="8.125" style="509" customWidth="1"/>
    <col min="1812" max="1813" width="10.25" style="509" customWidth="1"/>
    <col min="1814" max="2048" width="13.25" style="509"/>
    <col min="2049" max="2049" width="4.375" style="509" customWidth="1"/>
    <col min="2050" max="2050" width="4" style="509" customWidth="1"/>
    <col min="2051" max="2051" width="5.75" style="509" customWidth="1"/>
    <col min="2052" max="2052" width="17" style="509" customWidth="1"/>
    <col min="2053" max="2053" width="9.75" style="509" customWidth="1"/>
    <col min="2054" max="2059" width="8.125" style="509" customWidth="1"/>
    <col min="2060" max="2060" width="4.5" style="509" customWidth="1"/>
    <col min="2061" max="2061" width="10.25" style="509" customWidth="1"/>
    <col min="2062" max="2067" width="8.125" style="509" customWidth="1"/>
    <col min="2068" max="2069" width="10.25" style="509" customWidth="1"/>
    <col min="2070" max="2304" width="13.25" style="509"/>
    <col min="2305" max="2305" width="4.375" style="509" customWidth="1"/>
    <col min="2306" max="2306" width="4" style="509" customWidth="1"/>
    <col min="2307" max="2307" width="5.75" style="509" customWidth="1"/>
    <col min="2308" max="2308" width="17" style="509" customWidth="1"/>
    <col min="2309" max="2309" width="9.75" style="509" customWidth="1"/>
    <col min="2310" max="2315" width="8.125" style="509" customWidth="1"/>
    <col min="2316" max="2316" width="4.5" style="509" customWidth="1"/>
    <col min="2317" max="2317" width="10.25" style="509" customWidth="1"/>
    <col min="2318" max="2323" width="8.125" style="509" customWidth="1"/>
    <col min="2324" max="2325" width="10.25" style="509" customWidth="1"/>
    <col min="2326" max="2560" width="13.25" style="509"/>
    <col min="2561" max="2561" width="4.375" style="509" customWidth="1"/>
    <col min="2562" max="2562" width="4" style="509" customWidth="1"/>
    <col min="2563" max="2563" width="5.75" style="509" customWidth="1"/>
    <col min="2564" max="2564" width="17" style="509" customWidth="1"/>
    <col min="2565" max="2565" width="9.75" style="509" customWidth="1"/>
    <col min="2566" max="2571" width="8.125" style="509" customWidth="1"/>
    <col min="2572" max="2572" width="4.5" style="509" customWidth="1"/>
    <col min="2573" max="2573" width="10.25" style="509" customWidth="1"/>
    <col min="2574" max="2579" width="8.125" style="509" customWidth="1"/>
    <col min="2580" max="2581" width="10.25" style="509" customWidth="1"/>
    <col min="2582" max="2816" width="13.25" style="509"/>
    <col min="2817" max="2817" width="4.375" style="509" customWidth="1"/>
    <col min="2818" max="2818" width="4" style="509" customWidth="1"/>
    <col min="2819" max="2819" width="5.75" style="509" customWidth="1"/>
    <col min="2820" max="2820" width="17" style="509" customWidth="1"/>
    <col min="2821" max="2821" width="9.75" style="509" customWidth="1"/>
    <col min="2822" max="2827" width="8.125" style="509" customWidth="1"/>
    <col min="2828" max="2828" width="4.5" style="509" customWidth="1"/>
    <col min="2829" max="2829" width="10.25" style="509" customWidth="1"/>
    <col min="2830" max="2835" width="8.125" style="509" customWidth="1"/>
    <col min="2836" max="2837" width="10.25" style="509" customWidth="1"/>
    <col min="2838" max="3072" width="13.25" style="509"/>
    <col min="3073" max="3073" width="4.375" style="509" customWidth="1"/>
    <col min="3074" max="3074" width="4" style="509" customWidth="1"/>
    <col min="3075" max="3075" width="5.75" style="509" customWidth="1"/>
    <col min="3076" max="3076" width="17" style="509" customWidth="1"/>
    <col min="3077" max="3077" width="9.75" style="509" customWidth="1"/>
    <col min="3078" max="3083" width="8.125" style="509" customWidth="1"/>
    <col min="3084" max="3084" width="4.5" style="509" customWidth="1"/>
    <col min="3085" max="3085" width="10.25" style="509" customWidth="1"/>
    <col min="3086" max="3091" width="8.125" style="509" customWidth="1"/>
    <col min="3092" max="3093" width="10.25" style="509" customWidth="1"/>
    <col min="3094" max="3328" width="13.25" style="509"/>
    <col min="3329" max="3329" width="4.375" style="509" customWidth="1"/>
    <col min="3330" max="3330" width="4" style="509" customWidth="1"/>
    <col min="3331" max="3331" width="5.75" style="509" customWidth="1"/>
    <col min="3332" max="3332" width="17" style="509" customWidth="1"/>
    <col min="3333" max="3333" width="9.75" style="509" customWidth="1"/>
    <col min="3334" max="3339" width="8.125" style="509" customWidth="1"/>
    <col min="3340" max="3340" width="4.5" style="509" customWidth="1"/>
    <col min="3341" max="3341" width="10.25" style="509" customWidth="1"/>
    <col min="3342" max="3347" width="8.125" style="509" customWidth="1"/>
    <col min="3348" max="3349" width="10.25" style="509" customWidth="1"/>
    <col min="3350" max="3584" width="13.25" style="509"/>
    <col min="3585" max="3585" width="4.375" style="509" customWidth="1"/>
    <col min="3586" max="3586" width="4" style="509" customWidth="1"/>
    <col min="3587" max="3587" width="5.75" style="509" customWidth="1"/>
    <col min="3588" max="3588" width="17" style="509" customWidth="1"/>
    <col min="3589" max="3589" width="9.75" style="509" customWidth="1"/>
    <col min="3590" max="3595" width="8.125" style="509" customWidth="1"/>
    <col min="3596" max="3596" width="4.5" style="509" customWidth="1"/>
    <col min="3597" max="3597" width="10.25" style="509" customWidth="1"/>
    <col min="3598" max="3603" width="8.125" style="509" customWidth="1"/>
    <col min="3604" max="3605" width="10.25" style="509" customWidth="1"/>
    <col min="3606" max="3840" width="13.25" style="509"/>
    <col min="3841" max="3841" width="4.375" style="509" customWidth="1"/>
    <col min="3842" max="3842" width="4" style="509" customWidth="1"/>
    <col min="3843" max="3843" width="5.75" style="509" customWidth="1"/>
    <col min="3844" max="3844" width="17" style="509" customWidth="1"/>
    <col min="3845" max="3845" width="9.75" style="509" customWidth="1"/>
    <col min="3846" max="3851" width="8.125" style="509" customWidth="1"/>
    <col min="3852" max="3852" width="4.5" style="509" customWidth="1"/>
    <col min="3853" max="3853" width="10.25" style="509" customWidth="1"/>
    <col min="3854" max="3859" width="8.125" style="509" customWidth="1"/>
    <col min="3860" max="3861" width="10.25" style="509" customWidth="1"/>
    <col min="3862" max="4096" width="13.25" style="509"/>
    <col min="4097" max="4097" width="4.375" style="509" customWidth="1"/>
    <col min="4098" max="4098" width="4" style="509" customWidth="1"/>
    <col min="4099" max="4099" width="5.75" style="509" customWidth="1"/>
    <col min="4100" max="4100" width="17" style="509" customWidth="1"/>
    <col min="4101" max="4101" width="9.75" style="509" customWidth="1"/>
    <col min="4102" max="4107" width="8.125" style="509" customWidth="1"/>
    <col min="4108" max="4108" width="4.5" style="509" customWidth="1"/>
    <col min="4109" max="4109" width="10.25" style="509" customWidth="1"/>
    <col min="4110" max="4115" width="8.125" style="509" customWidth="1"/>
    <col min="4116" max="4117" width="10.25" style="509" customWidth="1"/>
    <col min="4118" max="4352" width="13.25" style="509"/>
    <col min="4353" max="4353" width="4.375" style="509" customWidth="1"/>
    <col min="4354" max="4354" width="4" style="509" customWidth="1"/>
    <col min="4355" max="4355" width="5.75" style="509" customWidth="1"/>
    <col min="4356" max="4356" width="17" style="509" customWidth="1"/>
    <col min="4357" max="4357" width="9.75" style="509" customWidth="1"/>
    <col min="4358" max="4363" width="8.125" style="509" customWidth="1"/>
    <col min="4364" max="4364" width="4.5" style="509" customWidth="1"/>
    <col min="4365" max="4365" width="10.25" style="509" customWidth="1"/>
    <col min="4366" max="4371" width="8.125" style="509" customWidth="1"/>
    <col min="4372" max="4373" width="10.25" style="509" customWidth="1"/>
    <col min="4374" max="4608" width="13.25" style="509"/>
    <col min="4609" max="4609" width="4.375" style="509" customWidth="1"/>
    <col min="4610" max="4610" width="4" style="509" customWidth="1"/>
    <col min="4611" max="4611" width="5.75" style="509" customWidth="1"/>
    <col min="4612" max="4612" width="17" style="509" customWidth="1"/>
    <col min="4613" max="4613" width="9.75" style="509" customWidth="1"/>
    <col min="4614" max="4619" width="8.125" style="509" customWidth="1"/>
    <col min="4620" max="4620" width="4.5" style="509" customWidth="1"/>
    <col min="4621" max="4621" width="10.25" style="509" customWidth="1"/>
    <col min="4622" max="4627" width="8.125" style="509" customWidth="1"/>
    <col min="4628" max="4629" width="10.25" style="509" customWidth="1"/>
    <col min="4630" max="4864" width="13.25" style="509"/>
    <col min="4865" max="4865" width="4.375" style="509" customWidth="1"/>
    <col min="4866" max="4866" width="4" style="509" customWidth="1"/>
    <col min="4867" max="4867" width="5.75" style="509" customWidth="1"/>
    <col min="4868" max="4868" width="17" style="509" customWidth="1"/>
    <col min="4869" max="4869" width="9.75" style="509" customWidth="1"/>
    <col min="4870" max="4875" width="8.125" style="509" customWidth="1"/>
    <col min="4876" max="4876" width="4.5" style="509" customWidth="1"/>
    <col min="4877" max="4877" width="10.25" style="509" customWidth="1"/>
    <col min="4878" max="4883" width="8.125" style="509" customWidth="1"/>
    <col min="4884" max="4885" width="10.25" style="509" customWidth="1"/>
    <col min="4886" max="5120" width="13.25" style="509"/>
    <col min="5121" max="5121" width="4.375" style="509" customWidth="1"/>
    <col min="5122" max="5122" width="4" style="509" customWidth="1"/>
    <col min="5123" max="5123" width="5.75" style="509" customWidth="1"/>
    <col min="5124" max="5124" width="17" style="509" customWidth="1"/>
    <col min="5125" max="5125" width="9.75" style="509" customWidth="1"/>
    <col min="5126" max="5131" width="8.125" style="509" customWidth="1"/>
    <col min="5132" max="5132" width="4.5" style="509" customWidth="1"/>
    <col min="5133" max="5133" width="10.25" style="509" customWidth="1"/>
    <col min="5134" max="5139" width="8.125" style="509" customWidth="1"/>
    <col min="5140" max="5141" width="10.25" style="509" customWidth="1"/>
    <col min="5142" max="5376" width="13.25" style="509"/>
    <col min="5377" max="5377" width="4.375" style="509" customWidth="1"/>
    <col min="5378" max="5378" width="4" style="509" customWidth="1"/>
    <col min="5379" max="5379" width="5.75" style="509" customWidth="1"/>
    <col min="5380" max="5380" width="17" style="509" customWidth="1"/>
    <col min="5381" max="5381" width="9.75" style="509" customWidth="1"/>
    <col min="5382" max="5387" width="8.125" style="509" customWidth="1"/>
    <col min="5388" max="5388" width="4.5" style="509" customWidth="1"/>
    <col min="5389" max="5389" width="10.25" style="509" customWidth="1"/>
    <col min="5390" max="5395" width="8.125" style="509" customWidth="1"/>
    <col min="5396" max="5397" width="10.25" style="509" customWidth="1"/>
    <col min="5398" max="5632" width="13.25" style="509"/>
    <col min="5633" max="5633" width="4.375" style="509" customWidth="1"/>
    <col min="5634" max="5634" width="4" style="509" customWidth="1"/>
    <col min="5635" max="5635" width="5.75" style="509" customWidth="1"/>
    <col min="5636" max="5636" width="17" style="509" customWidth="1"/>
    <col min="5637" max="5637" width="9.75" style="509" customWidth="1"/>
    <col min="5638" max="5643" width="8.125" style="509" customWidth="1"/>
    <col min="5644" max="5644" width="4.5" style="509" customWidth="1"/>
    <col min="5645" max="5645" width="10.25" style="509" customWidth="1"/>
    <col min="5646" max="5651" width="8.125" style="509" customWidth="1"/>
    <col min="5652" max="5653" width="10.25" style="509" customWidth="1"/>
    <col min="5654" max="5888" width="13.25" style="509"/>
    <col min="5889" max="5889" width="4.375" style="509" customWidth="1"/>
    <col min="5890" max="5890" width="4" style="509" customWidth="1"/>
    <col min="5891" max="5891" width="5.75" style="509" customWidth="1"/>
    <col min="5892" max="5892" width="17" style="509" customWidth="1"/>
    <col min="5893" max="5893" width="9.75" style="509" customWidth="1"/>
    <col min="5894" max="5899" width="8.125" style="509" customWidth="1"/>
    <col min="5900" max="5900" width="4.5" style="509" customWidth="1"/>
    <col min="5901" max="5901" width="10.25" style="509" customWidth="1"/>
    <col min="5902" max="5907" width="8.125" style="509" customWidth="1"/>
    <col min="5908" max="5909" width="10.25" style="509" customWidth="1"/>
    <col min="5910" max="6144" width="13.25" style="509"/>
    <col min="6145" max="6145" width="4.375" style="509" customWidth="1"/>
    <col min="6146" max="6146" width="4" style="509" customWidth="1"/>
    <col min="6147" max="6147" width="5.75" style="509" customWidth="1"/>
    <col min="6148" max="6148" width="17" style="509" customWidth="1"/>
    <col min="6149" max="6149" width="9.75" style="509" customWidth="1"/>
    <col min="6150" max="6155" width="8.125" style="509" customWidth="1"/>
    <col min="6156" max="6156" width="4.5" style="509" customWidth="1"/>
    <col min="6157" max="6157" width="10.25" style="509" customWidth="1"/>
    <col min="6158" max="6163" width="8.125" style="509" customWidth="1"/>
    <col min="6164" max="6165" width="10.25" style="509" customWidth="1"/>
    <col min="6166" max="6400" width="13.25" style="509"/>
    <col min="6401" max="6401" width="4.375" style="509" customWidth="1"/>
    <col min="6402" max="6402" width="4" style="509" customWidth="1"/>
    <col min="6403" max="6403" width="5.75" style="509" customWidth="1"/>
    <col min="6404" max="6404" width="17" style="509" customWidth="1"/>
    <col min="6405" max="6405" width="9.75" style="509" customWidth="1"/>
    <col min="6406" max="6411" width="8.125" style="509" customWidth="1"/>
    <col min="6412" max="6412" width="4.5" style="509" customWidth="1"/>
    <col min="6413" max="6413" width="10.25" style="509" customWidth="1"/>
    <col min="6414" max="6419" width="8.125" style="509" customWidth="1"/>
    <col min="6420" max="6421" width="10.25" style="509" customWidth="1"/>
    <col min="6422" max="6656" width="13.25" style="509"/>
    <col min="6657" max="6657" width="4.375" style="509" customWidth="1"/>
    <col min="6658" max="6658" width="4" style="509" customWidth="1"/>
    <col min="6659" max="6659" width="5.75" style="509" customWidth="1"/>
    <col min="6660" max="6660" width="17" style="509" customWidth="1"/>
    <col min="6661" max="6661" width="9.75" style="509" customWidth="1"/>
    <col min="6662" max="6667" width="8.125" style="509" customWidth="1"/>
    <col min="6668" max="6668" width="4.5" style="509" customWidth="1"/>
    <col min="6669" max="6669" width="10.25" style="509" customWidth="1"/>
    <col min="6670" max="6675" width="8.125" style="509" customWidth="1"/>
    <col min="6676" max="6677" width="10.25" style="509" customWidth="1"/>
    <col min="6678" max="6912" width="13.25" style="509"/>
    <col min="6913" max="6913" width="4.375" style="509" customWidth="1"/>
    <col min="6914" max="6914" width="4" style="509" customWidth="1"/>
    <col min="6915" max="6915" width="5.75" style="509" customWidth="1"/>
    <col min="6916" max="6916" width="17" style="509" customWidth="1"/>
    <col min="6917" max="6917" width="9.75" style="509" customWidth="1"/>
    <col min="6918" max="6923" width="8.125" style="509" customWidth="1"/>
    <col min="6924" max="6924" width="4.5" style="509" customWidth="1"/>
    <col min="6925" max="6925" width="10.25" style="509" customWidth="1"/>
    <col min="6926" max="6931" width="8.125" style="509" customWidth="1"/>
    <col min="6932" max="6933" width="10.25" style="509" customWidth="1"/>
    <col min="6934" max="7168" width="13.25" style="509"/>
    <col min="7169" max="7169" width="4.375" style="509" customWidth="1"/>
    <col min="7170" max="7170" width="4" style="509" customWidth="1"/>
    <col min="7171" max="7171" width="5.75" style="509" customWidth="1"/>
    <col min="7172" max="7172" width="17" style="509" customWidth="1"/>
    <col min="7173" max="7173" width="9.75" style="509" customWidth="1"/>
    <col min="7174" max="7179" width="8.125" style="509" customWidth="1"/>
    <col min="7180" max="7180" width="4.5" style="509" customWidth="1"/>
    <col min="7181" max="7181" width="10.25" style="509" customWidth="1"/>
    <col min="7182" max="7187" width="8.125" style="509" customWidth="1"/>
    <col min="7188" max="7189" width="10.25" style="509" customWidth="1"/>
    <col min="7190" max="7424" width="13.25" style="509"/>
    <col min="7425" max="7425" width="4.375" style="509" customWidth="1"/>
    <col min="7426" max="7426" width="4" style="509" customWidth="1"/>
    <col min="7427" max="7427" width="5.75" style="509" customWidth="1"/>
    <col min="7428" max="7428" width="17" style="509" customWidth="1"/>
    <col min="7429" max="7429" width="9.75" style="509" customWidth="1"/>
    <col min="7430" max="7435" width="8.125" style="509" customWidth="1"/>
    <col min="7436" max="7436" width="4.5" style="509" customWidth="1"/>
    <col min="7437" max="7437" width="10.25" style="509" customWidth="1"/>
    <col min="7438" max="7443" width="8.125" style="509" customWidth="1"/>
    <col min="7444" max="7445" width="10.25" style="509" customWidth="1"/>
    <col min="7446" max="7680" width="13.25" style="509"/>
    <col min="7681" max="7681" width="4.375" style="509" customWidth="1"/>
    <col min="7682" max="7682" width="4" style="509" customWidth="1"/>
    <col min="7683" max="7683" width="5.75" style="509" customWidth="1"/>
    <col min="7684" max="7684" width="17" style="509" customWidth="1"/>
    <col min="7685" max="7685" width="9.75" style="509" customWidth="1"/>
    <col min="7686" max="7691" width="8.125" style="509" customWidth="1"/>
    <col min="7692" max="7692" width="4.5" style="509" customWidth="1"/>
    <col min="7693" max="7693" width="10.25" style="509" customWidth="1"/>
    <col min="7694" max="7699" width="8.125" style="509" customWidth="1"/>
    <col min="7700" max="7701" width="10.25" style="509" customWidth="1"/>
    <col min="7702" max="7936" width="13.25" style="509"/>
    <col min="7937" max="7937" width="4.375" style="509" customWidth="1"/>
    <col min="7938" max="7938" width="4" style="509" customWidth="1"/>
    <col min="7939" max="7939" width="5.75" style="509" customWidth="1"/>
    <col min="7940" max="7940" width="17" style="509" customWidth="1"/>
    <col min="7941" max="7941" width="9.75" style="509" customWidth="1"/>
    <col min="7942" max="7947" width="8.125" style="509" customWidth="1"/>
    <col min="7948" max="7948" width="4.5" style="509" customWidth="1"/>
    <col min="7949" max="7949" width="10.25" style="509" customWidth="1"/>
    <col min="7950" max="7955" width="8.125" style="509" customWidth="1"/>
    <col min="7956" max="7957" width="10.25" style="509" customWidth="1"/>
    <col min="7958" max="8192" width="13.25" style="509"/>
    <col min="8193" max="8193" width="4.375" style="509" customWidth="1"/>
    <col min="8194" max="8194" width="4" style="509" customWidth="1"/>
    <col min="8195" max="8195" width="5.75" style="509" customWidth="1"/>
    <col min="8196" max="8196" width="17" style="509" customWidth="1"/>
    <col min="8197" max="8197" width="9.75" style="509" customWidth="1"/>
    <col min="8198" max="8203" width="8.125" style="509" customWidth="1"/>
    <col min="8204" max="8204" width="4.5" style="509" customWidth="1"/>
    <col min="8205" max="8205" width="10.25" style="509" customWidth="1"/>
    <col min="8206" max="8211" width="8.125" style="509" customWidth="1"/>
    <col min="8212" max="8213" width="10.25" style="509" customWidth="1"/>
    <col min="8214" max="8448" width="13.25" style="509"/>
    <col min="8449" max="8449" width="4.375" style="509" customWidth="1"/>
    <col min="8450" max="8450" width="4" style="509" customWidth="1"/>
    <col min="8451" max="8451" width="5.75" style="509" customWidth="1"/>
    <col min="8452" max="8452" width="17" style="509" customWidth="1"/>
    <col min="8453" max="8453" width="9.75" style="509" customWidth="1"/>
    <col min="8454" max="8459" width="8.125" style="509" customWidth="1"/>
    <col min="8460" max="8460" width="4.5" style="509" customWidth="1"/>
    <col min="8461" max="8461" width="10.25" style="509" customWidth="1"/>
    <col min="8462" max="8467" width="8.125" style="509" customWidth="1"/>
    <col min="8468" max="8469" width="10.25" style="509" customWidth="1"/>
    <col min="8470" max="8704" width="13.25" style="509"/>
    <col min="8705" max="8705" width="4.375" style="509" customWidth="1"/>
    <col min="8706" max="8706" width="4" style="509" customWidth="1"/>
    <col min="8707" max="8707" width="5.75" style="509" customWidth="1"/>
    <col min="8708" max="8708" width="17" style="509" customWidth="1"/>
    <col min="8709" max="8709" width="9.75" style="509" customWidth="1"/>
    <col min="8710" max="8715" width="8.125" style="509" customWidth="1"/>
    <col min="8716" max="8716" width="4.5" style="509" customWidth="1"/>
    <col min="8717" max="8717" width="10.25" style="509" customWidth="1"/>
    <col min="8718" max="8723" width="8.125" style="509" customWidth="1"/>
    <col min="8724" max="8725" width="10.25" style="509" customWidth="1"/>
    <col min="8726" max="8960" width="13.25" style="509"/>
    <col min="8961" max="8961" width="4.375" style="509" customWidth="1"/>
    <col min="8962" max="8962" width="4" style="509" customWidth="1"/>
    <col min="8963" max="8963" width="5.75" style="509" customWidth="1"/>
    <col min="8964" max="8964" width="17" style="509" customWidth="1"/>
    <col min="8965" max="8965" width="9.75" style="509" customWidth="1"/>
    <col min="8966" max="8971" width="8.125" style="509" customWidth="1"/>
    <col min="8972" max="8972" width="4.5" style="509" customWidth="1"/>
    <col min="8973" max="8973" width="10.25" style="509" customWidth="1"/>
    <col min="8974" max="8979" width="8.125" style="509" customWidth="1"/>
    <col min="8980" max="8981" width="10.25" style="509" customWidth="1"/>
    <col min="8982" max="9216" width="13.25" style="509"/>
    <col min="9217" max="9217" width="4.375" style="509" customWidth="1"/>
    <col min="9218" max="9218" width="4" style="509" customWidth="1"/>
    <col min="9219" max="9219" width="5.75" style="509" customWidth="1"/>
    <col min="9220" max="9220" width="17" style="509" customWidth="1"/>
    <col min="9221" max="9221" width="9.75" style="509" customWidth="1"/>
    <col min="9222" max="9227" width="8.125" style="509" customWidth="1"/>
    <col min="9228" max="9228" width="4.5" style="509" customWidth="1"/>
    <col min="9229" max="9229" width="10.25" style="509" customWidth="1"/>
    <col min="9230" max="9235" width="8.125" style="509" customWidth="1"/>
    <col min="9236" max="9237" width="10.25" style="509" customWidth="1"/>
    <col min="9238" max="9472" width="13.25" style="509"/>
    <col min="9473" max="9473" width="4.375" style="509" customWidth="1"/>
    <col min="9474" max="9474" width="4" style="509" customWidth="1"/>
    <col min="9475" max="9475" width="5.75" style="509" customWidth="1"/>
    <col min="9476" max="9476" width="17" style="509" customWidth="1"/>
    <col min="9477" max="9477" width="9.75" style="509" customWidth="1"/>
    <col min="9478" max="9483" width="8.125" style="509" customWidth="1"/>
    <col min="9484" max="9484" width="4.5" style="509" customWidth="1"/>
    <col min="9485" max="9485" width="10.25" style="509" customWidth="1"/>
    <col min="9486" max="9491" width="8.125" style="509" customWidth="1"/>
    <col min="9492" max="9493" width="10.25" style="509" customWidth="1"/>
    <col min="9494" max="9728" width="13.25" style="509"/>
    <col min="9729" max="9729" width="4.375" style="509" customWidth="1"/>
    <col min="9730" max="9730" width="4" style="509" customWidth="1"/>
    <col min="9731" max="9731" width="5.75" style="509" customWidth="1"/>
    <col min="9732" max="9732" width="17" style="509" customWidth="1"/>
    <col min="9733" max="9733" width="9.75" style="509" customWidth="1"/>
    <col min="9734" max="9739" width="8.125" style="509" customWidth="1"/>
    <col min="9740" max="9740" width="4.5" style="509" customWidth="1"/>
    <col min="9741" max="9741" width="10.25" style="509" customWidth="1"/>
    <col min="9742" max="9747" width="8.125" style="509" customWidth="1"/>
    <col min="9748" max="9749" width="10.25" style="509" customWidth="1"/>
    <col min="9750" max="9984" width="13.25" style="509"/>
    <col min="9985" max="9985" width="4.375" style="509" customWidth="1"/>
    <col min="9986" max="9986" width="4" style="509" customWidth="1"/>
    <col min="9987" max="9987" width="5.75" style="509" customWidth="1"/>
    <col min="9988" max="9988" width="17" style="509" customWidth="1"/>
    <col min="9989" max="9989" width="9.75" style="509" customWidth="1"/>
    <col min="9990" max="9995" width="8.125" style="509" customWidth="1"/>
    <col min="9996" max="9996" width="4.5" style="509" customWidth="1"/>
    <col min="9997" max="9997" width="10.25" style="509" customWidth="1"/>
    <col min="9998" max="10003" width="8.125" style="509" customWidth="1"/>
    <col min="10004" max="10005" width="10.25" style="509" customWidth="1"/>
    <col min="10006" max="10240" width="13.25" style="509"/>
    <col min="10241" max="10241" width="4.375" style="509" customWidth="1"/>
    <col min="10242" max="10242" width="4" style="509" customWidth="1"/>
    <col min="10243" max="10243" width="5.75" style="509" customWidth="1"/>
    <col min="10244" max="10244" width="17" style="509" customWidth="1"/>
    <col min="10245" max="10245" width="9.75" style="509" customWidth="1"/>
    <col min="10246" max="10251" width="8.125" style="509" customWidth="1"/>
    <col min="10252" max="10252" width="4.5" style="509" customWidth="1"/>
    <col min="10253" max="10253" width="10.25" style="509" customWidth="1"/>
    <col min="10254" max="10259" width="8.125" style="509" customWidth="1"/>
    <col min="10260" max="10261" width="10.25" style="509" customWidth="1"/>
    <col min="10262" max="10496" width="13.25" style="509"/>
    <col min="10497" max="10497" width="4.375" style="509" customWidth="1"/>
    <col min="10498" max="10498" width="4" style="509" customWidth="1"/>
    <col min="10499" max="10499" width="5.75" style="509" customWidth="1"/>
    <col min="10500" max="10500" width="17" style="509" customWidth="1"/>
    <col min="10501" max="10501" width="9.75" style="509" customWidth="1"/>
    <col min="10502" max="10507" width="8.125" style="509" customWidth="1"/>
    <col min="10508" max="10508" width="4.5" style="509" customWidth="1"/>
    <col min="10509" max="10509" width="10.25" style="509" customWidth="1"/>
    <col min="10510" max="10515" width="8.125" style="509" customWidth="1"/>
    <col min="10516" max="10517" width="10.25" style="509" customWidth="1"/>
    <col min="10518" max="10752" width="13.25" style="509"/>
    <col min="10753" max="10753" width="4.375" style="509" customWidth="1"/>
    <col min="10754" max="10754" width="4" style="509" customWidth="1"/>
    <col min="10755" max="10755" width="5.75" style="509" customWidth="1"/>
    <col min="10756" max="10756" width="17" style="509" customWidth="1"/>
    <col min="10757" max="10757" width="9.75" style="509" customWidth="1"/>
    <col min="10758" max="10763" width="8.125" style="509" customWidth="1"/>
    <col min="10764" max="10764" width="4.5" style="509" customWidth="1"/>
    <col min="10765" max="10765" width="10.25" style="509" customWidth="1"/>
    <col min="10766" max="10771" width="8.125" style="509" customWidth="1"/>
    <col min="10772" max="10773" width="10.25" style="509" customWidth="1"/>
    <col min="10774" max="11008" width="13.25" style="509"/>
    <col min="11009" max="11009" width="4.375" style="509" customWidth="1"/>
    <col min="11010" max="11010" width="4" style="509" customWidth="1"/>
    <col min="11011" max="11011" width="5.75" style="509" customWidth="1"/>
    <col min="11012" max="11012" width="17" style="509" customWidth="1"/>
    <col min="11013" max="11013" width="9.75" style="509" customWidth="1"/>
    <col min="11014" max="11019" width="8.125" style="509" customWidth="1"/>
    <col min="11020" max="11020" width="4.5" style="509" customWidth="1"/>
    <col min="11021" max="11021" width="10.25" style="509" customWidth="1"/>
    <col min="11022" max="11027" width="8.125" style="509" customWidth="1"/>
    <col min="11028" max="11029" width="10.25" style="509" customWidth="1"/>
    <col min="11030" max="11264" width="13.25" style="509"/>
    <col min="11265" max="11265" width="4.375" style="509" customWidth="1"/>
    <col min="11266" max="11266" width="4" style="509" customWidth="1"/>
    <col min="11267" max="11267" width="5.75" style="509" customWidth="1"/>
    <col min="11268" max="11268" width="17" style="509" customWidth="1"/>
    <col min="11269" max="11269" width="9.75" style="509" customWidth="1"/>
    <col min="11270" max="11275" width="8.125" style="509" customWidth="1"/>
    <col min="11276" max="11276" width="4.5" style="509" customWidth="1"/>
    <col min="11277" max="11277" width="10.25" style="509" customWidth="1"/>
    <col min="11278" max="11283" width="8.125" style="509" customWidth="1"/>
    <col min="11284" max="11285" width="10.25" style="509" customWidth="1"/>
    <col min="11286" max="11520" width="13.25" style="509"/>
    <col min="11521" max="11521" width="4.375" style="509" customWidth="1"/>
    <col min="11522" max="11522" width="4" style="509" customWidth="1"/>
    <col min="11523" max="11523" width="5.75" style="509" customWidth="1"/>
    <col min="11524" max="11524" width="17" style="509" customWidth="1"/>
    <col min="11525" max="11525" width="9.75" style="509" customWidth="1"/>
    <col min="11526" max="11531" width="8.125" style="509" customWidth="1"/>
    <col min="11532" max="11532" width="4.5" style="509" customWidth="1"/>
    <col min="11533" max="11533" width="10.25" style="509" customWidth="1"/>
    <col min="11534" max="11539" width="8.125" style="509" customWidth="1"/>
    <col min="11540" max="11541" width="10.25" style="509" customWidth="1"/>
    <col min="11542" max="11776" width="13.25" style="509"/>
    <col min="11777" max="11777" width="4.375" style="509" customWidth="1"/>
    <col min="11778" max="11778" width="4" style="509" customWidth="1"/>
    <col min="11779" max="11779" width="5.75" style="509" customWidth="1"/>
    <col min="11780" max="11780" width="17" style="509" customWidth="1"/>
    <col min="11781" max="11781" width="9.75" style="509" customWidth="1"/>
    <col min="11782" max="11787" width="8.125" style="509" customWidth="1"/>
    <col min="11788" max="11788" width="4.5" style="509" customWidth="1"/>
    <col min="11789" max="11789" width="10.25" style="509" customWidth="1"/>
    <col min="11790" max="11795" width="8.125" style="509" customWidth="1"/>
    <col min="11796" max="11797" width="10.25" style="509" customWidth="1"/>
    <col min="11798" max="12032" width="13.25" style="509"/>
    <col min="12033" max="12033" width="4.375" style="509" customWidth="1"/>
    <col min="12034" max="12034" width="4" style="509" customWidth="1"/>
    <col min="12035" max="12035" width="5.75" style="509" customWidth="1"/>
    <col min="12036" max="12036" width="17" style="509" customWidth="1"/>
    <col min="12037" max="12037" width="9.75" style="509" customWidth="1"/>
    <col min="12038" max="12043" width="8.125" style="509" customWidth="1"/>
    <col min="12044" max="12044" width="4.5" style="509" customWidth="1"/>
    <col min="12045" max="12045" width="10.25" style="509" customWidth="1"/>
    <col min="12046" max="12051" width="8.125" style="509" customWidth="1"/>
    <col min="12052" max="12053" width="10.25" style="509" customWidth="1"/>
    <col min="12054" max="12288" width="13.25" style="509"/>
    <col min="12289" max="12289" width="4.375" style="509" customWidth="1"/>
    <col min="12290" max="12290" width="4" style="509" customWidth="1"/>
    <col min="12291" max="12291" width="5.75" style="509" customWidth="1"/>
    <col min="12292" max="12292" width="17" style="509" customWidth="1"/>
    <col min="12293" max="12293" width="9.75" style="509" customWidth="1"/>
    <col min="12294" max="12299" width="8.125" style="509" customWidth="1"/>
    <col min="12300" max="12300" width="4.5" style="509" customWidth="1"/>
    <col min="12301" max="12301" width="10.25" style="509" customWidth="1"/>
    <col min="12302" max="12307" width="8.125" style="509" customWidth="1"/>
    <col min="12308" max="12309" width="10.25" style="509" customWidth="1"/>
    <col min="12310" max="12544" width="13.25" style="509"/>
    <col min="12545" max="12545" width="4.375" style="509" customWidth="1"/>
    <col min="12546" max="12546" width="4" style="509" customWidth="1"/>
    <col min="12547" max="12547" width="5.75" style="509" customWidth="1"/>
    <col min="12548" max="12548" width="17" style="509" customWidth="1"/>
    <col min="12549" max="12549" width="9.75" style="509" customWidth="1"/>
    <col min="12550" max="12555" width="8.125" style="509" customWidth="1"/>
    <col min="12556" max="12556" width="4.5" style="509" customWidth="1"/>
    <col min="12557" max="12557" width="10.25" style="509" customWidth="1"/>
    <col min="12558" max="12563" width="8.125" style="509" customWidth="1"/>
    <col min="12564" max="12565" width="10.25" style="509" customWidth="1"/>
    <col min="12566" max="12800" width="13.25" style="509"/>
    <col min="12801" max="12801" width="4.375" style="509" customWidth="1"/>
    <col min="12802" max="12802" width="4" style="509" customWidth="1"/>
    <col min="12803" max="12803" width="5.75" style="509" customWidth="1"/>
    <col min="12804" max="12804" width="17" style="509" customWidth="1"/>
    <col min="12805" max="12805" width="9.75" style="509" customWidth="1"/>
    <col min="12806" max="12811" width="8.125" style="509" customWidth="1"/>
    <col min="12812" max="12812" width="4.5" style="509" customWidth="1"/>
    <col min="12813" max="12813" width="10.25" style="509" customWidth="1"/>
    <col min="12814" max="12819" width="8.125" style="509" customWidth="1"/>
    <col min="12820" max="12821" width="10.25" style="509" customWidth="1"/>
    <col min="12822" max="13056" width="13.25" style="509"/>
    <col min="13057" max="13057" width="4.375" style="509" customWidth="1"/>
    <col min="13058" max="13058" width="4" style="509" customWidth="1"/>
    <col min="13059" max="13059" width="5.75" style="509" customWidth="1"/>
    <col min="13060" max="13060" width="17" style="509" customWidth="1"/>
    <col min="13061" max="13061" width="9.75" style="509" customWidth="1"/>
    <col min="13062" max="13067" width="8.125" style="509" customWidth="1"/>
    <col min="13068" max="13068" width="4.5" style="509" customWidth="1"/>
    <col min="13069" max="13069" width="10.25" style="509" customWidth="1"/>
    <col min="13070" max="13075" width="8.125" style="509" customWidth="1"/>
    <col min="13076" max="13077" width="10.25" style="509" customWidth="1"/>
    <col min="13078" max="13312" width="13.25" style="509"/>
    <col min="13313" max="13313" width="4.375" style="509" customWidth="1"/>
    <col min="13314" max="13314" width="4" style="509" customWidth="1"/>
    <col min="13315" max="13315" width="5.75" style="509" customWidth="1"/>
    <col min="13316" max="13316" width="17" style="509" customWidth="1"/>
    <col min="13317" max="13317" width="9.75" style="509" customWidth="1"/>
    <col min="13318" max="13323" width="8.125" style="509" customWidth="1"/>
    <col min="13324" max="13324" width="4.5" style="509" customWidth="1"/>
    <col min="13325" max="13325" width="10.25" style="509" customWidth="1"/>
    <col min="13326" max="13331" width="8.125" style="509" customWidth="1"/>
    <col min="13332" max="13333" width="10.25" style="509" customWidth="1"/>
    <col min="13334" max="13568" width="13.25" style="509"/>
    <col min="13569" max="13569" width="4.375" style="509" customWidth="1"/>
    <col min="13570" max="13570" width="4" style="509" customWidth="1"/>
    <col min="13571" max="13571" width="5.75" style="509" customWidth="1"/>
    <col min="13572" max="13572" width="17" style="509" customWidth="1"/>
    <col min="13573" max="13573" width="9.75" style="509" customWidth="1"/>
    <col min="13574" max="13579" width="8.125" style="509" customWidth="1"/>
    <col min="13580" max="13580" width="4.5" style="509" customWidth="1"/>
    <col min="13581" max="13581" width="10.25" style="509" customWidth="1"/>
    <col min="13582" max="13587" width="8.125" style="509" customWidth="1"/>
    <col min="13588" max="13589" width="10.25" style="509" customWidth="1"/>
    <col min="13590" max="13824" width="13.25" style="509"/>
    <col min="13825" max="13825" width="4.375" style="509" customWidth="1"/>
    <col min="13826" max="13826" width="4" style="509" customWidth="1"/>
    <col min="13827" max="13827" width="5.75" style="509" customWidth="1"/>
    <col min="13828" max="13828" width="17" style="509" customWidth="1"/>
    <col min="13829" max="13829" width="9.75" style="509" customWidth="1"/>
    <col min="13830" max="13835" width="8.125" style="509" customWidth="1"/>
    <col min="13836" max="13836" width="4.5" style="509" customWidth="1"/>
    <col min="13837" max="13837" width="10.25" style="509" customWidth="1"/>
    <col min="13838" max="13843" width="8.125" style="509" customWidth="1"/>
    <col min="13844" max="13845" width="10.25" style="509" customWidth="1"/>
    <col min="13846" max="14080" width="13.25" style="509"/>
    <col min="14081" max="14081" width="4.375" style="509" customWidth="1"/>
    <col min="14082" max="14082" width="4" style="509" customWidth="1"/>
    <col min="14083" max="14083" width="5.75" style="509" customWidth="1"/>
    <col min="14084" max="14084" width="17" style="509" customWidth="1"/>
    <col min="14085" max="14085" width="9.75" style="509" customWidth="1"/>
    <col min="14086" max="14091" width="8.125" style="509" customWidth="1"/>
    <col min="14092" max="14092" width="4.5" style="509" customWidth="1"/>
    <col min="14093" max="14093" width="10.25" style="509" customWidth="1"/>
    <col min="14094" max="14099" width="8.125" style="509" customWidth="1"/>
    <col min="14100" max="14101" width="10.25" style="509" customWidth="1"/>
    <col min="14102" max="14336" width="13.25" style="509"/>
    <col min="14337" max="14337" width="4.375" style="509" customWidth="1"/>
    <col min="14338" max="14338" width="4" style="509" customWidth="1"/>
    <col min="14339" max="14339" width="5.75" style="509" customWidth="1"/>
    <col min="14340" max="14340" width="17" style="509" customWidth="1"/>
    <col min="14341" max="14341" width="9.75" style="509" customWidth="1"/>
    <col min="14342" max="14347" width="8.125" style="509" customWidth="1"/>
    <col min="14348" max="14348" width="4.5" style="509" customWidth="1"/>
    <col min="14349" max="14349" width="10.25" style="509" customWidth="1"/>
    <col min="14350" max="14355" width="8.125" style="509" customWidth="1"/>
    <col min="14356" max="14357" width="10.25" style="509" customWidth="1"/>
    <col min="14358" max="14592" width="13.25" style="509"/>
    <col min="14593" max="14593" width="4.375" style="509" customWidth="1"/>
    <col min="14594" max="14594" width="4" style="509" customWidth="1"/>
    <col min="14595" max="14595" width="5.75" style="509" customWidth="1"/>
    <col min="14596" max="14596" width="17" style="509" customWidth="1"/>
    <col min="14597" max="14597" width="9.75" style="509" customWidth="1"/>
    <col min="14598" max="14603" width="8.125" style="509" customWidth="1"/>
    <col min="14604" max="14604" width="4.5" style="509" customWidth="1"/>
    <col min="14605" max="14605" width="10.25" style="509" customWidth="1"/>
    <col min="14606" max="14611" width="8.125" style="509" customWidth="1"/>
    <col min="14612" max="14613" width="10.25" style="509" customWidth="1"/>
    <col min="14614" max="14848" width="13.25" style="509"/>
    <col min="14849" max="14849" width="4.375" style="509" customWidth="1"/>
    <col min="14850" max="14850" width="4" style="509" customWidth="1"/>
    <col min="14851" max="14851" width="5.75" style="509" customWidth="1"/>
    <col min="14852" max="14852" width="17" style="509" customWidth="1"/>
    <col min="14853" max="14853" width="9.75" style="509" customWidth="1"/>
    <col min="14854" max="14859" width="8.125" style="509" customWidth="1"/>
    <col min="14860" max="14860" width="4.5" style="509" customWidth="1"/>
    <col min="14861" max="14861" width="10.25" style="509" customWidth="1"/>
    <col min="14862" max="14867" width="8.125" style="509" customWidth="1"/>
    <col min="14868" max="14869" width="10.25" style="509" customWidth="1"/>
    <col min="14870" max="15104" width="13.25" style="509"/>
    <col min="15105" max="15105" width="4.375" style="509" customWidth="1"/>
    <col min="15106" max="15106" width="4" style="509" customWidth="1"/>
    <col min="15107" max="15107" width="5.75" style="509" customWidth="1"/>
    <col min="15108" max="15108" width="17" style="509" customWidth="1"/>
    <col min="15109" max="15109" width="9.75" style="509" customWidth="1"/>
    <col min="15110" max="15115" width="8.125" style="509" customWidth="1"/>
    <col min="15116" max="15116" width="4.5" style="509" customWidth="1"/>
    <col min="15117" max="15117" width="10.25" style="509" customWidth="1"/>
    <col min="15118" max="15123" width="8.125" style="509" customWidth="1"/>
    <col min="15124" max="15125" width="10.25" style="509" customWidth="1"/>
    <col min="15126" max="15360" width="13.25" style="509"/>
    <col min="15361" max="15361" width="4.375" style="509" customWidth="1"/>
    <col min="15362" max="15362" width="4" style="509" customWidth="1"/>
    <col min="15363" max="15363" width="5.75" style="509" customWidth="1"/>
    <col min="15364" max="15364" width="17" style="509" customWidth="1"/>
    <col min="15365" max="15365" width="9.75" style="509" customWidth="1"/>
    <col min="15366" max="15371" width="8.125" style="509" customWidth="1"/>
    <col min="15372" max="15372" width="4.5" style="509" customWidth="1"/>
    <col min="15373" max="15373" width="10.25" style="509" customWidth="1"/>
    <col min="15374" max="15379" width="8.125" style="509" customWidth="1"/>
    <col min="15380" max="15381" width="10.25" style="509" customWidth="1"/>
    <col min="15382" max="15616" width="13.25" style="509"/>
    <col min="15617" max="15617" width="4.375" style="509" customWidth="1"/>
    <col min="15618" max="15618" width="4" style="509" customWidth="1"/>
    <col min="15619" max="15619" width="5.75" style="509" customWidth="1"/>
    <col min="15620" max="15620" width="17" style="509" customWidth="1"/>
    <col min="15621" max="15621" width="9.75" style="509" customWidth="1"/>
    <col min="15622" max="15627" width="8.125" style="509" customWidth="1"/>
    <col min="15628" max="15628" width="4.5" style="509" customWidth="1"/>
    <col min="15629" max="15629" width="10.25" style="509" customWidth="1"/>
    <col min="15630" max="15635" width="8.125" style="509" customWidth="1"/>
    <col min="15636" max="15637" width="10.25" style="509" customWidth="1"/>
    <col min="15638" max="15872" width="13.25" style="509"/>
    <col min="15873" max="15873" width="4.375" style="509" customWidth="1"/>
    <col min="15874" max="15874" width="4" style="509" customWidth="1"/>
    <col min="15875" max="15875" width="5.75" style="509" customWidth="1"/>
    <col min="15876" max="15876" width="17" style="509" customWidth="1"/>
    <col min="15877" max="15877" width="9.75" style="509" customWidth="1"/>
    <col min="15878" max="15883" width="8.125" style="509" customWidth="1"/>
    <col min="15884" max="15884" width="4.5" style="509" customWidth="1"/>
    <col min="15885" max="15885" width="10.25" style="509" customWidth="1"/>
    <col min="15886" max="15891" width="8.125" style="509" customWidth="1"/>
    <col min="15892" max="15893" width="10.25" style="509" customWidth="1"/>
    <col min="15894" max="16128" width="13.25" style="509"/>
    <col min="16129" max="16129" width="4.375" style="509" customWidth="1"/>
    <col min="16130" max="16130" width="4" style="509" customWidth="1"/>
    <col min="16131" max="16131" width="5.75" style="509" customWidth="1"/>
    <col min="16132" max="16132" width="17" style="509" customWidth="1"/>
    <col min="16133" max="16133" width="9.75" style="509" customWidth="1"/>
    <col min="16134" max="16139" width="8.125" style="509" customWidth="1"/>
    <col min="16140" max="16140" width="4.5" style="509" customWidth="1"/>
    <col min="16141" max="16141" width="10.25" style="509" customWidth="1"/>
    <col min="16142" max="16147" width="8.125" style="509" customWidth="1"/>
    <col min="16148" max="16149" width="10.25" style="509" customWidth="1"/>
    <col min="16150" max="16384" width="13.25" style="509"/>
  </cols>
  <sheetData>
    <row r="1" spans="2:22" ht="21" customHeight="1">
      <c r="B1" s="509" t="s">
        <v>351</v>
      </c>
    </row>
    <row r="2" spans="2:22" ht="21" customHeight="1">
      <c r="B2" s="509" t="s">
        <v>130</v>
      </c>
    </row>
    <row r="3" spans="2:22" ht="21" customHeight="1">
      <c r="B3" s="513" t="s">
        <v>129</v>
      </c>
      <c r="C3" s="513"/>
      <c r="D3" s="513"/>
      <c r="E3" s="513"/>
      <c r="F3" s="513"/>
      <c r="G3" s="515"/>
      <c r="H3" s="515"/>
      <c r="I3" s="515"/>
      <c r="J3" s="515"/>
    </row>
    <row r="4" spans="2:22" ht="21" customHeight="1">
      <c r="B4" s="516" t="s">
        <v>83</v>
      </c>
      <c r="E4" s="517" t="s">
        <v>84</v>
      </c>
      <c r="F4" s="518"/>
      <c r="G4" s="512"/>
      <c r="H4" s="512"/>
      <c r="I4" s="512"/>
      <c r="J4" s="512"/>
      <c r="K4" s="512"/>
      <c r="L4" s="512"/>
      <c r="M4" s="512"/>
      <c r="N4" s="512"/>
      <c r="O4" s="512"/>
      <c r="P4" s="512"/>
      <c r="Q4" s="512"/>
      <c r="R4" s="512"/>
      <c r="S4" s="512"/>
      <c r="T4" s="515"/>
      <c r="U4" s="512" t="s">
        <v>131</v>
      </c>
      <c r="V4" s="518"/>
    </row>
    <row r="5" spans="2:22" ht="21" customHeight="1">
      <c r="B5" s="520"/>
      <c r="C5" s="521"/>
      <c r="D5" s="521"/>
      <c r="E5" s="521"/>
      <c r="F5" s="575"/>
      <c r="G5" s="576" t="s">
        <v>88</v>
      </c>
      <c r="H5" s="523" t="s">
        <v>89</v>
      </c>
      <c r="I5" s="523" t="s">
        <v>90</v>
      </c>
      <c r="J5" s="523" t="s">
        <v>91</v>
      </c>
      <c r="K5" s="523" t="s">
        <v>92</v>
      </c>
      <c r="L5" s="577" t="s">
        <v>93</v>
      </c>
      <c r="M5" s="578" t="s">
        <v>132</v>
      </c>
      <c r="N5" s="523" t="s">
        <v>94</v>
      </c>
      <c r="O5" s="525" t="s">
        <v>95</v>
      </c>
      <c r="P5" s="523" t="s">
        <v>96</v>
      </c>
      <c r="Q5" s="525" t="s">
        <v>97</v>
      </c>
      <c r="R5" s="523" t="s">
        <v>98</v>
      </c>
      <c r="S5" s="525" t="s">
        <v>99</v>
      </c>
      <c r="T5" s="578" t="s">
        <v>133</v>
      </c>
      <c r="U5" s="526" t="s">
        <v>134</v>
      </c>
      <c r="V5" s="518"/>
    </row>
    <row r="6" spans="2:22" ht="21" customHeight="1">
      <c r="B6" s="527"/>
      <c r="C6" s="518"/>
      <c r="D6" s="518"/>
      <c r="E6" s="518"/>
      <c r="F6" s="579" t="s">
        <v>135</v>
      </c>
      <c r="G6" s="580"/>
      <c r="H6" s="529"/>
      <c r="I6" s="529"/>
      <c r="J6" s="529"/>
      <c r="K6" s="529"/>
      <c r="L6" s="581"/>
      <c r="M6" s="582" t="s">
        <v>136</v>
      </c>
      <c r="N6" s="529"/>
      <c r="O6" s="531"/>
      <c r="P6" s="529"/>
      <c r="Q6" s="531"/>
      <c r="R6" s="529"/>
      <c r="S6" s="531"/>
      <c r="T6" s="582" t="s">
        <v>136</v>
      </c>
      <c r="U6" s="532" t="s">
        <v>137</v>
      </c>
      <c r="V6" s="518"/>
    </row>
    <row r="7" spans="2:22" ht="21" customHeight="1">
      <c r="B7" s="583"/>
      <c r="C7" s="534" t="s">
        <v>101</v>
      </c>
      <c r="D7" s="534"/>
      <c r="E7" s="534"/>
      <c r="F7" s="570"/>
      <c r="G7" s="584" t="s">
        <v>102</v>
      </c>
      <c r="H7" s="585" t="s">
        <v>102</v>
      </c>
      <c r="I7" s="585" t="s">
        <v>102</v>
      </c>
      <c r="J7" s="585" t="s">
        <v>102</v>
      </c>
      <c r="K7" s="585" t="s">
        <v>102</v>
      </c>
      <c r="L7" s="586" t="s">
        <v>102</v>
      </c>
      <c r="M7" s="587" t="s">
        <v>120</v>
      </c>
      <c r="N7" s="536" t="s">
        <v>102</v>
      </c>
      <c r="O7" s="538" t="s">
        <v>102</v>
      </c>
      <c r="P7" s="536" t="s">
        <v>102</v>
      </c>
      <c r="Q7" s="538" t="s">
        <v>102</v>
      </c>
      <c r="R7" s="536" t="s">
        <v>102</v>
      </c>
      <c r="S7" s="538" t="s">
        <v>102</v>
      </c>
      <c r="T7" s="587" t="s">
        <v>120</v>
      </c>
      <c r="U7" s="539" t="s">
        <v>120</v>
      </c>
      <c r="V7" s="518"/>
    </row>
    <row r="8" spans="2:22" ht="21" customHeight="1">
      <c r="B8" s="540"/>
      <c r="C8" s="588"/>
      <c r="D8" s="589" t="s">
        <v>103</v>
      </c>
      <c r="E8" s="590"/>
      <c r="F8" s="548" t="s">
        <v>104</v>
      </c>
      <c r="G8" s="900" t="str">
        <f>IF(COUNT(G44,G80,G116,G152,G188,G224,G260,G296,G332,G368)&gt;0,SUM(G44,G80,G116,G152,G188,G224,G260,G296,G332,G368),"")</f>
        <v/>
      </c>
      <c r="H8" s="901" t="str">
        <f t="shared" ref="H8:L8" si="0">IF(COUNT(H44,H80,H116,H152,H188,H224,H260,H296,H332,H368)&gt;0,SUM(H44,H80,H116,H152,H188,H224,H260,H296,H332,H368),"")</f>
        <v/>
      </c>
      <c r="I8" s="901" t="str">
        <f t="shared" si="0"/>
        <v/>
      </c>
      <c r="J8" s="901" t="str">
        <f t="shared" si="0"/>
        <v/>
      </c>
      <c r="K8" s="901" t="str">
        <f t="shared" si="0"/>
        <v/>
      </c>
      <c r="L8" s="885" t="str">
        <f t="shared" si="0"/>
        <v/>
      </c>
      <c r="M8" s="884" t="str">
        <f t="shared" ref="M8:M34" si="1">IF(COUNT(G8:L8)&gt;0,SUM(G8:L8),"")</f>
        <v/>
      </c>
      <c r="N8" s="900" t="str">
        <f t="shared" ref="N8:S8" si="2">IF(COUNT(N44,N80,N116,N152,N188,N224,N260,N296,N332,N368)&gt;0,SUM(N44,N80,N116,N152,N188,N224,N260,N296,N332,N368),"")</f>
        <v/>
      </c>
      <c r="O8" s="901" t="str">
        <f t="shared" si="2"/>
        <v/>
      </c>
      <c r="P8" s="901" t="str">
        <f t="shared" si="2"/>
        <v/>
      </c>
      <c r="Q8" s="901" t="str">
        <f t="shared" si="2"/>
        <v/>
      </c>
      <c r="R8" s="901" t="str">
        <f t="shared" si="2"/>
        <v/>
      </c>
      <c r="S8" s="885" t="str">
        <f t="shared" si="2"/>
        <v/>
      </c>
      <c r="T8" s="884" t="str">
        <f t="shared" ref="T8:T34" si="3">IF(COUNT(N8:S8)&gt;0,SUM(N8:S8),"")</f>
        <v/>
      </c>
      <c r="U8" s="885" t="str">
        <f>IF(COUNT(M8,T8)&gt;0,SUM(M8,T8),"")</f>
        <v/>
      </c>
      <c r="V8" s="518"/>
    </row>
    <row r="9" spans="2:22" ht="21" customHeight="1">
      <c r="B9" s="545"/>
      <c r="C9" s="591" t="s">
        <v>66</v>
      </c>
      <c r="D9" s="546"/>
      <c r="E9" s="547"/>
      <c r="F9" s="548" t="s">
        <v>105</v>
      </c>
      <c r="G9" s="834" t="str">
        <f t="shared" ref="G9:L9" si="4">IF(COUNT(G45,G81,G117,G153,G189,G225,G261,G297,G333,G369)&gt;0,SUM(G45,G81,G117,G153,G189,G225,G261,G297,G333,G369),"")</f>
        <v/>
      </c>
      <c r="H9" s="835" t="str">
        <f t="shared" si="4"/>
        <v/>
      </c>
      <c r="I9" s="835" t="str">
        <f t="shared" si="4"/>
        <v/>
      </c>
      <c r="J9" s="835" t="str">
        <f t="shared" si="4"/>
        <v/>
      </c>
      <c r="K9" s="835" t="str">
        <f t="shared" si="4"/>
        <v/>
      </c>
      <c r="L9" s="837" t="str">
        <f t="shared" si="4"/>
        <v/>
      </c>
      <c r="M9" s="886" t="str">
        <f t="shared" si="1"/>
        <v/>
      </c>
      <c r="N9" s="834" t="str">
        <f t="shared" ref="N9:S9" si="5">IF(COUNT(N45,N81,N117,N153,N189,N225,N261,N297,N333,N369)&gt;0,SUM(N45,N81,N117,N153,N189,N225,N261,N297,N333,N369),"")</f>
        <v/>
      </c>
      <c r="O9" s="835" t="str">
        <f t="shared" si="5"/>
        <v/>
      </c>
      <c r="P9" s="835" t="str">
        <f t="shared" si="5"/>
        <v/>
      </c>
      <c r="Q9" s="835" t="str">
        <f t="shared" si="5"/>
        <v/>
      </c>
      <c r="R9" s="835" t="str">
        <f t="shared" si="5"/>
        <v/>
      </c>
      <c r="S9" s="837" t="str">
        <f t="shared" si="5"/>
        <v/>
      </c>
      <c r="T9" s="886" t="str">
        <f t="shared" si="3"/>
        <v/>
      </c>
      <c r="U9" s="837" t="str">
        <f t="shared" ref="U9:U34" si="6">IF(COUNT(M9,T9)&gt;0,SUM(M9,T9),"")</f>
        <v/>
      </c>
      <c r="V9" s="518"/>
    </row>
    <row r="10" spans="2:22" ht="21" customHeight="1">
      <c r="B10" s="545"/>
      <c r="C10" s="591"/>
      <c r="D10" s="589" t="s">
        <v>106</v>
      </c>
      <c r="E10" s="590"/>
      <c r="F10" s="548" t="s">
        <v>104</v>
      </c>
      <c r="G10" s="834" t="str">
        <f t="shared" ref="G10:L10" si="7">IF(COUNT(G46,G82,G118,G154,G190,G226,G262,G298,G334,G370)&gt;0,SUM(G46,G82,G118,G154,G190,G226,G262,G298,G334,G370),"")</f>
        <v/>
      </c>
      <c r="H10" s="835" t="str">
        <f t="shared" si="7"/>
        <v/>
      </c>
      <c r="I10" s="835" t="str">
        <f t="shared" si="7"/>
        <v/>
      </c>
      <c r="J10" s="835" t="str">
        <f t="shared" si="7"/>
        <v/>
      </c>
      <c r="K10" s="835" t="str">
        <f t="shared" si="7"/>
        <v/>
      </c>
      <c r="L10" s="837" t="str">
        <f t="shared" si="7"/>
        <v/>
      </c>
      <c r="M10" s="886" t="str">
        <f t="shared" si="1"/>
        <v/>
      </c>
      <c r="N10" s="834" t="str">
        <f t="shared" ref="N10:S10" si="8">IF(COUNT(N46,N82,N118,N154,N190,N226,N262,N298,N334,N370)&gt;0,SUM(N46,N82,N118,N154,N190,N226,N262,N298,N334,N370),"")</f>
        <v/>
      </c>
      <c r="O10" s="835" t="str">
        <f t="shared" si="8"/>
        <v/>
      </c>
      <c r="P10" s="835" t="str">
        <f t="shared" si="8"/>
        <v/>
      </c>
      <c r="Q10" s="835" t="str">
        <f t="shared" si="8"/>
        <v/>
      </c>
      <c r="R10" s="835" t="str">
        <f t="shared" si="8"/>
        <v/>
      </c>
      <c r="S10" s="837" t="str">
        <f t="shared" si="8"/>
        <v/>
      </c>
      <c r="T10" s="886" t="str">
        <f t="shared" si="3"/>
        <v/>
      </c>
      <c r="U10" s="837" t="str">
        <f t="shared" si="6"/>
        <v/>
      </c>
      <c r="V10" s="518"/>
    </row>
    <row r="11" spans="2:22" ht="21" customHeight="1">
      <c r="B11" s="545"/>
      <c r="C11" s="591" t="s">
        <v>67</v>
      </c>
      <c r="D11" s="546"/>
      <c r="E11" s="547"/>
      <c r="F11" s="548" t="s">
        <v>105</v>
      </c>
      <c r="G11" s="834" t="str">
        <f t="shared" ref="G11:L11" si="9">IF(COUNT(G47,G83,G119,G155,G191,G227,G263,G299,G335,G371)&gt;0,SUM(G47,G83,G119,G155,G191,G227,G263,G299,G335,G371),"")</f>
        <v/>
      </c>
      <c r="H11" s="835" t="str">
        <f t="shared" si="9"/>
        <v/>
      </c>
      <c r="I11" s="835" t="str">
        <f t="shared" si="9"/>
        <v/>
      </c>
      <c r="J11" s="835" t="str">
        <f t="shared" si="9"/>
        <v/>
      </c>
      <c r="K11" s="835" t="str">
        <f t="shared" si="9"/>
        <v/>
      </c>
      <c r="L11" s="837" t="str">
        <f t="shared" si="9"/>
        <v/>
      </c>
      <c r="M11" s="886" t="str">
        <f t="shared" si="1"/>
        <v/>
      </c>
      <c r="N11" s="834" t="str">
        <f t="shared" ref="N11:S11" si="10">IF(COUNT(N47,N83,N119,N155,N191,N227,N263,N299,N335,N371)&gt;0,SUM(N47,N83,N119,N155,N191,N227,N263,N299,N335,N371),"")</f>
        <v/>
      </c>
      <c r="O11" s="835" t="str">
        <f t="shared" si="10"/>
        <v/>
      </c>
      <c r="P11" s="835" t="str">
        <f t="shared" si="10"/>
        <v/>
      </c>
      <c r="Q11" s="835" t="str">
        <f t="shared" si="10"/>
        <v/>
      </c>
      <c r="R11" s="835" t="str">
        <f t="shared" si="10"/>
        <v/>
      </c>
      <c r="S11" s="837" t="str">
        <f t="shared" si="10"/>
        <v/>
      </c>
      <c r="T11" s="886" t="str">
        <f t="shared" si="3"/>
        <v/>
      </c>
      <c r="U11" s="837" t="str">
        <f t="shared" si="6"/>
        <v/>
      </c>
      <c r="V11" s="518"/>
    </row>
    <row r="12" spans="2:22" ht="21" customHeight="1">
      <c r="B12" s="545" t="s">
        <v>19</v>
      </c>
      <c r="C12" s="591"/>
      <c r="D12" s="589" t="s">
        <v>107</v>
      </c>
      <c r="E12" s="590"/>
      <c r="F12" s="548" t="s">
        <v>104</v>
      </c>
      <c r="G12" s="834" t="str">
        <f t="shared" ref="G12:L12" si="11">IF(COUNT(G48,G84,G120,G156,G192,G228,G264,G300,G336,G372)&gt;0,SUM(G48,G84,G120,G156,G192,G228,G264,G300,G336,G372),"")</f>
        <v/>
      </c>
      <c r="H12" s="835" t="str">
        <f t="shared" si="11"/>
        <v/>
      </c>
      <c r="I12" s="835" t="str">
        <f t="shared" si="11"/>
        <v/>
      </c>
      <c r="J12" s="835" t="str">
        <f t="shared" si="11"/>
        <v/>
      </c>
      <c r="K12" s="835" t="str">
        <f t="shared" si="11"/>
        <v/>
      </c>
      <c r="L12" s="837" t="str">
        <f t="shared" si="11"/>
        <v/>
      </c>
      <c r="M12" s="886" t="str">
        <f t="shared" si="1"/>
        <v/>
      </c>
      <c r="N12" s="834" t="str">
        <f t="shared" ref="N12:S12" si="12">IF(COUNT(N48,N84,N120,N156,N192,N228,N264,N300,N336,N372)&gt;0,SUM(N48,N84,N120,N156,N192,N228,N264,N300,N336,N372),"")</f>
        <v/>
      </c>
      <c r="O12" s="835" t="str">
        <f t="shared" si="12"/>
        <v/>
      </c>
      <c r="P12" s="835" t="str">
        <f t="shared" si="12"/>
        <v/>
      </c>
      <c r="Q12" s="835" t="str">
        <f t="shared" si="12"/>
        <v/>
      </c>
      <c r="R12" s="835" t="str">
        <f t="shared" si="12"/>
        <v/>
      </c>
      <c r="S12" s="837" t="str">
        <f t="shared" si="12"/>
        <v/>
      </c>
      <c r="T12" s="886" t="str">
        <f t="shared" si="3"/>
        <v/>
      </c>
      <c r="U12" s="837" t="str">
        <f t="shared" si="6"/>
        <v/>
      </c>
      <c r="V12" s="518"/>
    </row>
    <row r="13" spans="2:22" ht="21" customHeight="1">
      <c r="B13" s="545"/>
      <c r="C13" s="591" t="s">
        <v>68</v>
      </c>
      <c r="D13" s="546"/>
      <c r="E13" s="547"/>
      <c r="F13" s="548" t="s">
        <v>105</v>
      </c>
      <c r="G13" s="834" t="str">
        <f t="shared" ref="G13:L13" si="13">IF(COUNT(G49,G85,G121,G157,G193,G229,G265,G301,G337,G373)&gt;0,SUM(G49,G85,G121,G157,G193,G229,G265,G301,G337,G373),"")</f>
        <v/>
      </c>
      <c r="H13" s="835" t="str">
        <f t="shared" si="13"/>
        <v/>
      </c>
      <c r="I13" s="835" t="str">
        <f t="shared" si="13"/>
        <v/>
      </c>
      <c r="J13" s="835" t="str">
        <f t="shared" si="13"/>
        <v/>
      </c>
      <c r="K13" s="835" t="str">
        <f t="shared" si="13"/>
        <v/>
      </c>
      <c r="L13" s="837" t="str">
        <f t="shared" si="13"/>
        <v/>
      </c>
      <c r="M13" s="886" t="str">
        <f t="shared" si="1"/>
        <v/>
      </c>
      <c r="N13" s="834" t="str">
        <f t="shared" ref="N13:S13" si="14">IF(COUNT(N49,N85,N121,N157,N193,N229,N265,N301,N337,N373)&gt;0,SUM(N49,N85,N121,N157,N193,N229,N265,N301,N337,N373),"")</f>
        <v/>
      </c>
      <c r="O13" s="835" t="str">
        <f t="shared" si="14"/>
        <v/>
      </c>
      <c r="P13" s="835" t="str">
        <f t="shared" si="14"/>
        <v/>
      </c>
      <c r="Q13" s="835" t="str">
        <f t="shared" si="14"/>
        <v/>
      </c>
      <c r="R13" s="835" t="str">
        <f t="shared" si="14"/>
        <v/>
      </c>
      <c r="S13" s="837" t="str">
        <f t="shared" si="14"/>
        <v/>
      </c>
      <c r="T13" s="886" t="str">
        <f t="shared" si="3"/>
        <v/>
      </c>
      <c r="U13" s="837" t="str">
        <f t="shared" si="6"/>
        <v/>
      </c>
      <c r="V13" s="518"/>
    </row>
    <row r="14" spans="2:22" ht="21" customHeight="1">
      <c r="B14" s="545"/>
      <c r="C14" s="591"/>
      <c r="D14" s="589" t="s">
        <v>108</v>
      </c>
      <c r="E14" s="590"/>
      <c r="F14" s="548" t="s">
        <v>104</v>
      </c>
      <c r="G14" s="834" t="str">
        <f t="shared" ref="G14:L14" si="15">IF(COUNT(G50,G86,G122,G158,G194,G230,G266,G302,G338,G374)&gt;0,SUM(G50,G86,G122,G158,G194,G230,G266,G302,G338,G374),"")</f>
        <v/>
      </c>
      <c r="H14" s="835" t="str">
        <f t="shared" si="15"/>
        <v/>
      </c>
      <c r="I14" s="835" t="str">
        <f t="shared" si="15"/>
        <v/>
      </c>
      <c r="J14" s="835" t="str">
        <f t="shared" si="15"/>
        <v/>
      </c>
      <c r="K14" s="835" t="str">
        <f t="shared" si="15"/>
        <v/>
      </c>
      <c r="L14" s="837" t="str">
        <f t="shared" si="15"/>
        <v/>
      </c>
      <c r="M14" s="886" t="str">
        <f t="shared" si="1"/>
        <v/>
      </c>
      <c r="N14" s="834" t="str">
        <f t="shared" ref="N14:S14" si="16">IF(COUNT(N50,N86,N122,N158,N194,N230,N266,N302,N338,N374)&gt;0,SUM(N50,N86,N122,N158,N194,N230,N266,N302,N338,N374),"")</f>
        <v/>
      </c>
      <c r="O14" s="835" t="str">
        <f t="shared" si="16"/>
        <v/>
      </c>
      <c r="P14" s="835" t="str">
        <f t="shared" si="16"/>
        <v/>
      </c>
      <c r="Q14" s="835" t="str">
        <f t="shared" si="16"/>
        <v/>
      </c>
      <c r="R14" s="835" t="str">
        <f t="shared" si="16"/>
        <v/>
      </c>
      <c r="S14" s="837" t="str">
        <f t="shared" si="16"/>
        <v/>
      </c>
      <c r="T14" s="886" t="str">
        <f t="shared" si="3"/>
        <v/>
      </c>
      <c r="U14" s="837" t="str">
        <f t="shared" si="6"/>
        <v/>
      </c>
      <c r="V14" s="518"/>
    </row>
    <row r="15" spans="2:22" ht="21" customHeight="1">
      <c r="B15" s="545"/>
      <c r="C15" s="591" t="s">
        <v>69</v>
      </c>
      <c r="D15" s="546"/>
      <c r="E15" s="547"/>
      <c r="F15" s="548" t="s">
        <v>105</v>
      </c>
      <c r="G15" s="834" t="str">
        <f t="shared" ref="G15:L15" si="17">IF(COUNT(G51,G87,G123,G159,G195,G231,G267,G303,G339,G375)&gt;0,SUM(G51,G87,G123,G159,G195,G231,G267,G303,G339,G375),"")</f>
        <v/>
      </c>
      <c r="H15" s="835" t="str">
        <f t="shared" si="17"/>
        <v/>
      </c>
      <c r="I15" s="835" t="str">
        <f t="shared" si="17"/>
        <v/>
      </c>
      <c r="J15" s="835" t="str">
        <f t="shared" si="17"/>
        <v/>
      </c>
      <c r="K15" s="835" t="str">
        <f t="shared" si="17"/>
        <v/>
      </c>
      <c r="L15" s="837" t="str">
        <f t="shared" si="17"/>
        <v/>
      </c>
      <c r="M15" s="886" t="str">
        <f t="shared" si="1"/>
        <v/>
      </c>
      <c r="N15" s="834" t="str">
        <f t="shared" ref="N15:S15" si="18">IF(COUNT(N51,N87,N123,N159,N195,N231,N267,N303,N339,N375)&gt;0,SUM(N51,N87,N123,N159,N195,N231,N267,N303,N339,N375),"")</f>
        <v/>
      </c>
      <c r="O15" s="835" t="str">
        <f t="shared" si="18"/>
        <v/>
      </c>
      <c r="P15" s="835" t="str">
        <f t="shared" si="18"/>
        <v/>
      </c>
      <c r="Q15" s="835" t="str">
        <f t="shared" si="18"/>
        <v/>
      </c>
      <c r="R15" s="835" t="str">
        <f t="shared" si="18"/>
        <v/>
      </c>
      <c r="S15" s="837" t="str">
        <f t="shared" si="18"/>
        <v/>
      </c>
      <c r="T15" s="886" t="str">
        <f t="shared" si="3"/>
        <v/>
      </c>
      <c r="U15" s="837" t="str">
        <f t="shared" si="6"/>
        <v/>
      </c>
      <c r="V15" s="518"/>
    </row>
    <row r="16" spans="2:22" ht="21" customHeight="1">
      <c r="B16" s="545" t="s">
        <v>22</v>
      </c>
      <c r="C16" s="591"/>
      <c r="D16" s="589" t="s">
        <v>109</v>
      </c>
      <c r="E16" s="590"/>
      <c r="F16" s="548" t="s">
        <v>104</v>
      </c>
      <c r="G16" s="834" t="str">
        <f>IF(COUNT(G8,G10,G12,G14)&gt;0,SUM(G8,G10,G12,G14),"")</f>
        <v/>
      </c>
      <c r="H16" s="835" t="str">
        <f t="shared" ref="H16:L16" si="19">IF(COUNT(H8,H10,H12,H14)&gt;0,SUM(H8,H10,H12,H14),"")</f>
        <v/>
      </c>
      <c r="I16" s="835" t="str">
        <f t="shared" si="19"/>
        <v/>
      </c>
      <c r="J16" s="835" t="str">
        <f t="shared" si="19"/>
        <v/>
      </c>
      <c r="K16" s="835" t="str">
        <f t="shared" si="19"/>
        <v/>
      </c>
      <c r="L16" s="837" t="str">
        <f t="shared" si="19"/>
        <v/>
      </c>
      <c r="M16" s="886" t="str">
        <f t="shared" si="1"/>
        <v/>
      </c>
      <c r="N16" s="835" t="str">
        <f t="shared" ref="N16:S16" si="20">IF(COUNT(N8,N10,N12,N14)&gt;0,SUM(N8,N10,N12,N14),"")</f>
        <v/>
      </c>
      <c r="O16" s="835" t="str">
        <f t="shared" si="20"/>
        <v/>
      </c>
      <c r="P16" s="835" t="str">
        <f t="shared" si="20"/>
        <v/>
      </c>
      <c r="Q16" s="835" t="str">
        <f t="shared" si="20"/>
        <v/>
      </c>
      <c r="R16" s="835" t="str">
        <f t="shared" si="20"/>
        <v/>
      </c>
      <c r="S16" s="835" t="str">
        <f t="shared" si="20"/>
        <v/>
      </c>
      <c r="T16" s="886" t="str">
        <f t="shared" si="3"/>
        <v/>
      </c>
      <c r="U16" s="837" t="str">
        <f t="shared" si="6"/>
        <v/>
      </c>
      <c r="V16" s="518"/>
    </row>
    <row r="17" spans="2:23" ht="21" customHeight="1">
      <c r="B17" s="545"/>
      <c r="C17" s="566"/>
      <c r="D17" s="550"/>
      <c r="E17" s="551"/>
      <c r="F17" s="592" t="s">
        <v>105</v>
      </c>
      <c r="G17" s="850" t="str">
        <f t="shared" ref="G17:L17" si="21">IF(COUNT(G9,G11,G13,G15)&gt;0,SUM(G9,G11,G13,G15),"")</f>
        <v/>
      </c>
      <c r="H17" s="842" t="str">
        <f t="shared" si="21"/>
        <v/>
      </c>
      <c r="I17" s="842" t="str">
        <f t="shared" si="21"/>
        <v/>
      </c>
      <c r="J17" s="842" t="str">
        <f t="shared" si="21"/>
        <v/>
      </c>
      <c r="K17" s="842" t="str">
        <f t="shared" si="21"/>
        <v/>
      </c>
      <c r="L17" s="843" t="str">
        <f t="shared" si="21"/>
        <v/>
      </c>
      <c r="M17" s="887" t="str">
        <f t="shared" si="1"/>
        <v/>
      </c>
      <c r="N17" s="842" t="str">
        <f t="shared" ref="N17:S17" si="22">IF(COUNT(N9,N11,N13,N15)&gt;0,SUM(N9,N11,N13,N15),"")</f>
        <v/>
      </c>
      <c r="O17" s="842" t="str">
        <f t="shared" si="22"/>
        <v/>
      </c>
      <c r="P17" s="842" t="str">
        <f t="shared" si="22"/>
        <v/>
      </c>
      <c r="Q17" s="842" t="str">
        <f t="shared" si="22"/>
        <v/>
      </c>
      <c r="R17" s="842" t="str">
        <f t="shared" si="22"/>
        <v/>
      </c>
      <c r="S17" s="842" t="str">
        <f t="shared" si="22"/>
        <v/>
      </c>
      <c r="T17" s="887" t="str">
        <f t="shared" si="3"/>
        <v/>
      </c>
      <c r="U17" s="843" t="str">
        <f t="shared" si="6"/>
        <v/>
      </c>
      <c r="V17" s="518"/>
    </row>
    <row r="18" spans="2:23" ht="21" customHeight="1">
      <c r="B18" s="545"/>
      <c r="C18" s="543"/>
      <c r="D18" s="543" t="s">
        <v>17</v>
      </c>
      <c r="E18" s="593" t="s">
        <v>110</v>
      </c>
      <c r="F18" s="594"/>
      <c r="G18" s="900" t="str">
        <f t="shared" ref="G18:L18" si="23">IF(COUNT(G54,G90,G126,G162,G198,G234,G270,G306,G342,G378)&gt;0,SUM(G54,G90,G126,G162,G198,G234,G270,G306,G342,G378),"")</f>
        <v/>
      </c>
      <c r="H18" s="901" t="str">
        <f t="shared" si="23"/>
        <v/>
      </c>
      <c r="I18" s="901" t="str">
        <f t="shared" si="23"/>
        <v/>
      </c>
      <c r="J18" s="901" t="str">
        <f t="shared" si="23"/>
        <v/>
      </c>
      <c r="K18" s="901" t="str">
        <f t="shared" si="23"/>
        <v/>
      </c>
      <c r="L18" s="885" t="str">
        <f t="shared" si="23"/>
        <v/>
      </c>
      <c r="M18" s="886" t="str">
        <f t="shared" si="1"/>
        <v/>
      </c>
      <c r="N18" s="900" t="str">
        <f t="shared" ref="N18:S18" si="24">IF(COUNT(N54,N90,N126,N162,N198,N234,N270,N306,N342,N378)&gt;0,SUM(N54,N90,N126,N162,N198,N234,N270,N306,N342,N378),"")</f>
        <v/>
      </c>
      <c r="O18" s="901" t="str">
        <f t="shared" si="24"/>
        <v/>
      </c>
      <c r="P18" s="901" t="str">
        <f t="shared" si="24"/>
        <v/>
      </c>
      <c r="Q18" s="901" t="str">
        <f t="shared" si="24"/>
        <v/>
      </c>
      <c r="R18" s="901" t="str">
        <f t="shared" si="24"/>
        <v/>
      </c>
      <c r="S18" s="885" t="str">
        <f t="shared" si="24"/>
        <v/>
      </c>
      <c r="T18" s="886" t="str">
        <f t="shared" si="3"/>
        <v/>
      </c>
      <c r="U18" s="837" t="str">
        <f t="shared" si="6"/>
        <v/>
      </c>
      <c r="V18" s="518"/>
      <c r="W18" s="574" t="s">
        <v>367</v>
      </c>
    </row>
    <row r="19" spans="2:23" ht="21" customHeight="1">
      <c r="B19" s="545"/>
      <c r="C19" s="555"/>
      <c r="D19" s="555" t="s">
        <v>19</v>
      </c>
      <c r="E19" s="593" t="s">
        <v>111</v>
      </c>
      <c r="F19" s="594"/>
      <c r="G19" s="834" t="str">
        <f t="shared" ref="G19:L19" si="25">IF(COUNT(G55,G91,G127,G163,G199,G235,G271,G307,G343,G379)&gt;0,SUM(G55,G91,G127,G163,G199,G235,G271,G307,G343,G379),"")</f>
        <v/>
      </c>
      <c r="H19" s="835" t="str">
        <f t="shared" si="25"/>
        <v/>
      </c>
      <c r="I19" s="835" t="str">
        <f t="shared" si="25"/>
        <v/>
      </c>
      <c r="J19" s="835" t="str">
        <f t="shared" si="25"/>
        <v/>
      </c>
      <c r="K19" s="835" t="str">
        <f t="shared" si="25"/>
        <v/>
      </c>
      <c r="L19" s="837" t="str">
        <f t="shared" si="25"/>
        <v/>
      </c>
      <c r="M19" s="886" t="str">
        <f t="shared" si="1"/>
        <v/>
      </c>
      <c r="N19" s="834" t="str">
        <f t="shared" ref="N19:S19" si="26">IF(COUNT(N55,N91,N127,N163,N199,N235,N271,N307,N343,N379)&gt;0,SUM(N55,N91,N127,N163,N199,N235,N271,N307,N343,N379),"")</f>
        <v/>
      </c>
      <c r="O19" s="835" t="str">
        <f t="shared" si="26"/>
        <v/>
      </c>
      <c r="P19" s="835" t="str">
        <f t="shared" si="26"/>
        <v/>
      </c>
      <c r="Q19" s="835" t="str">
        <f t="shared" si="26"/>
        <v/>
      </c>
      <c r="R19" s="835" t="str">
        <f t="shared" si="26"/>
        <v/>
      </c>
      <c r="S19" s="837" t="str">
        <f t="shared" si="26"/>
        <v/>
      </c>
      <c r="T19" s="886" t="str">
        <f t="shared" si="3"/>
        <v/>
      </c>
      <c r="U19" s="837" t="str">
        <f t="shared" si="6"/>
        <v/>
      </c>
      <c r="V19" s="518"/>
    </row>
    <row r="20" spans="2:23" ht="21" customHeight="1">
      <c r="B20" s="545" t="s">
        <v>68</v>
      </c>
      <c r="C20" s="555" t="s">
        <v>70</v>
      </c>
      <c r="D20" s="556" t="s">
        <v>22</v>
      </c>
      <c r="E20" s="593" t="s">
        <v>112</v>
      </c>
      <c r="F20" s="594"/>
      <c r="G20" s="834" t="str">
        <f t="shared" ref="G20:L20" si="27">IF(COUNT(G56,G92,G128,G164,G200,G236,G272,G308,G344,G380)&gt;0,SUM(G56,G92,G128,G164,G200,G236,G272,G308,G344,G380),"")</f>
        <v/>
      </c>
      <c r="H20" s="835" t="str">
        <f t="shared" si="27"/>
        <v/>
      </c>
      <c r="I20" s="835" t="str">
        <f t="shared" si="27"/>
        <v/>
      </c>
      <c r="J20" s="835" t="str">
        <f t="shared" si="27"/>
        <v/>
      </c>
      <c r="K20" s="835" t="str">
        <f t="shared" si="27"/>
        <v/>
      </c>
      <c r="L20" s="837" t="str">
        <f t="shared" si="27"/>
        <v/>
      </c>
      <c r="M20" s="886" t="str">
        <f t="shared" si="1"/>
        <v/>
      </c>
      <c r="N20" s="834" t="str">
        <f t="shared" ref="N20:S20" si="28">IF(COUNT(N56,N92,N128,N164,N200,N236,N272,N308,N344,N380)&gt;0,SUM(N56,N92,N128,N164,N200,N236,N272,N308,N344,N380),"")</f>
        <v/>
      </c>
      <c r="O20" s="835" t="str">
        <f t="shared" si="28"/>
        <v/>
      </c>
      <c r="P20" s="835" t="str">
        <f t="shared" si="28"/>
        <v/>
      </c>
      <c r="Q20" s="835" t="str">
        <f t="shared" si="28"/>
        <v/>
      </c>
      <c r="R20" s="835" t="str">
        <f t="shared" si="28"/>
        <v/>
      </c>
      <c r="S20" s="837" t="str">
        <f t="shared" si="28"/>
        <v/>
      </c>
      <c r="T20" s="886" t="str">
        <f t="shared" si="3"/>
        <v/>
      </c>
      <c r="U20" s="837" t="str">
        <f t="shared" si="6"/>
        <v/>
      </c>
      <c r="V20" s="518"/>
    </row>
    <row r="21" spans="2:23" ht="21" customHeight="1">
      <c r="B21" s="545"/>
      <c r="C21" s="555"/>
      <c r="D21" s="543" t="s">
        <v>113</v>
      </c>
      <c r="E21" s="593" t="s">
        <v>112</v>
      </c>
      <c r="F21" s="594"/>
      <c r="G21" s="835" t="str">
        <f t="shared" ref="G21:L21" si="29">IF(COUNT(G57,G93,G129,G165,G201,G237,G273,G309,G345,G381)&gt;0,SUM(G57,G93,G129,G165,G201,G237,G273,G309,G345,G381),"")</f>
        <v/>
      </c>
      <c r="H21" s="835" t="str">
        <f t="shared" si="29"/>
        <v/>
      </c>
      <c r="I21" s="835" t="str">
        <f t="shared" si="29"/>
        <v/>
      </c>
      <c r="J21" s="835" t="str">
        <f t="shared" si="29"/>
        <v/>
      </c>
      <c r="K21" s="835" t="str">
        <f t="shared" si="29"/>
        <v/>
      </c>
      <c r="L21" s="837" t="str">
        <f t="shared" si="29"/>
        <v/>
      </c>
      <c r="M21" s="886" t="str">
        <f t="shared" si="1"/>
        <v/>
      </c>
      <c r="N21" s="835" t="str">
        <f t="shared" ref="N21:S21" si="30">IF(COUNT(N57,N93,N129,N165,N201,N237,N273,N309,N345,N381)&gt;0,SUM(N57,N93,N129,N165,N201,N237,N273,N309,N345,N381),"")</f>
        <v/>
      </c>
      <c r="O21" s="835" t="str">
        <f t="shared" si="30"/>
        <v/>
      </c>
      <c r="P21" s="835" t="str">
        <f t="shared" si="30"/>
        <v/>
      </c>
      <c r="Q21" s="835" t="str">
        <f t="shared" si="30"/>
        <v/>
      </c>
      <c r="R21" s="835" t="str">
        <f t="shared" si="30"/>
        <v/>
      </c>
      <c r="S21" s="837" t="str">
        <f t="shared" si="30"/>
        <v/>
      </c>
      <c r="T21" s="886" t="str">
        <f t="shared" si="3"/>
        <v/>
      </c>
      <c r="U21" s="837" t="str">
        <f t="shared" si="6"/>
        <v/>
      </c>
      <c r="V21" s="518"/>
    </row>
    <row r="22" spans="2:23" ht="21" customHeight="1">
      <c r="B22" s="545"/>
      <c r="C22" s="555" t="s">
        <v>67</v>
      </c>
      <c r="D22" s="556" t="s">
        <v>70</v>
      </c>
      <c r="E22" s="557" t="s">
        <v>138</v>
      </c>
      <c r="F22" s="594"/>
      <c r="G22" s="834" t="str">
        <f t="shared" ref="G22:L22" si="31">IF(COUNT(G58,G94,G130,G166,G202,G238,G274,G310,G346,G382)&gt;0,SUM(G58,G94,G130,G166,G202,G238,G274,G310,G346,G382),"")</f>
        <v/>
      </c>
      <c r="H22" s="835" t="str">
        <f t="shared" si="31"/>
        <v/>
      </c>
      <c r="I22" s="835" t="str">
        <f t="shared" si="31"/>
        <v/>
      </c>
      <c r="J22" s="835" t="str">
        <f t="shared" si="31"/>
        <v/>
      </c>
      <c r="K22" s="835" t="str">
        <f t="shared" si="31"/>
        <v/>
      </c>
      <c r="L22" s="837" t="str">
        <f t="shared" si="31"/>
        <v/>
      </c>
      <c r="M22" s="886" t="str">
        <f t="shared" si="1"/>
        <v/>
      </c>
      <c r="N22" s="834" t="str">
        <f t="shared" ref="N22:S22" si="32">IF(COUNT(N58,N94,N130,N166,N202,N238,N274,N310,N346,N382)&gt;0,SUM(N58,N94,N130,N166,N202,N238,N274,N310,N346,N382),"")</f>
        <v/>
      </c>
      <c r="O22" s="835" t="str">
        <f t="shared" si="32"/>
        <v/>
      </c>
      <c r="P22" s="835" t="str">
        <f t="shared" si="32"/>
        <v/>
      </c>
      <c r="Q22" s="835" t="str">
        <f t="shared" si="32"/>
        <v/>
      </c>
      <c r="R22" s="835" t="str">
        <f t="shared" si="32"/>
        <v/>
      </c>
      <c r="S22" s="837" t="str">
        <f t="shared" si="32"/>
        <v/>
      </c>
      <c r="T22" s="886" t="str">
        <f t="shared" si="3"/>
        <v/>
      </c>
      <c r="U22" s="837" t="str">
        <f t="shared" si="6"/>
        <v/>
      </c>
      <c r="V22" s="518"/>
    </row>
    <row r="23" spans="2:23" ht="21" customHeight="1">
      <c r="B23" s="545"/>
      <c r="C23" s="555"/>
      <c r="D23" s="519"/>
      <c r="E23" s="593" t="s">
        <v>103</v>
      </c>
      <c r="F23" s="594"/>
      <c r="G23" s="834" t="str">
        <f t="shared" ref="G23:L23" si="33">IF(COUNT(G59,G95,G131,G167,G203,G239,G275,G311,G347,G383)&gt;0,SUM(G59,G95,G131,G167,G203,G239,G275,G311,G347,G383),"")</f>
        <v/>
      </c>
      <c r="H23" s="835" t="str">
        <f t="shared" si="33"/>
        <v/>
      </c>
      <c r="I23" s="835" t="str">
        <f t="shared" si="33"/>
        <v/>
      </c>
      <c r="J23" s="835" t="str">
        <f t="shared" si="33"/>
        <v/>
      </c>
      <c r="K23" s="835" t="str">
        <f t="shared" si="33"/>
        <v/>
      </c>
      <c r="L23" s="837" t="str">
        <f t="shared" si="33"/>
        <v/>
      </c>
      <c r="M23" s="886" t="str">
        <f t="shared" si="1"/>
        <v/>
      </c>
      <c r="N23" s="834" t="str">
        <f t="shared" ref="N23:S23" si="34">IF(COUNT(N59,N95,N131,N167,N203,N239,N275,N311,N347,N383)&gt;0,SUM(N59,N95,N131,N167,N203,N239,N275,N311,N347,N383),"")</f>
        <v/>
      </c>
      <c r="O23" s="835" t="str">
        <f t="shared" si="34"/>
        <v/>
      </c>
      <c r="P23" s="835" t="str">
        <f t="shared" si="34"/>
        <v/>
      </c>
      <c r="Q23" s="835" t="str">
        <f t="shared" si="34"/>
        <v/>
      </c>
      <c r="R23" s="835" t="str">
        <f t="shared" si="34"/>
        <v/>
      </c>
      <c r="S23" s="837" t="str">
        <f t="shared" si="34"/>
        <v/>
      </c>
      <c r="T23" s="886" t="str">
        <f t="shared" si="3"/>
        <v/>
      </c>
      <c r="U23" s="837" t="str">
        <f t="shared" si="6"/>
        <v/>
      </c>
      <c r="V23" s="518"/>
    </row>
    <row r="24" spans="2:23" ht="21" customHeight="1">
      <c r="B24" s="545" t="s">
        <v>71</v>
      </c>
      <c r="C24" s="555" t="s">
        <v>72</v>
      </c>
      <c r="D24" s="519" t="s">
        <v>116</v>
      </c>
      <c r="E24" s="593" t="s">
        <v>106</v>
      </c>
      <c r="F24" s="594"/>
      <c r="G24" s="834" t="str">
        <f t="shared" ref="G24:L24" si="35">IF(COUNT(G60,G96,G132,G168,G204,G240,G276,G312,G348,G384)&gt;0,SUM(G60,G96,G132,G168,G204,G240,G276,G312,G348,G384),"")</f>
        <v/>
      </c>
      <c r="H24" s="835" t="str">
        <f t="shared" si="35"/>
        <v/>
      </c>
      <c r="I24" s="835" t="str">
        <f t="shared" si="35"/>
        <v/>
      </c>
      <c r="J24" s="835" t="str">
        <f t="shared" si="35"/>
        <v/>
      </c>
      <c r="K24" s="835" t="str">
        <f t="shared" si="35"/>
        <v/>
      </c>
      <c r="L24" s="837" t="str">
        <f t="shared" si="35"/>
        <v/>
      </c>
      <c r="M24" s="886" t="str">
        <f t="shared" si="1"/>
        <v/>
      </c>
      <c r="N24" s="834" t="str">
        <f t="shared" ref="N24:S24" si="36">IF(COUNT(N60,N96,N132,N168,N204,N240,N276,N312,N348,N384)&gt;0,SUM(N60,N96,N132,N168,N204,N240,N276,N312,N348,N384),"")</f>
        <v/>
      </c>
      <c r="O24" s="835" t="str">
        <f t="shared" si="36"/>
        <v/>
      </c>
      <c r="P24" s="835" t="str">
        <f t="shared" si="36"/>
        <v/>
      </c>
      <c r="Q24" s="835" t="str">
        <f t="shared" si="36"/>
        <v/>
      </c>
      <c r="R24" s="835" t="str">
        <f t="shared" si="36"/>
        <v/>
      </c>
      <c r="S24" s="837" t="str">
        <f t="shared" si="36"/>
        <v/>
      </c>
      <c r="T24" s="886" t="str">
        <f t="shared" si="3"/>
        <v/>
      </c>
      <c r="U24" s="837" t="str">
        <f t="shared" si="6"/>
        <v/>
      </c>
      <c r="V24" s="518"/>
    </row>
    <row r="25" spans="2:23" ht="21" customHeight="1">
      <c r="B25" s="545"/>
      <c r="C25" s="555"/>
      <c r="D25" s="519"/>
      <c r="E25" s="593" t="s">
        <v>118</v>
      </c>
      <c r="F25" s="594"/>
      <c r="G25" s="902" t="str">
        <f t="shared" ref="G25:L25" si="37">IF(COUNT(G61,G97,G133,G169,G205,G241,G277,G313,G349,G385)&gt;0,SUM(G61,G97,G133,G169,G205,G241,G277,G313,G349,G385),"")</f>
        <v/>
      </c>
      <c r="H25" s="835" t="str">
        <f t="shared" si="37"/>
        <v/>
      </c>
      <c r="I25" s="835" t="str">
        <f t="shared" si="37"/>
        <v/>
      </c>
      <c r="J25" s="835" t="str">
        <f t="shared" si="37"/>
        <v/>
      </c>
      <c r="K25" s="835" t="str">
        <f t="shared" si="37"/>
        <v/>
      </c>
      <c r="L25" s="837" t="str">
        <f t="shared" si="37"/>
        <v/>
      </c>
      <c r="M25" s="886" t="str">
        <f t="shared" si="1"/>
        <v/>
      </c>
      <c r="N25" s="902" t="str">
        <f t="shared" ref="N25:S25" si="38">IF(COUNT(N61,N97,N133,N169,N205,N241,N277,N313,N349,N385)&gt;0,SUM(N61,N97,N133,N169,N205,N241,N277,N313,N349,N385),"")</f>
        <v/>
      </c>
      <c r="O25" s="835" t="str">
        <f t="shared" si="38"/>
        <v/>
      </c>
      <c r="P25" s="835" t="str">
        <f t="shared" si="38"/>
        <v/>
      </c>
      <c r="Q25" s="835" t="str">
        <f t="shared" si="38"/>
        <v/>
      </c>
      <c r="R25" s="835" t="str">
        <f t="shared" si="38"/>
        <v/>
      </c>
      <c r="S25" s="837" t="str">
        <f t="shared" si="38"/>
        <v/>
      </c>
      <c r="T25" s="886" t="str">
        <f t="shared" si="3"/>
        <v/>
      </c>
      <c r="U25" s="837" t="str">
        <f t="shared" si="6"/>
        <v/>
      </c>
      <c r="V25" s="518"/>
    </row>
    <row r="26" spans="2:23" ht="21" customHeight="1">
      <c r="B26" s="545"/>
      <c r="C26" s="555" t="s">
        <v>68</v>
      </c>
      <c r="D26" s="519"/>
      <c r="E26" s="593" t="s">
        <v>119</v>
      </c>
      <c r="F26" s="594"/>
      <c r="G26" s="834" t="str">
        <f t="shared" ref="G26:L26" si="39">IF(COUNT(G62,G98,G134,G170,G206,G242,G278,G314,G350,G386)&gt;0,SUM(G62,G98,G134,G170,G206,G242,G278,G314,G350,G386),"")</f>
        <v/>
      </c>
      <c r="H26" s="835" t="str">
        <f t="shared" si="39"/>
        <v/>
      </c>
      <c r="I26" s="835" t="str">
        <f t="shared" si="39"/>
        <v/>
      </c>
      <c r="J26" s="835" t="str">
        <f t="shared" si="39"/>
        <v/>
      </c>
      <c r="K26" s="835" t="str">
        <f t="shared" si="39"/>
        <v/>
      </c>
      <c r="L26" s="837" t="str">
        <f t="shared" si="39"/>
        <v/>
      </c>
      <c r="M26" s="886" t="str">
        <f t="shared" si="1"/>
        <v/>
      </c>
      <c r="N26" s="834" t="str">
        <f t="shared" ref="N26:S26" si="40">IF(COUNT(N62,N98,N134,N170,N206,N242,N278,N314,N350,N386)&gt;0,SUM(N62,N98,N134,N170,N206,N242,N278,N314,N350,N386),"")</f>
        <v/>
      </c>
      <c r="O26" s="835" t="str">
        <f t="shared" si="40"/>
        <v/>
      </c>
      <c r="P26" s="835" t="str">
        <f t="shared" si="40"/>
        <v/>
      </c>
      <c r="Q26" s="835" t="str">
        <f t="shared" si="40"/>
        <v/>
      </c>
      <c r="R26" s="835" t="str">
        <f t="shared" si="40"/>
        <v/>
      </c>
      <c r="S26" s="837" t="str">
        <f t="shared" si="40"/>
        <v/>
      </c>
      <c r="T26" s="886" t="str">
        <f t="shared" si="3"/>
        <v/>
      </c>
      <c r="U26" s="837" t="str">
        <f t="shared" si="6"/>
        <v/>
      </c>
      <c r="V26" s="518"/>
    </row>
    <row r="27" spans="2:23" ht="21" customHeight="1">
      <c r="B27" s="545"/>
      <c r="C27" s="555"/>
      <c r="D27" s="519" t="s">
        <v>120</v>
      </c>
      <c r="E27" s="557" t="s">
        <v>138</v>
      </c>
      <c r="F27" s="594"/>
      <c r="G27" s="834" t="str">
        <f t="shared" ref="G27:L27" si="41">IF(COUNT(G63,G99,G135,G171,G207,G243,G279,G315,G351,G387)&gt;0,SUM(G63,G99,G135,G171,G207,G243,G279,G315,G351,G387),"")</f>
        <v/>
      </c>
      <c r="H27" s="835" t="str">
        <f t="shared" si="41"/>
        <v/>
      </c>
      <c r="I27" s="835" t="str">
        <f t="shared" si="41"/>
        <v/>
      </c>
      <c r="J27" s="835" t="str">
        <f t="shared" si="41"/>
        <v/>
      </c>
      <c r="K27" s="835" t="str">
        <f t="shared" si="41"/>
        <v/>
      </c>
      <c r="L27" s="837" t="str">
        <f t="shared" si="41"/>
        <v/>
      </c>
      <c r="M27" s="886" t="str">
        <f t="shared" si="1"/>
        <v/>
      </c>
      <c r="N27" s="834" t="str">
        <f t="shared" ref="N27:S27" si="42">IF(COUNT(N63,N99,N135,N171,N207,N243,N279,N315,N351,N387)&gt;0,SUM(N63,N99,N135,N171,N207,N243,N279,N315,N351,N387),"")</f>
        <v/>
      </c>
      <c r="O27" s="835" t="str">
        <f t="shared" si="42"/>
        <v/>
      </c>
      <c r="P27" s="835" t="str">
        <f t="shared" si="42"/>
        <v/>
      </c>
      <c r="Q27" s="835" t="str">
        <f t="shared" si="42"/>
        <v/>
      </c>
      <c r="R27" s="835" t="str">
        <f t="shared" si="42"/>
        <v/>
      </c>
      <c r="S27" s="837" t="str">
        <f t="shared" si="42"/>
        <v/>
      </c>
      <c r="T27" s="886" t="str">
        <f t="shared" si="3"/>
        <v/>
      </c>
      <c r="U27" s="837" t="str">
        <f t="shared" si="6"/>
        <v/>
      </c>
      <c r="V27" s="518"/>
    </row>
    <row r="28" spans="2:23" ht="21" customHeight="1">
      <c r="B28" s="545" t="s">
        <v>73</v>
      </c>
      <c r="C28" s="556"/>
      <c r="D28" s="549"/>
      <c r="E28" s="557" t="s">
        <v>121</v>
      </c>
      <c r="F28" s="558"/>
      <c r="G28" s="834" t="str">
        <f>IF(COUNT(G23:G27)&gt;0,SUM(G23:G27),"")</f>
        <v/>
      </c>
      <c r="H28" s="835" t="str">
        <f t="shared" ref="H28" si="43">IF(COUNT(H23:H27)&gt;0,SUM(H23:H27),"")</f>
        <v/>
      </c>
      <c r="I28" s="835" t="str">
        <f t="shared" ref="I28" si="44">IF(COUNT(I23:I27)&gt;0,SUM(I23:I27),"")</f>
        <v/>
      </c>
      <c r="J28" s="835" t="str">
        <f t="shared" ref="J28" si="45">IF(COUNT(J23:J27)&gt;0,SUM(J23:J27),"")</f>
        <v/>
      </c>
      <c r="K28" s="835" t="str">
        <f t="shared" ref="K28" si="46">IF(COUNT(K23:K27)&gt;0,SUM(K23:K27),"")</f>
        <v/>
      </c>
      <c r="L28" s="837" t="str">
        <f t="shared" ref="L28" si="47">IF(COUNT(L23:L27)&gt;0,SUM(L23:L27),"")</f>
        <v/>
      </c>
      <c r="M28" s="886" t="str">
        <f t="shared" si="1"/>
        <v/>
      </c>
      <c r="N28" s="835" t="str">
        <f t="shared" ref="N28" si="48">IF(COUNT(N23:N27)&gt;0,SUM(N23:N27),"")</f>
        <v/>
      </c>
      <c r="O28" s="835" t="str">
        <f t="shared" ref="O28" si="49">IF(COUNT(O23:O27)&gt;0,SUM(O23:O27),"")</f>
        <v/>
      </c>
      <c r="P28" s="835" t="str">
        <f t="shared" ref="P28" si="50">IF(COUNT(P23:P27)&gt;0,SUM(P23:P27),"")</f>
        <v/>
      </c>
      <c r="Q28" s="835" t="str">
        <f t="shared" ref="Q28" si="51">IF(COUNT(Q23:Q27)&gt;0,SUM(Q23:Q27),"")</f>
        <v/>
      </c>
      <c r="R28" s="835" t="str">
        <f t="shared" ref="R28" si="52">IF(COUNT(R23:R27)&gt;0,SUM(R23:R27),"")</f>
        <v/>
      </c>
      <c r="S28" s="835" t="str">
        <f t="shared" ref="S28" si="53">IF(COUNT(S23:S27)&gt;0,SUM(S23:S27),"")</f>
        <v/>
      </c>
      <c r="T28" s="886" t="str">
        <f t="shared" si="3"/>
        <v/>
      </c>
      <c r="U28" s="837" t="str">
        <f t="shared" si="6"/>
        <v/>
      </c>
      <c r="V28" s="518"/>
    </row>
    <row r="29" spans="2:23" ht="21" customHeight="1">
      <c r="B29" s="595"/>
      <c r="C29" s="518" t="s">
        <v>139</v>
      </c>
      <c r="D29" s="518"/>
      <c r="E29" s="518"/>
      <c r="F29" s="596"/>
      <c r="G29" s="903" t="str">
        <f t="shared" ref="G29:L29" si="54">IF(COUNT(G65,G101,G137,G173,G209,G245,G281,G317,G353,G389)&gt;0,SUM(G65,G101,G137,G173,G209,G245,G281,G317,G353,G389),"")</f>
        <v/>
      </c>
      <c r="H29" s="904" t="str">
        <f t="shared" si="54"/>
        <v/>
      </c>
      <c r="I29" s="904" t="str">
        <f t="shared" si="54"/>
        <v/>
      </c>
      <c r="J29" s="904" t="str">
        <f t="shared" si="54"/>
        <v/>
      </c>
      <c r="K29" s="904" t="str">
        <f t="shared" si="54"/>
        <v/>
      </c>
      <c r="L29" s="893" t="str">
        <f t="shared" si="54"/>
        <v/>
      </c>
      <c r="M29" s="892" t="str">
        <f t="shared" si="1"/>
        <v/>
      </c>
      <c r="N29" s="904" t="str">
        <f t="shared" ref="N29:S29" si="55">IF(COUNT(N65,N101,N137,N173,N209,N245,N281,N317,N353,N389)&gt;0,SUM(N65,N101,N137,N173,N209,N245,N281,N317,N353,N389),"")</f>
        <v/>
      </c>
      <c r="O29" s="904" t="str">
        <f t="shared" si="55"/>
        <v/>
      </c>
      <c r="P29" s="904" t="str">
        <f t="shared" si="55"/>
        <v/>
      </c>
      <c r="Q29" s="904" t="str">
        <f t="shared" si="55"/>
        <v/>
      </c>
      <c r="R29" s="904" t="str">
        <f t="shared" si="55"/>
        <v/>
      </c>
      <c r="S29" s="904" t="str">
        <f t="shared" si="55"/>
        <v/>
      </c>
      <c r="T29" s="892" t="str">
        <f t="shared" si="3"/>
        <v/>
      </c>
      <c r="U29" s="893" t="str">
        <f t="shared" si="6"/>
        <v/>
      </c>
      <c r="V29" s="518"/>
      <c r="W29" s="574" t="s">
        <v>366</v>
      </c>
    </row>
    <row r="30" spans="2:23" ht="21" customHeight="1">
      <c r="B30" s="545"/>
      <c r="C30" s="597" t="s">
        <v>140</v>
      </c>
      <c r="D30" s="598"/>
      <c r="E30" s="598"/>
      <c r="F30" s="562"/>
      <c r="G30" s="852" t="str">
        <f>IF(COUNT(G16,G28:G29)&gt;0,SUM(G16,G28:G29),"")</f>
        <v/>
      </c>
      <c r="H30" s="852" t="str">
        <f t="shared" ref="H30" si="56">IF(COUNT(H16,H28:H29)&gt;0,SUM(H16,H28:H29),"")</f>
        <v/>
      </c>
      <c r="I30" s="852" t="str">
        <f t="shared" ref="I30" si="57">IF(COUNT(I16,I28:I29)&gt;0,SUM(I16,I28:I29),"")</f>
        <v/>
      </c>
      <c r="J30" s="852" t="str">
        <f t="shared" ref="J30" si="58">IF(COUNT(J16,J28:J29)&gt;0,SUM(J16,J28:J29),"")</f>
        <v/>
      </c>
      <c r="K30" s="852" t="str">
        <f t="shared" ref="K30" si="59">IF(COUNT(K16,K28:K29)&gt;0,SUM(K16,K28:K29),"")</f>
        <v/>
      </c>
      <c r="L30" s="853" t="str">
        <f t="shared" ref="L30" si="60">IF(COUNT(L16,L28:L29)&gt;0,SUM(L16,L28:L29),"")</f>
        <v/>
      </c>
      <c r="M30" s="894" t="str">
        <f t="shared" si="1"/>
        <v/>
      </c>
      <c r="N30" s="852" t="str">
        <f t="shared" ref="N30" si="61">IF(COUNT(N16,N28:N29)&gt;0,SUM(N16,N28:N29),"")</f>
        <v/>
      </c>
      <c r="O30" s="852" t="str">
        <f t="shared" ref="O30" si="62">IF(COUNT(O16,O28:O29)&gt;0,SUM(O16,O28:O29),"")</f>
        <v/>
      </c>
      <c r="P30" s="852" t="str">
        <f t="shared" ref="P30" si="63">IF(COUNT(P16,P28:P29)&gt;0,SUM(P16,P28:P29),"")</f>
        <v/>
      </c>
      <c r="Q30" s="852" t="str">
        <f t="shared" ref="Q30" si="64">IF(COUNT(Q16,Q28:Q29)&gt;0,SUM(Q16,Q28:Q29),"")</f>
        <v/>
      </c>
      <c r="R30" s="852" t="str">
        <f t="shared" ref="R30" si="65">IF(COUNT(R16,R28:R29)&gt;0,SUM(R16,R28:R29),"")</f>
        <v/>
      </c>
      <c r="S30" s="852" t="str">
        <f t="shared" ref="S30" si="66">IF(COUNT(S16,S28:S29)&gt;0,SUM(S16,S28:S29),"")</f>
        <v/>
      </c>
      <c r="T30" s="894" t="str">
        <f t="shared" si="3"/>
        <v/>
      </c>
      <c r="U30" s="885" t="str">
        <f t="shared" si="6"/>
        <v/>
      </c>
      <c r="V30" s="518"/>
      <c r="W30" s="599" t="s">
        <v>365</v>
      </c>
    </row>
    <row r="31" spans="2:23" ht="21" customHeight="1">
      <c r="B31" s="527"/>
      <c r="C31" s="597" t="s">
        <v>141</v>
      </c>
      <c r="D31" s="600"/>
      <c r="E31" s="600"/>
      <c r="F31" s="601"/>
      <c r="G31" s="852" t="str">
        <f>IF(COUNT(G17,G28:G29)&gt;0,SUM(G17,G28:G29),"")</f>
        <v/>
      </c>
      <c r="H31" s="852" t="str">
        <f t="shared" ref="H31:L31" si="67">IF(COUNT(H17,H28:H29)&gt;0,SUM(H17,H28:H29),"")</f>
        <v/>
      </c>
      <c r="I31" s="852" t="str">
        <f t="shared" si="67"/>
        <v/>
      </c>
      <c r="J31" s="852" t="str">
        <f t="shared" si="67"/>
        <v/>
      </c>
      <c r="K31" s="852" t="str">
        <f t="shared" si="67"/>
        <v/>
      </c>
      <c r="L31" s="853" t="str">
        <f t="shared" si="67"/>
        <v/>
      </c>
      <c r="M31" s="894" t="str">
        <f t="shared" si="1"/>
        <v/>
      </c>
      <c r="N31" s="852" t="str">
        <f>IF(COUNT(N17,N28:N29)&gt;0,SUM(N17,N28:N29),"")</f>
        <v/>
      </c>
      <c r="O31" s="852" t="str">
        <f t="shared" ref="O31:S31" si="68">IF(COUNT(O17,O28:O29)&gt;0,SUM(O17,O28:O29),"")</f>
        <v/>
      </c>
      <c r="P31" s="852" t="str">
        <f t="shared" si="68"/>
        <v/>
      </c>
      <c r="Q31" s="852" t="str">
        <f t="shared" si="68"/>
        <v/>
      </c>
      <c r="R31" s="852" t="str">
        <f t="shared" si="68"/>
        <v/>
      </c>
      <c r="S31" s="852" t="str">
        <f t="shared" si="68"/>
        <v/>
      </c>
      <c r="T31" s="894" t="str">
        <f t="shared" si="3"/>
        <v/>
      </c>
      <c r="U31" s="853" t="str">
        <f t="shared" si="6"/>
        <v/>
      </c>
      <c r="V31" s="518"/>
      <c r="W31" s="599"/>
    </row>
    <row r="32" spans="2:23" ht="21" customHeight="1">
      <c r="B32" s="527"/>
      <c r="C32" s="602" t="s">
        <v>309</v>
      </c>
      <c r="D32" s="534"/>
      <c r="E32" s="534"/>
      <c r="F32" s="570"/>
      <c r="G32" s="839" t="str">
        <f t="shared" ref="G32:L32" si="69">IF(COUNT(G68,G104,G140,G176,G212,G248,G284,G320,G356,G392)&gt;0,SUM(G68,G104,G140,G176,G212,G248,G284,G320,G356,G392),"")</f>
        <v/>
      </c>
      <c r="H32" s="839" t="str">
        <f t="shared" si="69"/>
        <v/>
      </c>
      <c r="I32" s="839" t="str">
        <f t="shared" si="69"/>
        <v/>
      </c>
      <c r="J32" s="839" t="str">
        <f t="shared" si="69"/>
        <v/>
      </c>
      <c r="K32" s="839" t="str">
        <f t="shared" si="69"/>
        <v/>
      </c>
      <c r="L32" s="897" t="str">
        <f t="shared" si="69"/>
        <v/>
      </c>
      <c r="M32" s="887" t="str">
        <f t="shared" si="1"/>
        <v/>
      </c>
      <c r="N32" s="839" t="str">
        <f t="shared" ref="N32:S32" si="70">IF(COUNT(N68,N104,N140,N176,N212,N248,N284,N320,N356,N392)&gt;0,SUM(N68,N104,N140,N176,N212,N248,N284,N320,N356,N392),"")</f>
        <v/>
      </c>
      <c r="O32" s="839" t="str">
        <f t="shared" si="70"/>
        <v/>
      </c>
      <c r="P32" s="839" t="str">
        <f t="shared" si="70"/>
        <v/>
      </c>
      <c r="Q32" s="839" t="str">
        <f t="shared" si="70"/>
        <v/>
      </c>
      <c r="R32" s="839" t="str">
        <f t="shared" si="70"/>
        <v/>
      </c>
      <c r="S32" s="839" t="str">
        <f t="shared" si="70"/>
        <v/>
      </c>
      <c r="T32" s="887" t="str">
        <f t="shared" si="3"/>
        <v/>
      </c>
      <c r="U32" s="897" t="str">
        <f t="shared" si="6"/>
        <v/>
      </c>
      <c r="V32" s="518"/>
    </row>
    <row r="33" spans="2:23" ht="21" customHeight="1">
      <c r="B33" s="564" t="s">
        <v>142</v>
      </c>
      <c r="C33" s="603"/>
      <c r="D33" s="552"/>
      <c r="E33" s="552"/>
      <c r="F33" s="604" t="s">
        <v>143</v>
      </c>
      <c r="G33" s="900" t="str">
        <f t="shared" ref="G33:L33" si="71">IF(COUNT(G69,G105,G141,G177,G213,G249,G285,G321,G357,G393)&gt;0,SUM(G69,G105,G141,G177,G213,G249,G285,G321,G357,G393),"")</f>
        <v/>
      </c>
      <c r="H33" s="901" t="str">
        <f t="shared" si="71"/>
        <v/>
      </c>
      <c r="I33" s="901" t="str">
        <f t="shared" si="71"/>
        <v/>
      </c>
      <c r="J33" s="901" t="str">
        <f t="shared" si="71"/>
        <v/>
      </c>
      <c r="K33" s="901" t="str">
        <f t="shared" si="71"/>
        <v/>
      </c>
      <c r="L33" s="885" t="str">
        <f t="shared" si="71"/>
        <v/>
      </c>
      <c r="M33" s="884" t="str">
        <f t="shared" si="1"/>
        <v/>
      </c>
      <c r="N33" s="901" t="str">
        <f t="shared" ref="N33:S33" si="72">IF(COUNT(N69,N105,N141,N177,N213,N249,N285,N321,N357,N393)&gt;0,SUM(N69,N105,N141,N177,N213,N249,N285,N321,N357,N393),"")</f>
        <v/>
      </c>
      <c r="O33" s="901" t="str">
        <f t="shared" si="72"/>
        <v/>
      </c>
      <c r="P33" s="901" t="str">
        <f t="shared" si="72"/>
        <v/>
      </c>
      <c r="Q33" s="901" t="str">
        <f t="shared" si="72"/>
        <v/>
      </c>
      <c r="R33" s="901" t="str">
        <f t="shared" si="72"/>
        <v/>
      </c>
      <c r="S33" s="901" t="str">
        <f t="shared" si="72"/>
        <v/>
      </c>
      <c r="T33" s="884" t="str">
        <f t="shared" si="3"/>
        <v/>
      </c>
      <c r="U33" s="885" t="str">
        <f t="shared" si="6"/>
        <v/>
      </c>
      <c r="V33" s="518"/>
    </row>
    <row r="34" spans="2:23" ht="21" customHeight="1">
      <c r="B34" s="602"/>
      <c r="C34" s="567"/>
      <c r="D34" s="567"/>
      <c r="E34" s="567"/>
      <c r="F34" s="605" t="s">
        <v>144</v>
      </c>
      <c r="G34" s="905" t="str">
        <f t="shared" ref="G34:L34" si="73">IF(COUNT(G70,G106,G142,G178,G214,G250,G286,G322,G358,G394)&gt;0,SUM(G70,G106,G142,G178,G214,G250,G286,G322,G358,G394),"")</f>
        <v/>
      </c>
      <c r="H34" s="875" t="str">
        <f t="shared" si="73"/>
        <v/>
      </c>
      <c r="I34" s="875" t="str">
        <f t="shared" si="73"/>
        <v/>
      </c>
      <c r="J34" s="875" t="str">
        <f t="shared" si="73"/>
        <v/>
      </c>
      <c r="K34" s="875" t="str">
        <f t="shared" si="73"/>
        <v/>
      </c>
      <c r="L34" s="897" t="str">
        <f t="shared" si="73"/>
        <v/>
      </c>
      <c r="M34" s="887" t="str">
        <f t="shared" si="1"/>
        <v/>
      </c>
      <c r="N34" s="839" t="str">
        <f t="shared" ref="N34:S34" si="74">IF(COUNT(N70,N106,N142,N178,N214,N250,N286,N322,N358,N394)&gt;0,SUM(N70,N106,N142,N178,N214,N250,N286,N322,N358,N394),"")</f>
        <v/>
      </c>
      <c r="O34" s="839" t="str">
        <f t="shared" si="74"/>
        <v/>
      </c>
      <c r="P34" s="839" t="str">
        <f t="shared" si="74"/>
        <v/>
      </c>
      <c r="Q34" s="839" t="str">
        <f t="shared" si="74"/>
        <v/>
      </c>
      <c r="R34" s="839" t="str">
        <f t="shared" si="74"/>
        <v/>
      </c>
      <c r="S34" s="839" t="str">
        <f t="shared" si="74"/>
        <v/>
      </c>
      <c r="T34" s="887" t="str">
        <f t="shared" si="3"/>
        <v/>
      </c>
      <c r="U34" s="897" t="str">
        <f t="shared" si="6"/>
        <v/>
      </c>
      <c r="V34" s="518"/>
      <c r="W34" s="574" t="s">
        <v>368</v>
      </c>
    </row>
    <row r="35" spans="2:23" ht="21" customHeight="1">
      <c r="B35" s="597" t="s">
        <v>145</v>
      </c>
      <c r="C35" s="598"/>
      <c r="D35" s="598"/>
      <c r="E35" s="598"/>
      <c r="F35" s="562"/>
      <c r="G35" s="606"/>
      <c r="H35" s="607"/>
      <c r="I35" s="607"/>
      <c r="J35" s="607"/>
      <c r="K35" s="607"/>
      <c r="L35" s="608"/>
      <c r="M35" s="609"/>
      <c r="N35" s="607"/>
      <c r="O35" s="607"/>
      <c r="P35" s="607"/>
      <c r="Q35" s="607"/>
      <c r="R35" s="607"/>
      <c r="S35" s="607"/>
      <c r="T35" s="609"/>
      <c r="U35" s="899" t="str">
        <f>IF(ISERROR((1-U34/U30)),"-",ROUND((1-U34/U30),3))</f>
        <v>-</v>
      </c>
      <c r="V35" s="518"/>
    </row>
    <row r="36" spans="2:23" ht="21" customHeight="1">
      <c r="B36" s="518"/>
      <c r="C36" s="518"/>
      <c r="D36" s="518"/>
      <c r="E36" s="518"/>
      <c r="F36" s="518"/>
      <c r="G36" s="571"/>
      <c r="H36" s="571"/>
      <c r="I36" s="571"/>
      <c r="J36" s="571"/>
      <c r="K36" s="571"/>
      <c r="L36" s="571"/>
      <c r="M36" s="571"/>
      <c r="N36" s="571"/>
      <c r="O36" s="571"/>
      <c r="P36" s="571"/>
      <c r="Q36" s="571"/>
      <c r="R36" s="571"/>
      <c r="S36" s="571"/>
      <c r="T36" s="571"/>
      <c r="U36" s="571"/>
      <c r="V36" s="518"/>
    </row>
    <row r="37" spans="2:23" ht="21" customHeight="1">
      <c r="B37" s="509" t="s">
        <v>351</v>
      </c>
    </row>
    <row r="38" spans="2:23" ht="21" customHeight="1">
      <c r="B38" s="509" t="s">
        <v>130</v>
      </c>
    </row>
    <row r="39" spans="2:23" ht="21" customHeight="1">
      <c r="B39" s="513" t="s">
        <v>129</v>
      </c>
      <c r="C39" s="513"/>
      <c r="D39" s="513"/>
      <c r="E39" s="513"/>
      <c r="F39" s="513"/>
      <c r="G39" s="515"/>
      <c r="H39" s="515"/>
      <c r="I39" s="515"/>
      <c r="J39" s="515"/>
    </row>
    <row r="40" spans="2:23" ht="21" customHeight="1">
      <c r="B40" s="516" t="s">
        <v>83</v>
      </c>
      <c r="E40" s="517" t="s">
        <v>369</v>
      </c>
      <c r="F40" s="518"/>
      <c r="G40" s="512"/>
      <c r="H40" s="512"/>
      <c r="I40" s="512"/>
      <c r="J40" s="512"/>
      <c r="K40" s="512"/>
      <c r="L40" s="512"/>
      <c r="M40" s="512"/>
      <c r="N40" s="512"/>
      <c r="O40" s="512"/>
      <c r="P40" s="512"/>
      <c r="Q40" s="512"/>
      <c r="R40" s="512"/>
      <c r="S40" s="512"/>
      <c r="T40" s="515"/>
      <c r="U40" s="512" t="s">
        <v>131</v>
      </c>
      <c r="V40" s="518"/>
    </row>
    <row r="41" spans="2:23" ht="21" customHeight="1">
      <c r="B41" s="520"/>
      <c r="C41" s="521"/>
      <c r="D41" s="521"/>
      <c r="E41" s="521"/>
      <c r="F41" s="575"/>
      <c r="G41" s="576" t="s">
        <v>88</v>
      </c>
      <c r="H41" s="523" t="s">
        <v>89</v>
      </c>
      <c r="I41" s="523" t="s">
        <v>90</v>
      </c>
      <c r="J41" s="523" t="s">
        <v>91</v>
      </c>
      <c r="K41" s="523" t="s">
        <v>92</v>
      </c>
      <c r="L41" s="577" t="s">
        <v>93</v>
      </c>
      <c r="M41" s="578" t="s">
        <v>132</v>
      </c>
      <c r="N41" s="523" t="s">
        <v>94</v>
      </c>
      <c r="O41" s="525" t="s">
        <v>95</v>
      </c>
      <c r="P41" s="523" t="s">
        <v>96</v>
      </c>
      <c r="Q41" s="525" t="s">
        <v>97</v>
      </c>
      <c r="R41" s="523" t="s">
        <v>98</v>
      </c>
      <c r="S41" s="525" t="s">
        <v>99</v>
      </c>
      <c r="T41" s="578" t="s">
        <v>133</v>
      </c>
      <c r="U41" s="526" t="s">
        <v>134</v>
      </c>
      <c r="V41" s="518"/>
    </row>
    <row r="42" spans="2:23" ht="21" customHeight="1">
      <c r="B42" s="527"/>
      <c r="C42" s="518"/>
      <c r="D42" s="518"/>
      <c r="E42" s="518"/>
      <c r="F42" s="579" t="s">
        <v>135</v>
      </c>
      <c r="G42" s="580"/>
      <c r="H42" s="529"/>
      <c r="I42" s="529"/>
      <c r="J42" s="529"/>
      <c r="K42" s="529"/>
      <c r="L42" s="581"/>
      <c r="M42" s="582" t="s">
        <v>136</v>
      </c>
      <c r="N42" s="529"/>
      <c r="O42" s="531"/>
      <c r="P42" s="529"/>
      <c r="Q42" s="531"/>
      <c r="R42" s="529"/>
      <c r="S42" s="531"/>
      <c r="T42" s="582" t="s">
        <v>136</v>
      </c>
      <c r="U42" s="532" t="s">
        <v>137</v>
      </c>
      <c r="V42" s="518"/>
    </row>
    <row r="43" spans="2:23" ht="21" customHeight="1">
      <c r="B43" s="583"/>
      <c r="C43" s="534" t="s">
        <v>101</v>
      </c>
      <c r="D43" s="534"/>
      <c r="E43" s="534"/>
      <c r="F43" s="570"/>
      <c r="G43" s="584" t="s">
        <v>102</v>
      </c>
      <c r="H43" s="585" t="s">
        <v>102</v>
      </c>
      <c r="I43" s="585" t="s">
        <v>102</v>
      </c>
      <c r="J43" s="585" t="s">
        <v>102</v>
      </c>
      <c r="K43" s="585" t="s">
        <v>102</v>
      </c>
      <c r="L43" s="586" t="s">
        <v>102</v>
      </c>
      <c r="M43" s="587" t="s">
        <v>120</v>
      </c>
      <c r="N43" s="536" t="s">
        <v>102</v>
      </c>
      <c r="O43" s="538" t="s">
        <v>102</v>
      </c>
      <c r="P43" s="536" t="s">
        <v>102</v>
      </c>
      <c r="Q43" s="538" t="s">
        <v>102</v>
      </c>
      <c r="R43" s="536" t="s">
        <v>102</v>
      </c>
      <c r="S43" s="538" t="s">
        <v>102</v>
      </c>
      <c r="T43" s="587" t="s">
        <v>120</v>
      </c>
      <c r="U43" s="539" t="s">
        <v>120</v>
      </c>
      <c r="V43" s="518"/>
    </row>
    <row r="44" spans="2:23" ht="21" customHeight="1">
      <c r="B44" s="540"/>
      <c r="C44" s="588"/>
      <c r="D44" s="589" t="s">
        <v>103</v>
      </c>
      <c r="E44" s="590"/>
      <c r="F44" s="548" t="s">
        <v>104</v>
      </c>
      <c r="G44" s="881"/>
      <c r="H44" s="882"/>
      <c r="I44" s="882"/>
      <c r="J44" s="882"/>
      <c r="K44" s="882"/>
      <c r="L44" s="883"/>
      <c r="M44" s="884" t="str">
        <f>IF(COUNT(G44:L44)&gt;0,SUM(G44:L44),"")</f>
        <v/>
      </c>
      <c r="N44" s="882"/>
      <c r="O44" s="882"/>
      <c r="P44" s="882"/>
      <c r="Q44" s="882"/>
      <c r="R44" s="882"/>
      <c r="S44" s="882"/>
      <c r="T44" s="884" t="str">
        <f t="shared" ref="T44:T70" si="75">IF(COUNT(N44:S44)&gt;0,SUM(N44:S44),"")</f>
        <v/>
      </c>
      <c r="U44" s="885" t="str">
        <f>IF(COUNT(M44,T44)&gt;0,SUM(M44,T44),"")</f>
        <v/>
      </c>
      <c r="V44" s="518"/>
    </row>
    <row r="45" spans="2:23" ht="21" customHeight="1">
      <c r="B45" s="545"/>
      <c r="C45" s="591" t="s">
        <v>66</v>
      </c>
      <c r="D45" s="546"/>
      <c r="E45" s="547"/>
      <c r="F45" s="548" t="s">
        <v>105</v>
      </c>
      <c r="G45" s="833"/>
      <c r="H45" s="826"/>
      <c r="I45" s="826"/>
      <c r="J45" s="826"/>
      <c r="K45" s="826"/>
      <c r="L45" s="827"/>
      <c r="M45" s="886" t="str">
        <f t="shared" ref="M45:M70" si="76">IF(COUNT(G45:L45)&gt;0,SUM(G45:L45),"")</f>
        <v/>
      </c>
      <c r="N45" s="833"/>
      <c r="O45" s="826"/>
      <c r="P45" s="826"/>
      <c r="Q45" s="826"/>
      <c r="R45" s="826"/>
      <c r="S45" s="826"/>
      <c r="T45" s="886" t="str">
        <f t="shared" si="75"/>
        <v/>
      </c>
      <c r="U45" s="837" t="str">
        <f t="shared" ref="U45:U70" si="77">IF(COUNT(M45,T45)&gt;0,SUM(M45,T45),"")</f>
        <v/>
      </c>
      <c r="V45" s="518"/>
    </row>
    <row r="46" spans="2:23" ht="21" customHeight="1">
      <c r="B46" s="545"/>
      <c r="C46" s="591"/>
      <c r="D46" s="589" t="s">
        <v>106</v>
      </c>
      <c r="E46" s="590"/>
      <c r="F46" s="548" t="s">
        <v>104</v>
      </c>
      <c r="G46" s="833"/>
      <c r="H46" s="826"/>
      <c r="I46" s="826"/>
      <c r="J46" s="826"/>
      <c r="K46" s="826"/>
      <c r="L46" s="827"/>
      <c r="M46" s="886" t="str">
        <f t="shared" si="76"/>
        <v/>
      </c>
      <c r="N46" s="826"/>
      <c r="O46" s="826"/>
      <c r="P46" s="826"/>
      <c r="Q46" s="826"/>
      <c r="R46" s="826"/>
      <c r="S46" s="826"/>
      <c r="T46" s="886" t="str">
        <f t="shared" si="75"/>
        <v/>
      </c>
      <c r="U46" s="837" t="str">
        <f t="shared" si="77"/>
        <v/>
      </c>
      <c r="V46" s="518"/>
    </row>
    <row r="47" spans="2:23" ht="21" customHeight="1">
      <c r="B47" s="545"/>
      <c r="C47" s="591" t="s">
        <v>67</v>
      </c>
      <c r="D47" s="546"/>
      <c r="E47" s="547"/>
      <c r="F47" s="548" t="s">
        <v>105</v>
      </c>
      <c r="G47" s="833"/>
      <c r="H47" s="826"/>
      <c r="I47" s="826"/>
      <c r="J47" s="826"/>
      <c r="K47" s="826"/>
      <c r="L47" s="827"/>
      <c r="M47" s="886" t="str">
        <f t="shared" si="76"/>
        <v/>
      </c>
      <c r="N47" s="833"/>
      <c r="O47" s="826"/>
      <c r="P47" s="826"/>
      <c r="Q47" s="826"/>
      <c r="R47" s="826"/>
      <c r="S47" s="826"/>
      <c r="T47" s="886" t="str">
        <f t="shared" si="75"/>
        <v/>
      </c>
      <c r="U47" s="837" t="str">
        <f t="shared" si="77"/>
        <v/>
      </c>
      <c r="V47" s="518"/>
    </row>
    <row r="48" spans="2:23" ht="21" customHeight="1">
      <c r="B48" s="545" t="s">
        <v>19</v>
      </c>
      <c r="C48" s="591"/>
      <c r="D48" s="589" t="s">
        <v>107</v>
      </c>
      <c r="E48" s="590"/>
      <c r="F48" s="548" t="s">
        <v>104</v>
      </c>
      <c r="G48" s="833"/>
      <c r="H48" s="826"/>
      <c r="I48" s="826"/>
      <c r="J48" s="826"/>
      <c r="K48" s="826"/>
      <c r="L48" s="827"/>
      <c r="M48" s="886" t="str">
        <f t="shared" si="76"/>
        <v/>
      </c>
      <c r="N48" s="826"/>
      <c r="O48" s="826"/>
      <c r="P48" s="826"/>
      <c r="Q48" s="826"/>
      <c r="R48" s="826"/>
      <c r="S48" s="826"/>
      <c r="T48" s="886" t="str">
        <f t="shared" si="75"/>
        <v/>
      </c>
      <c r="U48" s="837" t="str">
        <f t="shared" si="77"/>
        <v/>
      </c>
      <c r="V48" s="518"/>
    </row>
    <row r="49" spans="2:23" ht="21" customHeight="1">
      <c r="B49" s="545"/>
      <c r="C49" s="591" t="s">
        <v>68</v>
      </c>
      <c r="D49" s="546"/>
      <c r="E49" s="547"/>
      <c r="F49" s="548" t="s">
        <v>105</v>
      </c>
      <c r="G49" s="833"/>
      <c r="H49" s="826"/>
      <c r="I49" s="826"/>
      <c r="J49" s="826"/>
      <c r="K49" s="826"/>
      <c r="L49" s="827"/>
      <c r="M49" s="886" t="str">
        <f t="shared" si="76"/>
        <v/>
      </c>
      <c r="N49" s="833"/>
      <c r="O49" s="826"/>
      <c r="P49" s="826"/>
      <c r="Q49" s="826"/>
      <c r="R49" s="826"/>
      <c r="S49" s="826"/>
      <c r="T49" s="886" t="str">
        <f t="shared" si="75"/>
        <v/>
      </c>
      <c r="U49" s="837" t="str">
        <f t="shared" si="77"/>
        <v/>
      </c>
      <c r="V49" s="518"/>
    </row>
    <row r="50" spans="2:23" ht="21" customHeight="1">
      <c r="B50" s="545"/>
      <c r="C50" s="591"/>
      <c r="D50" s="589" t="s">
        <v>108</v>
      </c>
      <c r="E50" s="590"/>
      <c r="F50" s="548" t="s">
        <v>104</v>
      </c>
      <c r="G50" s="833"/>
      <c r="H50" s="826"/>
      <c r="I50" s="826"/>
      <c r="J50" s="826"/>
      <c r="K50" s="826"/>
      <c r="L50" s="827"/>
      <c r="M50" s="886" t="str">
        <f t="shared" si="76"/>
        <v/>
      </c>
      <c r="N50" s="826"/>
      <c r="O50" s="826"/>
      <c r="P50" s="826"/>
      <c r="Q50" s="826"/>
      <c r="R50" s="826"/>
      <c r="S50" s="826"/>
      <c r="T50" s="886" t="str">
        <f t="shared" si="75"/>
        <v/>
      </c>
      <c r="U50" s="837" t="str">
        <f t="shared" si="77"/>
        <v/>
      </c>
      <c r="V50" s="518"/>
    </row>
    <row r="51" spans="2:23" ht="21" customHeight="1">
      <c r="B51" s="545"/>
      <c r="C51" s="591" t="s">
        <v>69</v>
      </c>
      <c r="D51" s="546"/>
      <c r="E51" s="547"/>
      <c r="F51" s="548" t="s">
        <v>105</v>
      </c>
      <c r="G51" s="833"/>
      <c r="H51" s="826"/>
      <c r="I51" s="826"/>
      <c r="J51" s="826"/>
      <c r="K51" s="826"/>
      <c r="L51" s="827"/>
      <c r="M51" s="886" t="str">
        <f t="shared" si="76"/>
        <v/>
      </c>
      <c r="N51" s="826"/>
      <c r="O51" s="826"/>
      <c r="P51" s="826"/>
      <c r="Q51" s="826"/>
      <c r="R51" s="826"/>
      <c r="S51" s="826"/>
      <c r="T51" s="886" t="str">
        <f t="shared" si="75"/>
        <v/>
      </c>
      <c r="U51" s="837" t="str">
        <f t="shared" si="77"/>
        <v/>
      </c>
      <c r="V51" s="518"/>
    </row>
    <row r="52" spans="2:23" ht="21" customHeight="1">
      <c r="B52" s="545" t="s">
        <v>22</v>
      </c>
      <c r="C52" s="591"/>
      <c r="D52" s="589" t="s">
        <v>109</v>
      </c>
      <c r="E52" s="590"/>
      <c r="F52" s="548" t="s">
        <v>104</v>
      </c>
      <c r="G52" s="834" t="str">
        <f>IF(COUNT(G44,G46,G48,G50)&gt;0,SUM(G44,G46,G48,G50),"")</f>
        <v/>
      </c>
      <c r="H52" s="835" t="str">
        <f t="shared" ref="H52:L52" si="78">IF(COUNT(H44,H46,H48,H50)&gt;0,SUM(H44,H46,H48,H50),"")</f>
        <v/>
      </c>
      <c r="I52" s="835" t="str">
        <f t="shared" si="78"/>
        <v/>
      </c>
      <c r="J52" s="835" t="str">
        <f t="shared" si="78"/>
        <v/>
      </c>
      <c r="K52" s="835" t="str">
        <f t="shared" si="78"/>
        <v/>
      </c>
      <c r="L52" s="837" t="str">
        <f t="shared" si="78"/>
        <v/>
      </c>
      <c r="M52" s="886" t="str">
        <f t="shared" si="76"/>
        <v/>
      </c>
      <c r="N52" s="835" t="str">
        <f t="shared" ref="N52:S52" si="79">IF(COUNT(N44,N46,N48,N50)&gt;0,SUM(N44,N46,N48,N50),"")</f>
        <v/>
      </c>
      <c r="O52" s="835" t="str">
        <f t="shared" si="79"/>
        <v/>
      </c>
      <c r="P52" s="835" t="str">
        <f t="shared" si="79"/>
        <v/>
      </c>
      <c r="Q52" s="835" t="str">
        <f t="shared" si="79"/>
        <v/>
      </c>
      <c r="R52" s="835" t="str">
        <f t="shared" si="79"/>
        <v/>
      </c>
      <c r="S52" s="835" t="str">
        <f t="shared" si="79"/>
        <v/>
      </c>
      <c r="T52" s="886" t="str">
        <f t="shared" si="75"/>
        <v/>
      </c>
      <c r="U52" s="837" t="str">
        <f t="shared" si="77"/>
        <v/>
      </c>
      <c r="V52" s="518"/>
    </row>
    <row r="53" spans="2:23" ht="21" customHeight="1">
      <c r="B53" s="545"/>
      <c r="C53" s="566"/>
      <c r="D53" s="550"/>
      <c r="E53" s="551"/>
      <c r="F53" s="592" t="s">
        <v>105</v>
      </c>
      <c r="G53" s="850" t="str">
        <f t="shared" ref="G53:L53" si="80">IF(COUNT(G45,G47,G49,G51)&gt;0,SUM(G45,G47,G49,G51),"")</f>
        <v/>
      </c>
      <c r="H53" s="842" t="str">
        <f t="shared" si="80"/>
        <v/>
      </c>
      <c r="I53" s="842" t="str">
        <f t="shared" si="80"/>
        <v/>
      </c>
      <c r="J53" s="842" t="str">
        <f t="shared" si="80"/>
        <v/>
      </c>
      <c r="K53" s="842" t="str">
        <f t="shared" si="80"/>
        <v/>
      </c>
      <c r="L53" s="843" t="str">
        <f t="shared" si="80"/>
        <v/>
      </c>
      <c r="M53" s="887" t="str">
        <f t="shared" si="76"/>
        <v/>
      </c>
      <c r="N53" s="842" t="str">
        <f t="shared" ref="N53:S53" si="81">IF(COUNT(N45,N47,N49,N51)&gt;0,SUM(N45,N47,N49,N51),"")</f>
        <v/>
      </c>
      <c r="O53" s="842" t="str">
        <f t="shared" si="81"/>
        <v/>
      </c>
      <c r="P53" s="842" t="str">
        <f t="shared" si="81"/>
        <v/>
      </c>
      <c r="Q53" s="842" t="str">
        <f t="shared" si="81"/>
        <v/>
      </c>
      <c r="R53" s="842" t="str">
        <f t="shared" si="81"/>
        <v/>
      </c>
      <c r="S53" s="842" t="str">
        <f t="shared" si="81"/>
        <v/>
      </c>
      <c r="T53" s="887" t="str">
        <f t="shared" si="75"/>
        <v/>
      </c>
      <c r="U53" s="843" t="str">
        <f t="shared" si="77"/>
        <v/>
      </c>
      <c r="V53" s="518"/>
    </row>
    <row r="54" spans="2:23" ht="21" customHeight="1">
      <c r="B54" s="545"/>
      <c r="C54" s="543"/>
      <c r="D54" s="543" t="s">
        <v>17</v>
      </c>
      <c r="E54" s="593" t="s">
        <v>110</v>
      </c>
      <c r="F54" s="594"/>
      <c r="G54" s="881"/>
      <c r="H54" s="882"/>
      <c r="I54" s="882"/>
      <c r="J54" s="882"/>
      <c r="K54" s="882"/>
      <c r="L54" s="883"/>
      <c r="M54" s="886" t="str">
        <f t="shared" si="76"/>
        <v/>
      </c>
      <c r="N54" s="882"/>
      <c r="O54" s="882"/>
      <c r="P54" s="882"/>
      <c r="Q54" s="882"/>
      <c r="R54" s="882"/>
      <c r="S54" s="882"/>
      <c r="T54" s="886" t="str">
        <f t="shared" si="75"/>
        <v/>
      </c>
      <c r="U54" s="837" t="str">
        <f t="shared" si="77"/>
        <v/>
      </c>
      <c r="V54" s="518"/>
      <c r="W54" s="574" t="s">
        <v>367</v>
      </c>
    </row>
    <row r="55" spans="2:23" ht="21" customHeight="1">
      <c r="B55" s="545"/>
      <c r="C55" s="555"/>
      <c r="D55" s="555" t="s">
        <v>19</v>
      </c>
      <c r="E55" s="593" t="s">
        <v>111</v>
      </c>
      <c r="F55" s="594"/>
      <c r="G55" s="833"/>
      <c r="H55" s="826"/>
      <c r="I55" s="826"/>
      <c r="J55" s="826"/>
      <c r="K55" s="826"/>
      <c r="L55" s="827"/>
      <c r="M55" s="886" t="str">
        <f t="shared" si="76"/>
        <v/>
      </c>
      <c r="N55" s="826"/>
      <c r="O55" s="826"/>
      <c r="P55" s="826"/>
      <c r="Q55" s="826"/>
      <c r="R55" s="826"/>
      <c r="S55" s="826"/>
      <c r="T55" s="886" t="str">
        <f t="shared" si="75"/>
        <v/>
      </c>
      <c r="U55" s="837" t="str">
        <f t="shared" si="77"/>
        <v/>
      </c>
      <c r="V55" s="518"/>
    </row>
    <row r="56" spans="2:23" ht="21" customHeight="1">
      <c r="B56" s="545" t="s">
        <v>68</v>
      </c>
      <c r="C56" s="555" t="s">
        <v>70</v>
      </c>
      <c r="D56" s="556" t="s">
        <v>22</v>
      </c>
      <c r="E56" s="593" t="s">
        <v>112</v>
      </c>
      <c r="F56" s="594"/>
      <c r="G56" s="833"/>
      <c r="H56" s="826"/>
      <c r="I56" s="826"/>
      <c r="J56" s="826"/>
      <c r="K56" s="826"/>
      <c r="L56" s="827"/>
      <c r="M56" s="886" t="str">
        <f t="shared" si="76"/>
        <v/>
      </c>
      <c r="N56" s="826"/>
      <c r="O56" s="826"/>
      <c r="P56" s="826"/>
      <c r="Q56" s="826"/>
      <c r="R56" s="826"/>
      <c r="S56" s="826"/>
      <c r="T56" s="886" t="str">
        <f t="shared" si="75"/>
        <v/>
      </c>
      <c r="U56" s="837" t="str">
        <f t="shared" si="77"/>
        <v/>
      </c>
      <c r="V56" s="518"/>
    </row>
    <row r="57" spans="2:23" ht="21" customHeight="1">
      <c r="B57" s="545"/>
      <c r="C57" s="555"/>
      <c r="D57" s="543" t="s">
        <v>113</v>
      </c>
      <c r="E57" s="593" t="s">
        <v>112</v>
      </c>
      <c r="F57" s="594"/>
      <c r="G57" s="826"/>
      <c r="H57" s="826"/>
      <c r="I57" s="826"/>
      <c r="J57" s="826"/>
      <c r="K57" s="826"/>
      <c r="L57" s="827"/>
      <c r="M57" s="886" t="str">
        <f t="shared" si="76"/>
        <v/>
      </c>
      <c r="N57" s="826"/>
      <c r="O57" s="826"/>
      <c r="P57" s="826"/>
      <c r="Q57" s="826"/>
      <c r="R57" s="826"/>
      <c r="S57" s="826"/>
      <c r="T57" s="886" t="str">
        <f t="shared" si="75"/>
        <v/>
      </c>
      <c r="U57" s="837" t="str">
        <f t="shared" si="77"/>
        <v/>
      </c>
      <c r="V57" s="518"/>
    </row>
    <row r="58" spans="2:23" ht="21" customHeight="1">
      <c r="B58" s="545"/>
      <c r="C58" s="555" t="s">
        <v>67</v>
      </c>
      <c r="D58" s="556" t="s">
        <v>70</v>
      </c>
      <c r="E58" s="557" t="s">
        <v>138</v>
      </c>
      <c r="F58" s="594"/>
      <c r="G58" s="833"/>
      <c r="H58" s="826"/>
      <c r="I58" s="826"/>
      <c r="J58" s="826"/>
      <c r="K58" s="826"/>
      <c r="L58" s="827"/>
      <c r="M58" s="886" t="str">
        <f t="shared" si="76"/>
        <v/>
      </c>
      <c r="N58" s="826"/>
      <c r="O58" s="826"/>
      <c r="P58" s="826"/>
      <c r="Q58" s="826"/>
      <c r="R58" s="826"/>
      <c r="S58" s="826"/>
      <c r="T58" s="886" t="str">
        <f t="shared" si="75"/>
        <v/>
      </c>
      <c r="U58" s="837" t="str">
        <f t="shared" si="77"/>
        <v/>
      </c>
      <c r="V58" s="518"/>
    </row>
    <row r="59" spans="2:23" ht="21" customHeight="1">
      <c r="B59" s="545"/>
      <c r="C59" s="555"/>
      <c r="D59" s="519"/>
      <c r="E59" s="593" t="s">
        <v>103</v>
      </c>
      <c r="F59" s="594"/>
      <c r="G59" s="833"/>
      <c r="H59" s="826"/>
      <c r="I59" s="826"/>
      <c r="J59" s="826"/>
      <c r="K59" s="826"/>
      <c r="L59" s="827"/>
      <c r="M59" s="886" t="str">
        <f t="shared" si="76"/>
        <v/>
      </c>
      <c r="N59" s="826"/>
      <c r="O59" s="826"/>
      <c r="P59" s="826"/>
      <c r="Q59" s="826"/>
      <c r="R59" s="826"/>
      <c r="S59" s="826"/>
      <c r="T59" s="886" t="str">
        <f t="shared" si="75"/>
        <v/>
      </c>
      <c r="U59" s="837" t="str">
        <f t="shared" si="77"/>
        <v/>
      </c>
      <c r="V59" s="518"/>
    </row>
    <row r="60" spans="2:23" ht="21" customHeight="1">
      <c r="B60" s="545" t="s">
        <v>71</v>
      </c>
      <c r="C60" s="555" t="s">
        <v>72</v>
      </c>
      <c r="D60" s="519" t="s">
        <v>116</v>
      </c>
      <c r="E60" s="593" t="s">
        <v>106</v>
      </c>
      <c r="F60" s="594"/>
      <c r="G60" s="833"/>
      <c r="H60" s="826"/>
      <c r="I60" s="826"/>
      <c r="J60" s="826"/>
      <c r="K60" s="826"/>
      <c r="L60" s="827"/>
      <c r="M60" s="886" t="str">
        <f t="shared" si="76"/>
        <v/>
      </c>
      <c r="N60" s="826"/>
      <c r="O60" s="826"/>
      <c r="P60" s="826"/>
      <c r="Q60" s="826"/>
      <c r="R60" s="826"/>
      <c r="S60" s="826"/>
      <c r="T60" s="886" t="str">
        <f t="shared" si="75"/>
        <v/>
      </c>
      <c r="U60" s="837" t="str">
        <f t="shared" si="77"/>
        <v/>
      </c>
      <c r="V60" s="518"/>
    </row>
    <row r="61" spans="2:23" ht="21" customHeight="1">
      <c r="B61" s="545"/>
      <c r="C61" s="555"/>
      <c r="D61" s="519"/>
      <c r="E61" s="593" t="s">
        <v>118</v>
      </c>
      <c r="F61" s="594"/>
      <c r="G61" s="888"/>
      <c r="H61" s="826"/>
      <c r="I61" s="826"/>
      <c r="J61" s="826"/>
      <c r="K61" s="826"/>
      <c r="L61" s="827"/>
      <c r="M61" s="886" t="str">
        <f t="shared" si="76"/>
        <v/>
      </c>
      <c r="N61" s="826"/>
      <c r="O61" s="826"/>
      <c r="P61" s="826"/>
      <c r="Q61" s="826"/>
      <c r="R61" s="826"/>
      <c r="S61" s="826"/>
      <c r="T61" s="886" t="str">
        <f t="shared" si="75"/>
        <v/>
      </c>
      <c r="U61" s="837" t="str">
        <f t="shared" si="77"/>
        <v/>
      </c>
      <c r="V61" s="518"/>
    </row>
    <row r="62" spans="2:23" ht="21" customHeight="1">
      <c r="B62" s="545"/>
      <c r="C62" s="555" t="s">
        <v>68</v>
      </c>
      <c r="D62" s="519"/>
      <c r="E62" s="593" t="s">
        <v>119</v>
      </c>
      <c r="F62" s="594"/>
      <c r="G62" s="833"/>
      <c r="H62" s="826"/>
      <c r="I62" s="826"/>
      <c r="J62" s="826"/>
      <c r="K62" s="826"/>
      <c r="L62" s="827"/>
      <c r="M62" s="886" t="str">
        <f t="shared" si="76"/>
        <v/>
      </c>
      <c r="N62" s="826"/>
      <c r="O62" s="826"/>
      <c r="P62" s="826"/>
      <c r="Q62" s="826"/>
      <c r="R62" s="826"/>
      <c r="S62" s="826"/>
      <c r="T62" s="886" t="str">
        <f t="shared" si="75"/>
        <v/>
      </c>
      <c r="U62" s="837" t="str">
        <f t="shared" si="77"/>
        <v/>
      </c>
      <c r="V62" s="518"/>
    </row>
    <row r="63" spans="2:23" ht="21" customHeight="1">
      <c r="B63" s="545"/>
      <c r="C63" s="555"/>
      <c r="D63" s="519" t="s">
        <v>120</v>
      </c>
      <c r="E63" s="557" t="s">
        <v>138</v>
      </c>
      <c r="F63" s="594"/>
      <c r="G63" s="833"/>
      <c r="H63" s="826"/>
      <c r="I63" s="826"/>
      <c r="J63" s="826"/>
      <c r="K63" s="826"/>
      <c r="L63" s="827"/>
      <c r="M63" s="886" t="str">
        <f t="shared" si="76"/>
        <v/>
      </c>
      <c r="N63" s="826"/>
      <c r="O63" s="826"/>
      <c r="P63" s="826"/>
      <c r="Q63" s="826"/>
      <c r="R63" s="826"/>
      <c r="S63" s="826"/>
      <c r="T63" s="886" t="str">
        <f t="shared" si="75"/>
        <v/>
      </c>
      <c r="U63" s="837" t="str">
        <f t="shared" si="77"/>
        <v/>
      </c>
      <c r="V63" s="518"/>
    </row>
    <row r="64" spans="2:23" ht="21" customHeight="1">
      <c r="B64" s="545" t="s">
        <v>73</v>
      </c>
      <c r="C64" s="556"/>
      <c r="D64" s="549"/>
      <c r="E64" s="557" t="s">
        <v>121</v>
      </c>
      <c r="F64" s="558"/>
      <c r="G64" s="834" t="str">
        <f>IF(COUNT(G59:G63)&gt;0,SUM(G59:G63),"")</f>
        <v/>
      </c>
      <c r="H64" s="835" t="str">
        <f t="shared" ref="H64:L64" si="82">IF(COUNT(H59:H63)&gt;0,SUM(H59:H63),"")</f>
        <v/>
      </c>
      <c r="I64" s="835" t="str">
        <f t="shared" si="82"/>
        <v/>
      </c>
      <c r="J64" s="835" t="str">
        <f t="shared" si="82"/>
        <v/>
      </c>
      <c r="K64" s="835" t="str">
        <f t="shared" si="82"/>
        <v/>
      </c>
      <c r="L64" s="837" t="str">
        <f t="shared" si="82"/>
        <v/>
      </c>
      <c r="M64" s="886" t="str">
        <f t="shared" si="76"/>
        <v/>
      </c>
      <c r="N64" s="835" t="str">
        <f t="shared" ref="N64:S64" si="83">IF(COUNT(N59:N63)&gt;0,SUM(N59:N63),"")</f>
        <v/>
      </c>
      <c r="O64" s="835" t="str">
        <f t="shared" si="83"/>
        <v/>
      </c>
      <c r="P64" s="835" t="str">
        <f t="shared" si="83"/>
        <v/>
      </c>
      <c r="Q64" s="835" t="str">
        <f t="shared" si="83"/>
        <v/>
      </c>
      <c r="R64" s="835" t="str">
        <f t="shared" si="83"/>
        <v/>
      </c>
      <c r="S64" s="835" t="str">
        <f t="shared" si="83"/>
        <v/>
      </c>
      <c r="T64" s="886" t="str">
        <f t="shared" si="75"/>
        <v/>
      </c>
      <c r="U64" s="837" t="str">
        <f t="shared" si="77"/>
        <v/>
      </c>
      <c r="V64" s="518"/>
    </row>
    <row r="65" spans="2:23" ht="21" customHeight="1">
      <c r="B65" s="595"/>
      <c r="C65" s="518" t="s">
        <v>139</v>
      </c>
      <c r="D65" s="518"/>
      <c r="E65" s="518"/>
      <c r="F65" s="596"/>
      <c r="G65" s="889"/>
      <c r="H65" s="890"/>
      <c r="I65" s="890"/>
      <c r="J65" s="890"/>
      <c r="K65" s="890"/>
      <c r="L65" s="891"/>
      <c r="M65" s="892" t="str">
        <f t="shared" si="76"/>
        <v/>
      </c>
      <c r="N65" s="890"/>
      <c r="O65" s="890"/>
      <c r="P65" s="890"/>
      <c r="Q65" s="890"/>
      <c r="R65" s="890"/>
      <c r="S65" s="890"/>
      <c r="T65" s="892" t="str">
        <f t="shared" si="75"/>
        <v/>
      </c>
      <c r="U65" s="893" t="str">
        <f t="shared" si="77"/>
        <v/>
      </c>
      <c r="V65" s="518"/>
      <c r="W65" s="574" t="s">
        <v>366</v>
      </c>
    </row>
    <row r="66" spans="2:23" ht="21" customHeight="1">
      <c r="B66" s="545"/>
      <c r="C66" s="597" t="s">
        <v>140</v>
      </c>
      <c r="D66" s="598"/>
      <c r="E66" s="598"/>
      <c r="F66" s="562"/>
      <c r="G66" s="852" t="str">
        <f>IF(COUNT(G52,G64:G65)&gt;0,SUM(G52,G64:G65),"")</f>
        <v/>
      </c>
      <c r="H66" s="852" t="str">
        <f t="shared" ref="H66:L66" si="84">IF(COUNT(H52,H64:H65)&gt;0,SUM(H52,H64:H65),"")</f>
        <v/>
      </c>
      <c r="I66" s="852" t="str">
        <f t="shared" si="84"/>
        <v/>
      </c>
      <c r="J66" s="852" t="str">
        <f t="shared" si="84"/>
        <v/>
      </c>
      <c r="K66" s="852" t="str">
        <f t="shared" si="84"/>
        <v/>
      </c>
      <c r="L66" s="853" t="str">
        <f t="shared" si="84"/>
        <v/>
      </c>
      <c r="M66" s="894" t="str">
        <f t="shared" si="76"/>
        <v/>
      </c>
      <c r="N66" s="852" t="str">
        <f t="shared" ref="N66:S66" si="85">IF(COUNT(N52,N64:N65)&gt;0,SUM(N52,N64:N65),"")</f>
        <v/>
      </c>
      <c r="O66" s="852" t="str">
        <f t="shared" si="85"/>
        <v/>
      </c>
      <c r="P66" s="852" t="str">
        <f t="shared" si="85"/>
        <v/>
      </c>
      <c r="Q66" s="852" t="str">
        <f t="shared" si="85"/>
        <v/>
      </c>
      <c r="R66" s="852" t="str">
        <f t="shared" si="85"/>
        <v/>
      </c>
      <c r="S66" s="852" t="str">
        <f t="shared" si="85"/>
        <v/>
      </c>
      <c r="T66" s="894" t="str">
        <f t="shared" si="75"/>
        <v/>
      </c>
      <c r="U66" s="885" t="str">
        <f t="shared" si="77"/>
        <v/>
      </c>
      <c r="V66" s="518"/>
      <c r="W66" s="599" t="s">
        <v>365</v>
      </c>
    </row>
    <row r="67" spans="2:23" ht="21" customHeight="1">
      <c r="B67" s="527"/>
      <c r="C67" s="597" t="s">
        <v>141</v>
      </c>
      <c r="D67" s="600"/>
      <c r="E67" s="600"/>
      <c r="F67" s="601"/>
      <c r="G67" s="852" t="str">
        <f>IF(COUNT(G53,G64:G65)&gt;0,SUM(G53,G64:G65),"")</f>
        <v/>
      </c>
      <c r="H67" s="852" t="str">
        <f t="shared" ref="H67:L67" si="86">IF(COUNT(H53,H64:H65)&gt;0,SUM(H53,H64:H65),"")</f>
        <v/>
      </c>
      <c r="I67" s="852" t="str">
        <f t="shared" si="86"/>
        <v/>
      </c>
      <c r="J67" s="852" t="str">
        <f t="shared" si="86"/>
        <v/>
      </c>
      <c r="K67" s="852" t="str">
        <f t="shared" si="86"/>
        <v/>
      </c>
      <c r="L67" s="853" t="str">
        <f t="shared" si="86"/>
        <v/>
      </c>
      <c r="M67" s="894" t="str">
        <f t="shared" si="76"/>
        <v/>
      </c>
      <c r="N67" s="852" t="str">
        <f>IF(COUNT(N53,N64:N65)&gt;0,SUM(N53,N64:N65),"")</f>
        <v/>
      </c>
      <c r="O67" s="852" t="str">
        <f t="shared" ref="O67:S67" si="87">IF(COUNT(O53,O64:O65)&gt;0,SUM(O53,O64:O65),"")</f>
        <v/>
      </c>
      <c r="P67" s="852" t="str">
        <f t="shared" si="87"/>
        <v/>
      </c>
      <c r="Q67" s="852" t="str">
        <f t="shared" si="87"/>
        <v/>
      </c>
      <c r="R67" s="852" t="str">
        <f t="shared" si="87"/>
        <v/>
      </c>
      <c r="S67" s="852" t="str">
        <f t="shared" si="87"/>
        <v/>
      </c>
      <c r="T67" s="894" t="str">
        <f t="shared" si="75"/>
        <v/>
      </c>
      <c r="U67" s="853" t="str">
        <f t="shared" si="77"/>
        <v/>
      </c>
      <c r="V67" s="518"/>
      <c r="W67" s="599"/>
    </row>
    <row r="68" spans="2:23" ht="21" customHeight="1">
      <c r="B68" s="527"/>
      <c r="C68" s="602" t="s">
        <v>309</v>
      </c>
      <c r="D68" s="534"/>
      <c r="E68" s="534"/>
      <c r="F68" s="570"/>
      <c r="G68" s="895"/>
      <c r="H68" s="895"/>
      <c r="I68" s="895"/>
      <c r="J68" s="895"/>
      <c r="K68" s="895"/>
      <c r="L68" s="896"/>
      <c r="M68" s="887" t="str">
        <f t="shared" si="76"/>
        <v/>
      </c>
      <c r="N68" s="895"/>
      <c r="O68" s="895"/>
      <c r="P68" s="895"/>
      <c r="Q68" s="895"/>
      <c r="R68" s="895"/>
      <c r="S68" s="895"/>
      <c r="T68" s="887" t="str">
        <f t="shared" si="75"/>
        <v/>
      </c>
      <c r="U68" s="897" t="str">
        <f t="shared" si="77"/>
        <v/>
      </c>
      <c r="V68" s="518"/>
    </row>
    <row r="69" spans="2:23" ht="21" customHeight="1">
      <c r="B69" s="564" t="s">
        <v>142</v>
      </c>
      <c r="C69" s="603"/>
      <c r="D69" s="552"/>
      <c r="E69" s="552"/>
      <c r="F69" s="604" t="s">
        <v>143</v>
      </c>
      <c r="G69" s="881"/>
      <c r="H69" s="882"/>
      <c r="I69" s="882"/>
      <c r="J69" s="882"/>
      <c r="K69" s="882"/>
      <c r="L69" s="883"/>
      <c r="M69" s="884" t="str">
        <f t="shared" si="76"/>
        <v/>
      </c>
      <c r="N69" s="882"/>
      <c r="O69" s="882"/>
      <c r="P69" s="882"/>
      <c r="Q69" s="882"/>
      <c r="R69" s="882"/>
      <c r="S69" s="882"/>
      <c r="T69" s="884" t="str">
        <f t="shared" si="75"/>
        <v/>
      </c>
      <c r="U69" s="885" t="str">
        <f t="shared" si="77"/>
        <v/>
      </c>
      <c r="V69" s="518"/>
    </row>
    <row r="70" spans="2:23" ht="21" customHeight="1">
      <c r="B70" s="602"/>
      <c r="C70" s="567"/>
      <c r="D70" s="567"/>
      <c r="E70" s="567"/>
      <c r="F70" s="605" t="s">
        <v>144</v>
      </c>
      <c r="G70" s="898"/>
      <c r="H70" s="844"/>
      <c r="I70" s="844"/>
      <c r="J70" s="844"/>
      <c r="K70" s="844"/>
      <c r="L70" s="896"/>
      <c r="M70" s="887" t="str">
        <f t="shared" si="76"/>
        <v/>
      </c>
      <c r="N70" s="895"/>
      <c r="O70" s="895"/>
      <c r="P70" s="895"/>
      <c r="Q70" s="895"/>
      <c r="R70" s="895"/>
      <c r="S70" s="895"/>
      <c r="T70" s="887" t="str">
        <f t="shared" si="75"/>
        <v/>
      </c>
      <c r="U70" s="897" t="str">
        <f t="shared" si="77"/>
        <v/>
      </c>
      <c r="V70" s="518"/>
      <c r="W70" s="574" t="s">
        <v>368</v>
      </c>
    </row>
    <row r="71" spans="2:23" ht="21" customHeight="1">
      <c r="B71" s="597" t="s">
        <v>145</v>
      </c>
      <c r="C71" s="598"/>
      <c r="D71" s="598"/>
      <c r="E71" s="598"/>
      <c r="F71" s="562"/>
      <c r="G71" s="606"/>
      <c r="H71" s="607"/>
      <c r="I71" s="607"/>
      <c r="J71" s="607"/>
      <c r="K71" s="607"/>
      <c r="L71" s="608"/>
      <c r="M71" s="609"/>
      <c r="N71" s="607"/>
      <c r="O71" s="607"/>
      <c r="P71" s="607"/>
      <c r="Q71" s="607"/>
      <c r="R71" s="607"/>
      <c r="S71" s="607"/>
      <c r="T71" s="609"/>
      <c r="U71" s="899" t="str">
        <f>IF(ISERROR((1-U70/U66)),"-",ROUND((1-U70/U66),3))</f>
        <v>-</v>
      </c>
      <c r="V71" s="518"/>
    </row>
    <row r="72" spans="2:23" ht="21" customHeight="1">
      <c r="B72" s="518"/>
      <c r="C72" s="518"/>
      <c r="D72" s="518"/>
      <c r="E72" s="518"/>
      <c r="F72" s="518"/>
      <c r="G72" s="571"/>
      <c r="H72" s="571"/>
      <c r="I72" s="571"/>
      <c r="J72" s="571"/>
      <c r="K72" s="571"/>
      <c r="L72" s="571"/>
      <c r="M72" s="571"/>
      <c r="N72" s="571"/>
      <c r="O72" s="571"/>
      <c r="P72" s="571"/>
      <c r="Q72" s="571"/>
      <c r="R72" s="571"/>
      <c r="S72" s="571"/>
      <c r="T72" s="571"/>
      <c r="U72" s="571"/>
      <c r="V72" s="518"/>
    </row>
    <row r="73" spans="2:23" ht="21" customHeight="1">
      <c r="B73" s="509" t="s">
        <v>351</v>
      </c>
    </row>
    <row r="74" spans="2:23" ht="21" customHeight="1">
      <c r="B74" s="509" t="s">
        <v>130</v>
      </c>
    </row>
    <row r="75" spans="2:23" ht="21" customHeight="1">
      <c r="B75" s="513" t="s">
        <v>129</v>
      </c>
      <c r="C75" s="513"/>
      <c r="D75" s="513"/>
      <c r="E75" s="513"/>
      <c r="F75" s="513"/>
      <c r="G75" s="515"/>
      <c r="H75" s="515"/>
      <c r="I75" s="515"/>
      <c r="J75" s="515"/>
    </row>
    <row r="76" spans="2:23" ht="21" customHeight="1">
      <c r="B76" s="516" t="s">
        <v>83</v>
      </c>
      <c r="E76" s="517" t="s">
        <v>370</v>
      </c>
      <c r="F76" s="518"/>
      <c r="G76" s="512"/>
      <c r="H76" s="512"/>
      <c r="I76" s="512"/>
      <c r="J76" s="512"/>
      <c r="K76" s="512"/>
      <c r="L76" s="512"/>
      <c r="M76" s="512"/>
      <c r="N76" s="512"/>
      <c r="O76" s="512"/>
      <c r="P76" s="512"/>
      <c r="Q76" s="512"/>
      <c r="R76" s="512"/>
      <c r="S76" s="512"/>
      <c r="T76" s="515"/>
      <c r="U76" s="512" t="s">
        <v>131</v>
      </c>
      <c r="V76" s="518"/>
    </row>
    <row r="77" spans="2:23" ht="21" customHeight="1">
      <c r="B77" s="520"/>
      <c r="C77" s="521"/>
      <c r="D77" s="521"/>
      <c r="E77" s="521"/>
      <c r="F77" s="575"/>
      <c r="G77" s="576" t="s">
        <v>88</v>
      </c>
      <c r="H77" s="523" t="s">
        <v>89</v>
      </c>
      <c r="I77" s="523" t="s">
        <v>90</v>
      </c>
      <c r="J77" s="523" t="s">
        <v>91</v>
      </c>
      <c r="K77" s="523" t="s">
        <v>92</v>
      </c>
      <c r="L77" s="577" t="s">
        <v>93</v>
      </c>
      <c r="M77" s="578" t="s">
        <v>132</v>
      </c>
      <c r="N77" s="523" t="s">
        <v>94</v>
      </c>
      <c r="O77" s="525" t="s">
        <v>95</v>
      </c>
      <c r="P77" s="523" t="s">
        <v>96</v>
      </c>
      <c r="Q77" s="525" t="s">
        <v>97</v>
      </c>
      <c r="R77" s="523" t="s">
        <v>98</v>
      </c>
      <c r="S77" s="525" t="s">
        <v>99</v>
      </c>
      <c r="T77" s="578" t="s">
        <v>133</v>
      </c>
      <c r="U77" s="526" t="s">
        <v>134</v>
      </c>
      <c r="V77" s="518"/>
    </row>
    <row r="78" spans="2:23" ht="21" customHeight="1">
      <c r="B78" s="527"/>
      <c r="C78" s="518"/>
      <c r="D78" s="518"/>
      <c r="E78" s="518"/>
      <c r="F78" s="579" t="s">
        <v>135</v>
      </c>
      <c r="G78" s="580"/>
      <c r="H78" s="529"/>
      <c r="I78" s="529"/>
      <c r="J78" s="529"/>
      <c r="K78" s="529"/>
      <c r="L78" s="581"/>
      <c r="M78" s="582" t="s">
        <v>136</v>
      </c>
      <c r="N78" s="529"/>
      <c r="O78" s="531"/>
      <c r="P78" s="529"/>
      <c r="Q78" s="531"/>
      <c r="R78" s="529"/>
      <c r="S78" s="531"/>
      <c r="T78" s="582" t="s">
        <v>136</v>
      </c>
      <c r="U78" s="532" t="s">
        <v>137</v>
      </c>
      <c r="V78" s="518"/>
    </row>
    <row r="79" spans="2:23" ht="21" customHeight="1">
      <c r="B79" s="583"/>
      <c r="C79" s="534" t="s">
        <v>101</v>
      </c>
      <c r="D79" s="534"/>
      <c r="E79" s="534"/>
      <c r="F79" s="570"/>
      <c r="G79" s="584" t="s">
        <v>102</v>
      </c>
      <c r="H79" s="585" t="s">
        <v>102</v>
      </c>
      <c r="I79" s="585" t="s">
        <v>102</v>
      </c>
      <c r="J79" s="585" t="s">
        <v>102</v>
      </c>
      <c r="K79" s="585" t="s">
        <v>102</v>
      </c>
      <c r="L79" s="586" t="s">
        <v>102</v>
      </c>
      <c r="M79" s="587" t="s">
        <v>120</v>
      </c>
      <c r="N79" s="536" t="s">
        <v>102</v>
      </c>
      <c r="O79" s="538" t="s">
        <v>102</v>
      </c>
      <c r="P79" s="536" t="s">
        <v>102</v>
      </c>
      <c r="Q79" s="538" t="s">
        <v>102</v>
      </c>
      <c r="R79" s="536" t="s">
        <v>102</v>
      </c>
      <c r="S79" s="538" t="s">
        <v>102</v>
      </c>
      <c r="T79" s="587" t="s">
        <v>120</v>
      </c>
      <c r="U79" s="539" t="s">
        <v>120</v>
      </c>
      <c r="V79" s="518"/>
    </row>
    <row r="80" spans="2:23" ht="21" customHeight="1">
      <c r="B80" s="540"/>
      <c r="C80" s="588"/>
      <c r="D80" s="589" t="s">
        <v>103</v>
      </c>
      <c r="E80" s="590"/>
      <c r="F80" s="548" t="s">
        <v>104</v>
      </c>
      <c r="G80" s="881"/>
      <c r="H80" s="882"/>
      <c r="I80" s="882"/>
      <c r="J80" s="882"/>
      <c r="K80" s="882"/>
      <c r="L80" s="883"/>
      <c r="M80" s="884" t="str">
        <f>IF(COUNT(G80:L80)&gt;0,SUM(G80:L80),"")</f>
        <v/>
      </c>
      <c r="N80" s="882"/>
      <c r="O80" s="882"/>
      <c r="P80" s="882"/>
      <c r="Q80" s="882"/>
      <c r="R80" s="882"/>
      <c r="S80" s="882"/>
      <c r="T80" s="884" t="str">
        <f t="shared" ref="T80:T106" si="88">IF(COUNT(N80:S80)&gt;0,SUM(N80:S80),"")</f>
        <v/>
      </c>
      <c r="U80" s="885" t="str">
        <f>IF(COUNT(M80,T80)&gt;0,SUM(M80,T80),"")</f>
        <v/>
      </c>
      <c r="V80" s="518"/>
    </row>
    <row r="81" spans="2:23" ht="21" customHeight="1">
      <c r="B81" s="545"/>
      <c r="C81" s="591" t="s">
        <v>66</v>
      </c>
      <c r="D81" s="546"/>
      <c r="E81" s="547"/>
      <c r="F81" s="548" t="s">
        <v>105</v>
      </c>
      <c r="G81" s="833"/>
      <c r="H81" s="826"/>
      <c r="I81" s="826"/>
      <c r="J81" s="826"/>
      <c r="K81" s="826"/>
      <c r="L81" s="827"/>
      <c r="M81" s="886" t="str">
        <f t="shared" ref="M81:M106" si="89">IF(COUNT(G81:L81)&gt;0,SUM(G81:L81),"")</f>
        <v/>
      </c>
      <c r="N81" s="833"/>
      <c r="O81" s="826"/>
      <c r="P81" s="826"/>
      <c r="Q81" s="826"/>
      <c r="R81" s="826"/>
      <c r="S81" s="826"/>
      <c r="T81" s="886" t="str">
        <f t="shared" si="88"/>
        <v/>
      </c>
      <c r="U81" s="837" t="str">
        <f t="shared" ref="U81:U106" si="90">IF(COUNT(M81,T81)&gt;0,SUM(M81,T81),"")</f>
        <v/>
      </c>
      <c r="V81" s="518"/>
    </row>
    <row r="82" spans="2:23" ht="21" customHeight="1">
      <c r="B82" s="545"/>
      <c r="C82" s="591"/>
      <c r="D82" s="589" t="s">
        <v>106</v>
      </c>
      <c r="E82" s="590"/>
      <c r="F82" s="548" t="s">
        <v>104</v>
      </c>
      <c r="G82" s="833"/>
      <c r="H82" s="826"/>
      <c r="I82" s="826"/>
      <c r="J82" s="826"/>
      <c r="K82" s="826"/>
      <c r="L82" s="827"/>
      <c r="M82" s="886" t="str">
        <f t="shared" si="89"/>
        <v/>
      </c>
      <c r="N82" s="826"/>
      <c r="O82" s="826"/>
      <c r="P82" s="826"/>
      <c r="Q82" s="826"/>
      <c r="R82" s="826"/>
      <c r="S82" s="826"/>
      <c r="T82" s="886" t="str">
        <f t="shared" si="88"/>
        <v/>
      </c>
      <c r="U82" s="837" t="str">
        <f t="shared" si="90"/>
        <v/>
      </c>
      <c r="V82" s="518"/>
    </row>
    <row r="83" spans="2:23" ht="21" customHeight="1">
      <c r="B83" s="545"/>
      <c r="C83" s="591" t="s">
        <v>67</v>
      </c>
      <c r="D83" s="546"/>
      <c r="E83" s="547"/>
      <c r="F83" s="548" t="s">
        <v>105</v>
      </c>
      <c r="G83" s="833"/>
      <c r="H83" s="826"/>
      <c r="I83" s="826"/>
      <c r="J83" s="826"/>
      <c r="K83" s="826"/>
      <c r="L83" s="827"/>
      <c r="M83" s="886" t="str">
        <f t="shared" si="89"/>
        <v/>
      </c>
      <c r="N83" s="833"/>
      <c r="O83" s="826"/>
      <c r="P83" s="826"/>
      <c r="Q83" s="826"/>
      <c r="R83" s="826"/>
      <c r="S83" s="826"/>
      <c r="T83" s="886" t="str">
        <f t="shared" si="88"/>
        <v/>
      </c>
      <c r="U83" s="837" t="str">
        <f t="shared" si="90"/>
        <v/>
      </c>
      <c r="V83" s="518"/>
    </row>
    <row r="84" spans="2:23" ht="21" customHeight="1">
      <c r="B84" s="545" t="s">
        <v>19</v>
      </c>
      <c r="C84" s="591"/>
      <c r="D84" s="589" t="s">
        <v>107</v>
      </c>
      <c r="E84" s="590"/>
      <c r="F84" s="548" t="s">
        <v>104</v>
      </c>
      <c r="G84" s="833"/>
      <c r="H84" s="826"/>
      <c r="I84" s="826"/>
      <c r="J84" s="826"/>
      <c r="K84" s="826"/>
      <c r="L84" s="827"/>
      <c r="M84" s="886" t="str">
        <f t="shared" si="89"/>
        <v/>
      </c>
      <c r="N84" s="826"/>
      <c r="O84" s="826"/>
      <c r="P84" s="826"/>
      <c r="Q84" s="826"/>
      <c r="R84" s="826"/>
      <c r="S84" s="826"/>
      <c r="T84" s="886" t="str">
        <f t="shared" si="88"/>
        <v/>
      </c>
      <c r="U84" s="837" t="str">
        <f t="shared" si="90"/>
        <v/>
      </c>
      <c r="V84" s="518"/>
    </row>
    <row r="85" spans="2:23" ht="21" customHeight="1">
      <c r="B85" s="545"/>
      <c r="C85" s="591" t="s">
        <v>68</v>
      </c>
      <c r="D85" s="546"/>
      <c r="E85" s="547"/>
      <c r="F85" s="548" t="s">
        <v>105</v>
      </c>
      <c r="G85" s="833"/>
      <c r="H85" s="826"/>
      <c r="I85" s="826"/>
      <c r="J85" s="826"/>
      <c r="K85" s="826"/>
      <c r="L85" s="827"/>
      <c r="M85" s="886" t="str">
        <f t="shared" si="89"/>
        <v/>
      </c>
      <c r="N85" s="833"/>
      <c r="O85" s="826"/>
      <c r="P85" s="826"/>
      <c r="Q85" s="826"/>
      <c r="R85" s="826"/>
      <c r="S85" s="826"/>
      <c r="T85" s="886" t="str">
        <f t="shared" si="88"/>
        <v/>
      </c>
      <c r="U85" s="837" t="str">
        <f t="shared" si="90"/>
        <v/>
      </c>
      <c r="V85" s="518"/>
    </row>
    <row r="86" spans="2:23" ht="21" customHeight="1">
      <c r="B86" s="545"/>
      <c r="C86" s="591"/>
      <c r="D86" s="589" t="s">
        <v>108</v>
      </c>
      <c r="E86" s="590"/>
      <c r="F86" s="548" t="s">
        <v>104</v>
      </c>
      <c r="G86" s="833"/>
      <c r="H86" s="826"/>
      <c r="I86" s="826"/>
      <c r="J86" s="826"/>
      <c r="K86" s="826"/>
      <c r="L86" s="827"/>
      <c r="M86" s="886" t="str">
        <f t="shared" si="89"/>
        <v/>
      </c>
      <c r="N86" s="826"/>
      <c r="O86" s="826"/>
      <c r="P86" s="826"/>
      <c r="Q86" s="826"/>
      <c r="R86" s="826"/>
      <c r="S86" s="826"/>
      <c r="T86" s="886" t="str">
        <f t="shared" si="88"/>
        <v/>
      </c>
      <c r="U86" s="837" t="str">
        <f t="shared" si="90"/>
        <v/>
      </c>
      <c r="V86" s="518"/>
    </row>
    <row r="87" spans="2:23" ht="21" customHeight="1">
      <c r="B87" s="545"/>
      <c r="C87" s="591" t="s">
        <v>69</v>
      </c>
      <c r="D87" s="546"/>
      <c r="E87" s="547"/>
      <c r="F87" s="548" t="s">
        <v>105</v>
      </c>
      <c r="G87" s="833"/>
      <c r="H87" s="826"/>
      <c r="I87" s="826"/>
      <c r="J87" s="826"/>
      <c r="K87" s="826"/>
      <c r="L87" s="827"/>
      <c r="M87" s="886" t="str">
        <f t="shared" si="89"/>
        <v/>
      </c>
      <c r="N87" s="826"/>
      <c r="O87" s="826"/>
      <c r="P87" s="826"/>
      <c r="Q87" s="826"/>
      <c r="R87" s="826"/>
      <c r="S87" s="826"/>
      <c r="T87" s="886" t="str">
        <f t="shared" si="88"/>
        <v/>
      </c>
      <c r="U87" s="837" t="str">
        <f t="shared" si="90"/>
        <v/>
      </c>
      <c r="V87" s="518"/>
    </row>
    <row r="88" spans="2:23" ht="21" customHeight="1">
      <c r="B88" s="545" t="s">
        <v>22</v>
      </c>
      <c r="C88" s="591"/>
      <c r="D88" s="589" t="s">
        <v>109</v>
      </c>
      <c r="E88" s="590"/>
      <c r="F88" s="548" t="s">
        <v>104</v>
      </c>
      <c r="G88" s="834" t="str">
        <f>IF(COUNT(G80,G82,G84,G86)&gt;0,SUM(G80,G82,G84,G86),"")</f>
        <v/>
      </c>
      <c r="H88" s="835" t="str">
        <f t="shared" ref="H88:L88" si="91">IF(COUNT(H80,H82,H84,H86)&gt;0,SUM(H80,H82,H84,H86),"")</f>
        <v/>
      </c>
      <c r="I88" s="835" t="str">
        <f t="shared" si="91"/>
        <v/>
      </c>
      <c r="J88" s="835" t="str">
        <f t="shared" si="91"/>
        <v/>
      </c>
      <c r="K88" s="835" t="str">
        <f t="shared" si="91"/>
        <v/>
      </c>
      <c r="L88" s="837" t="str">
        <f t="shared" si="91"/>
        <v/>
      </c>
      <c r="M88" s="886" t="str">
        <f t="shared" si="89"/>
        <v/>
      </c>
      <c r="N88" s="835" t="str">
        <f t="shared" ref="N88:S88" si="92">IF(COUNT(N80,N82,N84,N86)&gt;0,SUM(N80,N82,N84,N86),"")</f>
        <v/>
      </c>
      <c r="O88" s="835" t="str">
        <f t="shared" si="92"/>
        <v/>
      </c>
      <c r="P88" s="835" t="str">
        <f t="shared" si="92"/>
        <v/>
      </c>
      <c r="Q88" s="835" t="str">
        <f t="shared" si="92"/>
        <v/>
      </c>
      <c r="R88" s="835" t="str">
        <f t="shared" si="92"/>
        <v/>
      </c>
      <c r="S88" s="835" t="str">
        <f t="shared" si="92"/>
        <v/>
      </c>
      <c r="T88" s="886" t="str">
        <f t="shared" si="88"/>
        <v/>
      </c>
      <c r="U88" s="837" t="str">
        <f t="shared" si="90"/>
        <v/>
      </c>
      <c r="V88" s="518"/>
    </row>
    <row r="89" spans="2:23" ht="21" customHeight="1">
      <c r="B89" s="545"/>
      <c r="C89" s="566"/>
      <c r="D89" s="550"/>
      <c r="E89" s="551"/>
      <c r="F89" s="592" t="s">
        <v>105</v>
      </c>
      <c r="G89" s="850" t="str">
        <f t="shared" ref="G89:L89" si="93">IF(COUNT(G81,G83,G85,G87)&gt;0,SUM(G81,G83,G85,G87),"")</f>
        <v/>
      </c>
      <c r="H89" s="842" t="str">
        <f t="shared" si="93"/>
        <v/>
      </c>
      <c r="I89" s="842" t="str">
        <f t="shared" si="93"/>
        <v/>
      </c>
      <c r="J89" s="842" t="str">
        <f t="shared" si="93"/>
        <v/>
      </c>
      <c r="K89" s="842" t="str">
        <f t="shared" si="93"/>
        <v/>
      </c>
      <c r="L89" s="843" t="str">
        <f t="shared" si="93"/>
        <v/>
      </c>
      <c r="M89" s="887" t="str">
        <f t="shared" si="89"/>
        <v/>
      </c>
      <c r="N89" s="842" t="str">
        <f t="shared" ref="N89:S89" si="94">IF(COUNT(N81,N83,N85,N87)&gt;0,SUM(N81,N83,N85,N87),"")</f>
        <v/>
      </c>
      <c r="O89" s="842" t="str">
        <f t="shared" si="94"/>
        <v/>
      </c>
      <c r="P89" s="842" t="str">
        <f t="shared" si="94"/>
        <v/>
      </c>
      <c r="Q89" s="842" t="str">
        <f t="shared" si="94"/>
        <v/>
      </c>
      <c r="R89" s="842" t="str">
        <f t="shared" si="94"/>
        <v/>
      </c>
      <c r="S89" s="842" t="str">
        <f t="shared" si="94"/>
        <v/>
      </c>
      <c r="T89" s="887" t="str">
        <f t="shared" si="88"/>
        <v/>
      </c>
      <c r="U89" s="843" t="str">
        <f t="shared" si="90"/>
        <v/>
      </c>
      <c r="V89" s="518"/>
    </row>
    <row r="90" spans="2:23" ht="21" customHeight="1">
      <c r="B90" s="545"/>
      <c r="C90" s="543"/>
      <c r="D90" s="543" t="s">
        <v>17</v>
      </c>
      <c r="E90" s="593" t="s">
        <v>110</v>
      </c>
      <c r="F90" s="594"/>
      <c r="G90" s="881"/>
      <c r="H90" s="882"/>
      <c r="I90" s="882"/>
      <c r="J90" s="882"/>
      <c r="K90" s="882"/>
      <c r="L90" s="883"/>
      <c r="M90" s="886" t="str">
        <f t="shared" si="89"/>
        <v/>
      </c>
      <c r="N90" s="882"/>
      <c r="O90" s="882"/>
      <c r="P90" s="882"/>
      <c r="Q90" s="882"/>
      <c r="R90" s="882"/>
      <c r="S90" s="882"/>
      <c r="T90" s="886" t="str">
        <f t="shared" si="88"/>
        <v/>
      </c>
      <c r="U90" s="837" t="str">
        <f t="shared" si="90"/>
        <v/>
      </c>
      <c r="V90" s="518"/>
      <c r="W90" s="574" t="s">
        <v>367</v>
      </c>
    </row>
    <row r="91" spans="2:23" ht="21" customHeight="1">
      <c r="B91" s="545"/>
      <c r="C91" s="555"/>
      <c r="D91" s="555" t="s">
        <v>19</v>
      </c>
      <c r="E91" s="593" t="s">
        <v>111</v>
      </c>
      <c r="F91" s="594"/>
      <c r="G91" s="833"/>
      <c r="H91" s="826"/>
      <c r="I91" s="826"/>
      <c r="J91" s="826"/>
      <c r="K91" s="826"/>
      <c r="L91" s="827"/>
      <c r="M91" s="886" t="str">
        <f t="shared" si="89"/>
        <v/>
      </c>
      <c r="N91" s="826"/>
      <c r="O91" s="826"/>
      <c r="P91" s="826"/>
      <c r="Q91" s="826"/>
      <c r="R91" s="826"/>
      <c r="S91" s="826"/>
      <c r="T91" s="886" t="str">
        <f t="shared" si="88"/>
        <v/>
      </c>
      <c r="U91" s="837" t="str">
        <f t="shared" si="90"/>
        <v/>
      </c>
      <c r="V91" s="518"/>
    </row>
    <row r="92" spans="2:23" ht="21" customHeight="1">
      <c r="B92" s="545" t="s">
        <v>68</v>
      </c>
      <c r="C92" s="555" t="s">
        <v>70</v>
      </c>
      <c r="D92" s="556" t="s">
        <v>22</v>
      </c>
      <c r="E92" s="593" t="s">
        <v>112</v>
      </c>
      <c r="F92" s="594"/>
      <c r="G92" s="833"/>
      <c r="H92" s="826"/>
      <c r="I92" s="826"/>
      <c r="J92" s="826"/>
      <c r="K92" s="826"/>
      <c r="L92" s="827"/>
      <c r="M92" s="886" t="str">
        <f t="shared" si="89"/>
        <v/>
      </c>
      <c r="N92" s="826"/>
      <c r="O92" s="826"/>
      <c r="P92" s="826"/>
      <c r="Q92" s="826"/>
      <c r="R92" s="826"/>
      <c r="S92" s="826"/>
      <c r="T92" s="886" t="str">
        <f t="shared" si="88"/>
        <v/>
      </c>
      <c r="U92" s="837" t="str">
        <f t="shared" si="90"/>
        <v/>
      </c>
      <c r="V92" s="518"/>
    </row>
    <row r="93" spans="2:23" ht="21" customHeight="1">
      <c r="B93" s="545"/>
      <c r="C93" s="555"/>
      <c r="D93" s="543" t="s">
        <v>113</v>
      </c>
      <c r="E93" s="593" t="s">
        <v>112</v>
      </c>
      <c r="F93" s="594"/>
      <c r="G93" s="826"/>
      <c r="H93" s="826"/>
      <c r="I93" s="826"/>
      <c r="J93" s="826"/>
      <c r="K93" s="826"/>
      <c r="L93" s="827"/>
      <c r="M93" s="886" t="str">
        <f t="shared" si="89"/>
        <v/>
      </c>
      <c r="N93" s="826"/>
      <c r="O93" s="826"/>
      <c r="P93" s="826"/>
      <c r="Q93" s="826"/>
      <c r="R93" s="826"/>
      <c r="S93" s="826"/>
      <c r="T93" s="886" t="str">
        <f t="shared" si="88"/>
        <v/>
      </c>
      <c r="U93" s="837" t="str">
        <f t="shared" si="90"/>
        <v/>
      </c>
      <c r="V93" s="518"/>
    </row>
    <row r="94" spans="2:23" ht="21" customHeight="1">
      <c r="B94" s="545"/>
      <c r="C94" s="555" t="s">
        <v>67</v>
      </c>
      <c r="D94" s="556" t="s">
        <v>70</v>
      </c>
      <c r="E94" s="557" t="s">
        <v>138</v>
      </c>
      <c r="F94" s="594"/>
      <c r="G94" s="833"/>
      <c r="H94" s="826"/>
      <c r="I94" s="826"/>
      <c r="J94" s="826"/>
      <c r="K94" s="826"/>
      <c r="L94" s="827"/>
      <c r="M94" s="886" t="str">
        <f t="shared" si="89"/>
        <v/>
      </c>
      <c r="N94" s="826"/>
      <c r="O94" s="826"/>
      <c r="P94" s="826"/>
      <c r="Q94" s="826"/>
      <c r="R94" s="826"/>
      <c r="S94" s="826"/>
      <c r="T94" s="886" t="str">
        <f t="shared" si="88"/>
        <v/>
      </c>
      <c r="U94" s="837" t="str">
        <f t="shared" si="90"/>
        <v/>
      </c>
      <c r="V94" s="518"/>
    </row>
    <row r="95" spans="2:23" ht="21" customHeight="1">
      <c r="B95" s="545"/>
      <c r="C95" s="555"/>
      <c r="D95" s="519"/>
      <c r="E95" s="593" t="s">
        <v>103</v>
      </c>
      <c r="F95" s="594"/>
      <c r="G95" s="833"/>
      <c r="H95" s="826"/>
      <c r="I95" s="826"/>
      <c r="J95" s="826"/>
      <c r="K95" s="826"/>
      <c r="L95" s="827"/>
      <c r="M95" s="886" t="str">
        <f t="shared" si="89"/>
        <v/>
      </c>
      <c r="N95" s="826"/>
      <c r="O95" s="826"/>
      <c r="P95" s="826"/>
      <c r="Q95" s="826"/>
      <c r="R95" s="826"/>
      <c r="S95" s="826"/>
      <c r="T95" s="886" t="str">
        <f t="shared" si="88"/>
        <v/>
      </c>
      <c r="U95" s="837" t="str">
        <f t="shared" si="90"/>
        <v/>
      </c>
      <c r="V95" s="518"/>
    </row>
    <row r="96" spans="2:23" ht="21" customHeight="1">
      <c r="B96" s="545" t="s">
        <v>71</v>
      </c>
      <c r="C96" s="555" t="s">
        <v>72</v>
      </c>
      <c r="D96" s="519" t="s">
        <v>116</v>
      </c>
      <c r="E96" s="593" t="s">
        <v>106</v>
      </c>
      <c r="F96" s="594"/>
      <c r="G96" s="833"/>
      <c r="H96" s="826"/>
      <c r="I96" s="826"/>
      <c r="J96" s="826"/>
      <c r="K96" s="826"/>
      <c r="L96" s="827"/>
      <c r="M96" s="886" t="str">
        <f t="shared" si="89"/>
        <v/>
      </c>
      <c r="N96" s="826"/>
      <c r="O96" s="826"/>
      <c r="P96" s="826"/>
      <c r="Q96" s="826"/>
      <c r="R96" s="826"/>
      <c r="S96" s="826"/>
      <c r="T96" s="886" t="str">
        <f t="shared" si="88"/>
        <v/>
      </c>
      <c r="U96" s="837" t="str">
        <f t="shared" si="90"/>
        <v/>
      </c>
      <c r="V96" s="518"/>
    </row>
    <row r="97" spans="2:23" ht="21" customHeight="1">
      <c r="B97" s="545"/>
      <c r="C97" s="555"/>
      <c r="D97" s="519"/>
      <c r="E97" s="593" t="s">
        <v>118</v>
      </c>
      <c r="F97" s="594"/>
      <c r="G97" s="888"/>
      <c r="H97" s="826"/>
      <c r="I97" s="826"/>
      <c r="J97" s="826"/>
      <c r="K97" s="826"/>
      <c r="L97" s="827"/>
      <c r="M97" s="886" t="str">
        <f t="shared" si="89"/>
        <v/>
      </c>
      <c r="N97" s="826"/>
      <c r="O97" s="826"/>
      <c r="P97" s="826"/>
      <c r="Q97" s="826"/>
      <c r="R97" s="826"/>
      <c r="S97" s="826"/>
      <c r="T97" s="886" t="str">
        <f t="shared" si="88"/>
        <v/>
      </c>
      <c r="U97" s="837" t="str">
        <f t="shared" si="90"/>
        <v/>
      </c>
      <c r="V97" s="518"/>
    </row>
    <row r="98" spans="2:23" ht="21" customHeight="1">
      <c r="B98" s="545"/>
      <c r="C98" s="555" t="s">
        <v>68</v>
      </c>
      <c r="D98" s="519"/>
      <c r="E98" s="593" t="s">
        <v>119</v>
      </c>
      <c r="F98" s="594"/>
      <c r="G98" s="833"/>
      <c r="H98" s="826"/>
      <c r="I98" s="826"/>
      <c r="J98" s="826"/>
      <c r="K98" s="826"/>
      <c r="L98" s="827"/>
      <c r="M98" s="886" t="str">
        <f t="shared" si="89"/>
        <v/>
      </c>
      <c r="N98" s="826"/>
      <c r="O98" s="826"/>
      <c r="P98" s="826"/>
      <c r="Q98" s="826"/>
      <c r="R98" s="826"/>
      <c r="S98" s="826"/>
      <c r="T98" s="886" t="str">
        <f t="shared" si="88"/>
        <v/>
      </c>
      <c r="U98" s="837" t="str">
        <f t="shared" si="90"/>
        <v/>
      </c>
      <c r="V98" s="518"/>
    </row>
    <row r="99" spans="2:23" ht="21" customHeight="1">
      <c r="B99" s="545"/>
      <c r="C99" s="555"/>
      <c r="D99" s="519" t="s">
        <v>120</v>
      </c>
      <c r="E99" s="557" t="s">
        <v>138</v>
      </c>
      <c r="F99" s="594"/>
      <c r="G99" s="833"/>
      <c r="H99" s="826"/>
      <c r="I99" s="826"/>
      <c r="J99" s="826"/>
      <c r="K99" s="826"/>
      <c r="L99" s="827"/>
      <c r="M99" s="886" t="str">
        <f t="shared" si="89"/>
        <v/>
      </c>
      <c r="N99" s="826"/>
      <c r="O99" s="826"/>
      <c r="P99" s="826"/>
      <c r="Q99" s="826"/>
      <c r="R99" s="826"/>
      <c r="S99" s="826"/>
      <c r="T99" s="886" t="str">
        <f t="shared" si="88"/>
        <v/>
      </c>
      <c r="U99" s="837" t="str">
        <f t="shared" si="90"/>
        <v/>
      </c>
      <c r="V99" s="518"/>
    </row>
    <row r="100" spans="2:23" ht="21" customHeight="1">
      <c r="B100" s="545" t="s">
        <v>73</v>
      </c>
      <c r="C100" s="556"/>
      <c r="D100" s="549"/>
      <c r="E100" s="557" t="s">
        <v>121</v>
      </c>
      <c r="F100" s="558"/>
      <c r="G100" s="834" t="str">
        <f>IF(COUNT(G95:G99)&gt;0,SUM(G95:G99),"")</f>
        <v/>
      </c>
      <c r="H100" s="835" t="str">
        <f t="shared" ref="H100" si="95">IF(COUNT(H95:H99)&gt;0,SUM(H95:H99),"")</f>
        <v/>
      </c>
      <c r="I100" s="835" t="str">
        <f t="shared" ref="I100" si="96">IF(COUNT(I95:I99)&gt;0,SUM(I95:I99),"")</f>
        <v/>
      </c>
      <c r="J100" s="835" t="str">
        <f t="shared" ref="J100" si="97">IF(COUNT(J95:J99)&gt;0,SUM(J95:J99),"")</f>
        <v/>
      </c>
      <c r="K100" s="835" t="str">
        <f t="shared" ref="K100" si="98">IF(COUNT(K95:K99)&gt;0,SUM(K95:K99),"")</f>
        <v/>
      </c>
      <c r="L100" s="837" t="str">
        <f t="shared" ref="L100" si="99">IF(COUNT(L95:L99)&gt;0,SUM(L95:L99),"")</f>
        <v/>
      </c>
      <c r="M100" s="886" t="str">
        <f t="shared" si="89"/>
        <v/>
      </c>
      <c r="N100" s="835" t="str">
        <f t="shared" ref="N100" si="100">IF(COUNT(N95:N99)&gt;0,SUM(N95:N99),"")</f>
        <v/>
      </c>
      <c r="O100" s="835" t="str">
        <f t="shared" ref="O100" si="101">IF(COUNT(O95:O99)&gt;0,SUM(O95:O99),"")</f>
        <v/>
      </c>
      <c r="P100" s="835" t="str">
        <f t="shared" ref="P100" si="102">IF(COUNT(P95:P99)&gt;0,SUM(P95:P99),"")</f>
        <v/>
      </c>
      <c r="Q100" s="835" t="str">
        <f t="shared" ref="Q100" si="103">IF(COUNT(Q95:Q99)&gt;0,SUM(Q95:Q99),"")</f>
        <v/>
      </c>
      <c r="R100" s="835" t="str">
        <f t="shared" ref="R100" si="104">IF(COUNT(R95:R99)&gt;0,SUM(R95:R99),"")</f>
        <v/>
      </c>
      <c r="S100" s="835" t="str">
        <f t="shared" ref="S100" si="105">IF(COUNT(S95:S99)&gt;0,SUM(S95:S99),"")</f>
        <v/>
      </c>
      <c r="T100" s="886" t="str">
        <f t="shared" si="88"/>
        <v/>
      </c>
      <c r="U100" s="837" t="str">
        <f t="shared" si="90"/>
        <v/>
      </c>
      <c r="V100" s="518"/>
    </row>
    <row r="101" spans="2:23" ht="21" customHeight="1">
      <c r="B101" s="595"/>
      <c r="C101" s="518" t="s">
        <v>139</v>
      </c>
      <c r="D101" s="518"/>
      <c r="E101" s="518"/>
      <c r="F101" s="596"/>
      <c r="G101" s="889"/>
      <c r="H101" s="890"/>
      <c r="I101" s="890"/>
      <c r="J101" s="890"/>
      <c r="K101" s="890"/>
      <c r="L101" s="891"/>
      <c r="M101" s="892" t="str">
        <f t="shared" si="89"/>
        <v/>
      </c>
      <c r="N101" s="890"/>
      <c r="O101" s="890"/>
      <c r="P101" s="890"/>
      <c r="Q101" s="890"/>
      <c r="R101" s="890"/>
      <c r="S101" s="890"/>
      <c r="T101" s="892" t="str">
        <f t="shared" si="88"/>
        <v/>
      </c>
      <c r="U101" s="893" t="str">
        <f t="shared" si="90"/>
        <v/>
      </c>
      <c r="V101" s="518"/>
      <c r="W101" s="574" t="s">
        <v>366</v>
      </c>
    </row>
    <row r="102" spans="2:23" ht="21" customHeight="1">
      <c r="B102" s="545"/>
      <c r="C102" s="597" t="s">
        <v>140</v>
      </c>
      <c r="D102" s="598"/>
      <c r="E102" s="598"/>
      <c r="F102" s="562"/>
      <c r="G102" s="852" t="str">
        <f>IF(COUNT(G88,G100:G101)&gt;0,SUM(G88,G100:G101),"")</f>
        <v/>
      </c>
      <c r="H102" s="852" t="str">
        <f t="shared" ref="H102" si="106">IF(COUNT(H88,H100:H101)&gt;0,SUM(H88,H100:H101),"")</f>
        <v/>
      </c>
      <c r="I102" s="852" t="str">
        <f t="shared" ref="I102" si="107">IF(COUNT(I88,I100:I101)&gt;0,SUM(I88,I100:I101),"")</f>
        <v/>
      </c>
      <c r="J102" s="852" t="str">
        <f t="shared" ref="J102" si="108">IF(COUNT(J88,J100:J101)&gt;0,SUM(J88,J100:J101),"")</f>
        <v/>
      </c>
      <c r="K102" s="852" t="str">
        <f t="shared" ref="K102" si="109">IF(COUNT(K88,K100:K101)&gt;0,SUM(K88,K100:K101),"")</f>
        <v/>
      </c>
      <c r="L102" s="853" t="str">
        <f t="shared" ref="L102" si="110">IF(COUNT(L88,L100:L101)&gt;0,SUM(L88,L100:L101),"")</f>
        <v/>
      </c>
      <c r="M102" s="894" t="str">
        <f t="shared" si="89"/>
        <v/>
      </c>
      <c r="N102" s="852" t="str">
        <f t="shared" ref="N102" si="111">IF(COUNT(N88,N100:N101)&gt;0,SUM(N88,N100:N101),"")</f>
        <v/>
      </c>
      <c r="O102" s="852" t="str">
        <f t="shared" ref="O102" si="112">IF(COUNT(O88,O100:O101)&gt;0,SUM(O88,O100:O101),"")</f>
        <v/>
      </c>
      <c r="P102" s="852" t="str">
        <f t="shared" ref="P102" si="113">IF(COUNT(P88,P100:P101)&gt;0,SUM(P88,P100:P101),"")</f>
        <v/>
      </c>
      <c r="Q102" s="852" t="str">
        <f t="shared" ref="Q102" si="114">IF(COUNT(Q88,Q100:Q101)&gt;0,SUM(Q88,Q100:Q101),"")</f>
        <v/>
      </c>
      <c r="R102" s="852" t="str">
        <f t="shared" ref="R102" si="115">IF(COUNT(R88,R100:R101)&gt;0,SUM(R88,R100:R101),"")</f>
        <v/>
      </c>
      <c r="S102" s="852" t="str">
        <f t="shared" ref="S102" si="116">IF(COUNT(S88,S100:S101)&gt;0,SUM(S88,S100:S101),"")</f>
        <v/>
      </c>
      <c r="T102" s="894" t="str">
        <f t="shared" si="88"/>
        <v/>
      </c>
      <c r="U102" s="885" t="str">
        <f t="shared" si="90"/>
        <v/>
      </c>
      <c r="V102" s="518"/>
      <c r="W102" s="599" t="s">
        <v>365</v>
      </c>
    </row>
    <row r="103" spans="2:23" ht="21" customHeight="1">
      <c r="B103" s="527"/>
      <c r="C103" s="597" t="s">
        <v>141</v>
      </c>
      <c r="D103" s="600"/>
      <c r="E103" s="600"/>
      <c r="F103" s="601"/>
      <c r="G103" s="852" t="str">
        <f>IF(COUNT(G89,G100:G101)&gt;0,SUM(G89,G100:G101),"")</f>
        <v/>
      </c>
      <c r="H103" s="852" t="str">
        <f t="shared" ref="H103:L103" si="117">IF(COUNT(H89,H100:H101)&gt;0,SUM(H89,H100:H101),"")</f>
        <v/>
      </c>
      <c r="I103" s="852" t="str">
        <f t="shared" si="117"/>
        <v/>
      </c>
      <c r="J103" s="852" t="str">
        <f t="shared" si="117"/>
        <v/>
      </c>
      <c r="K103" s="852" t="str">
        <f t="shared" si="117"/>
        <v/>
      </c>
      <c r="L103" s="853" t="str">
        <f t="shared" si="117"/>
        <v/>
      </c>
      <c r="M103" s="894" t="str">
        <f t="shared" si="89"/>
        <v/>
      </c>
      <c r="N103" s="852" t="str">
        <f>IF(COUNT(N89,N100:N101)&gt;0,SUM(N89,N100:N101),"")</f>
        <v/>
      </c>
      <c r="O103" s="852" t="str">
        <f t="shared" ref="O103:S103" si="118">IF(COUNT(O89,O100:O101)&gt;0,SUM(O89,O100:O101),"")</f>
        <v/>
      </c>
      <c r="P103" s="852" t="str">
        <f t="shared" si="118"/>
        <v/>
      </c>
      <c r="Q103" s="852" t="str">
        <f t="shared" si="118"/>
        <v/>
      </c>
      <c r="R103" s="852" t="str">
        <f t="shared" si="118"/>
        <v/>
      </c>
      <c r="S103" s="852" t="str">
        <f t="shared" si="118"/>
        <v/>
      </c>
      <c r="T103" s="894" t="str">
        <f t="shared" si="88"/>
        <v/>
      </c>
      <c r="U103" s="853" t="str">
        <f t="shared" si="90"/>
        <v/>
      </c>
      <c r="V103" s="518"/>
      <c r="W103" s="599"/>
    </row>
    <row r="104" spans="2:23" ht="21" customHeight="1">
      <c r="B104" s="527"/>
      <c r="C104" s="602" t="s">
        <v>309</v>
      </c>
      <c r="D104" s="534"/>
      <c r="E104" s="534"/>
      <c r="F104" s="570"/>
      <c r="G104" s="895"/>
      <c r="H104" s="895"/>
      <c r="I104" s="895"/>
      <c r="J104" s="895"/>
      <c r="K104" s="895"/>
      <c r="L104" s="896"/>
      <c r="M104" s="887" t="str">
        <f t="shared" si="89"/>
        <v/>
      </c>
      <c r="N104" s="895"/>
      <c r="O104" s="895"/>
      <c r="P104" s="895"/>
      <c r="Q104" s="895"/>
      <c r="R104" s="895"/>
      <c r="S104" s="895"/>
      <c r="T104" s="887" t="str">
        <f t="shared" si="88"/>
        <v/>
      </c>
      <c r="U104" s="897" t="str">
        <f t="shared" si="90"/>
        <v/>
      </c>
      <c r="V104" s="518"/>
    </row>
    <row r="105" spans="2:23" ht="21" customHeight="1">
      <c r="B105" s="564" t="s">
        <v>142</v>
      </c>
      <c r="C105" s="603"/>
      <c r="D105" s="552"/>
      <c r="E105" s="552"/>
      <c r="F105" s="604" t="s">
        <v>143</v>
      </c>
      <c r="G105" s="881"/>
      <c r="H105" s="882"/>
      <c r="I105" s="882"/>
      <c r="J105" s="882"/>
      <c r="K105" s="882"/>
      <c r="L105" s="883"/>
      <c r="M105" s="884" t="str">
        <f t="shared" si="89"/>
        <v/>
      </c>
      <c r="N105" s="882"/>
      <c r="O105" s="882"/>
      <c r="P105" s="882"/>
      <c r="Q105" s="882"/>
      <c r="R105" s="882"/>
      <c r="S105" s="882"/>
      <c r="T105" s="884" t="str">
        <f t="shared" si="88"/>
        <v/>
      </c>
      <c r="U105" s="885" t="str">
        <f t="shared" si="90"/>
        <v/>
      </c>
      <c r="V105" s="518"/>
    </row>
    <row r="106" spans="2:23" ht="21" customHeight="1">
      <c r="B106" s="602"/>
      <c r="C106" s="567"/>
      <c r="D106" s="567"/>
      <c r="E106" s="567"/>
      <c r="F106" s="605" t="s">
        <v>144</v>
      </c>
      <c r="G106" s="898"/>
      <c r="H106" s="844"/>
      <c r="I106" s="844"/>
      <c r="J106" s="844"/>
      <c r="K106" s="844"/>
      <c r="L106" s="896"/>
      <c r="M106" s="887" t="str">
        <f t="shared" si="89"/>
        <v/>
      </c>
      <c r="N106" s="895"/>
      <c r="O106" s="895"/>
      <c r="P106" s="895"/>
      <c r="Q106" s="895"/>
      <c r="R106" s="895"/>
      <c r="S106" s="895"/>
      <c r="T106" s="887" t="str">
        <f t="shared" si="88"/>
        <v/>
      </c>
      <c r="U106" s="897" t="str">
        <f t="shared" si="90"/>
        <v/>
      </c>
      <c r="V106" s="518"/>
      <c r="W106" s="574" t="s">
        <v>368</v>
      </c>
    </row>
    <row r="107" spans="2:23" ht="21" customHeight="1">
      <c r="B107" s="597" t="s">
        <v>145</v>
      </c>
      <c r="C107" s="598"/>
      <c r="D107" s="598"/>
      <c r="E107" s="598"/>
      <c r="F107" s="562"/>
      <c r="G107" s="606"/>
      <c r="H107" s="607"/>
      <c r="I107" s="607"/>
      <c r="J107" s="607"/>
      <c r="K107" s="607"/>
      <c r="L107" s="608"/>
      <c r="M107" s="609"/>
      <c r="N107" s="607"/>
      <c r="O107" s="607"/>
      <c r="P107" s="607"/>
      <c r="Q107" s="607"/>
      <c r="R107" s="607"/>
      <c r="S107" s="607"/>
      <c r="T107" s="609"/>
      <c r="U107" s="899" t="str">
        <f>IF(ISERROR((1-U106/U102)),"-",ROUND((1-U106/U102),3))</f>
        <v>-</v>
      </c>
      <c r="V107" s="518"/>
    </row>
    <row r="108" spans="2:23" ht="21" customHeight="1">
      <c r="B108" s="518"/>
      <c r="C108" s="518"/>
      <c r="D108" s="518"/>
      <c r="E108" s="518"/>
      <c r="F108" s="518"/>
      <c r="G108" s="571"/>
      <c r="H108" s="571"/>
      <c r="I108" s="571"/>
      <c r="J108" s="571"/>
      <c r="K108" s="571"/>
      <c r="L108" s="571"/>
      <c r="M108" s="571"/>
      <c r="N108" s="571"/>
      <c r="O108" s="571"/>
      <c r="P108" s="571"/>
      <c r="Q108" s="571"/>
      <c r="R108" s="571"/>
      <c r="S108" s="571"/>
      <c r="T108" s="571"/>
      <c r="U108" s="571"/>
      <c r="V108" s="518"/>
    </row>
    <row r="109" spans="2:23" ht="21" customHeight="1">
      <c r="B109" s="509" t="s">
        <v>351</v>
      </c>
    </row>
    <row r="110" spans="2:23" ht="21" customHeight="1">
      <c r="B110" s="509" t="s">
        <v>130</v>
      </c>
    </row>
    <row r="111" spans="2:23" ht="21" customHeight="1">
      <c r="B111" s="513" t="s">
        <v>129</v>
      </c>
      <c r="C111" s="513"/>
      <c r="D111" s="513"/>
      <c r="E111" s="513"/>
      <c r="F111" s="513"/>
      <c r="G111" s="515"/>
      <c r="H111" s="515"/>
      <c r="I111" s="515"/>
      <c r="J111" s="515"/>
    </row>
    <row r="112" spans="2:23" ht="21" customHeight="1">
      <c r="B112" s="516" t="s">
        <v>83</v>
      </c>
      <c r="E112" s="517" t="s">
        <v>371</v>
      </c>
      <c r="F112" s="518"/>
      <c r="G112" s="512"/>
      <c r="H112" s="512"/>
      <c r="I112" s="512"/>
      <c r="J112" s="512"/>
      <c r="K112" s="512"/>
      <c r="L112" s="512"/>
      <c r="M112" s="512"/>
      <c r="N112" s="512"/>
      <c r="O112" s="512"/>
      <c r="P112" s="512"/>
      <c r="Q112" s="512"/>
      <c r="R112" s="512"/>
      <c r="S112" s="512"/>
      <c r="T112" s="515"/>
      <c r="U112" s="512" t="s">
        <v>131</v>
      </c>
      <c r="V112" s="518"/>
    </row>
    <row r="113" spans="2:23" ht="21" customHeight="1">
      <c r="B113" s="520"/>
      <c r="C113" s="521"/>
      <c r="D113" s="521"/>
      <c r="E113" s="521"/>
      <c r="F113" s="575"/>
      <c r="G113" s="576" t="s">
        <v>88</v>
      </c>
      <c r="H113" s="523" t="s">
        <v>89</v>
      </c>
      <c r="I113" s="523" t="s">
        <v>90</v>
      </c>
      <c r="J113" s="523" t="s">
        <v>91</v>
      </c>
      <c r="K113" s="523" t="s">
        <v>92</v>
      </c>
      <c r="L113" s="577" t="s">
        <v>93</v>
      </c>
      <c r="M113" s="578" t="s">
        <v>132</v>
      </c>
      <c r="N113" s="523" t="s">
        <v>94</v>
      </c>
      <c r="O113" s="525" t="s">
        <v>95</v>
      </c>
      <c r="P113" s="523" t="s">
        <v>96</v>
      </c>
      <c r="Q113" s="525" t="s">
        <v>97</v>
      </c>
      <c r="R113" s="523" t="s">
        <v>98</v>
      </c>
      <c r="S113" s="525" t="s">
        <v>99</v>
      </c>
      <c r="T113" s="578" t="s">
        <v>133</v>
      </c>
      <c r="U113" s="526" t="s">
        <v>134</v>
      </c>
      <c r="V113" s="518"/>
    </row>
    <row r="114" spans="2:23" ht="21" customHeight="1">
      <c r="B114" s="527"/>
      <c r="C114" s="518"/>
      <c r="D114" s="518"/>
      <c r="E114" s="518"/>
      <c r="F114" s="579" t="s">
        <v>135</v>
      </c>
      <c r="G114" s="580"/>
      <c r="H114" s="529"/>
      <c r="I114" s="529"/>
      <c r="J114" s="529"/>
      <c r="K114" s="529"/>
      <c r="L114" s="581"/>
      <c r="M114" s="582" t="s">
        <v>136</v>
      </c>
      <c r="N114" s="529"/>
      <c r="O114" s="531"/>
      <c r="P114" s="529"/>
      <c r="Q114" s="531"/>
      <c r="R114" s="529"/>
      <c r="S114" s="531"/>
      <c r="T114" s="582" t="s">
        <v>136</v>
      </c>
      <c r="U114" s="532" t="s">
        <v>137</v>
      </c>
      <c r="V114" s="518"/>
    </row>
    <row r="115" spans="2:23" ht="21" customHeight="1">
      <c r="B115" s="583"/>
      <c r="C115" s="534" t="s">
        <v>101</v>
      </c>
      <c r="D115" s="534"/>
      <c r="E115" s="534"/>
      <c r="F115" s="570"/>
      <c r="G115" s="584" t="s">
        <v>102</v>
      </c>
      <c r="H115" s="585" t="s">
        <v>102</v>
      </c>
      <c r="I115" s="585" t="s">
        <v>102</v>
      </c>
      <c r="J115" s="585" t="s">
        <v>102</v>
      </c>
      <c r="K115" s="585" t="s">
        <v>102</v>
      </c>
      <c r="L115" s="586" t="s">
        <v>102</v>
      </c>
      <c r="M115" s="587" t="s">
        <v>120</v>
      </c>
      <c r="N115" s="536" t="s">
        <v>102</v>
      </c>
      <c r="O115" s="538" t="s">
        <v>102</v>
      </c>
      <c r="P115" s="536" t="s">
        <v>102</v>
      </c>
      <c r="Q115" s="538" t="s">
        <v>102</v>
      </c>
      <c r="R115" s="536" t="s">
        <v>102</v>
      </c>
      <c r="S115" s="538" t="s">
        <v>102</v>
      </c>
      <c r="T115" s="587" t="s">
        <v>120</v>
      </c>
      <c r="U115" s="539" t="s">
        <v>120</v>
      </c>
      <c r="V115" s="518"/>
    </row>
    <row r="116" spans="2:23" ht="21" customHeight="1">
      <c r="B116" s="540"/>
      <c r="C116" s="588"/>
      <c r="D116" s="589" t="s">
        <v>103</v>
      </c>
      <c r="E116" s="590"/>
      <c r="F116" s="548" t="s">
        <v>104</v>
      </c>
      <c r="G116" s="881"/>
      <c r="H116" s="882"/>
      <c r="I116" s="882"/>
      <c r="J116" s="882"/>
      <c r="K116" s="882"/>
      <c r="L116" s="883"/>
      <c r="M116" s="884" t="str">
        <f>IF(COUNT(G116:L116)&gt;0,SUM(G116:L116),"")</f>
        <v/>
      </c>
      <c r="N116" s="882"/>
      <c r="O116" s="882"/>
      <c r="P116" s="882"/>
      <c r="Q116" s="882"/>
      <c r="R116" s="882"/>
      <c r="S116" s="882"/>
      <c r="T116" s="884" t="str">
        <f t="shared" ref="T116:T142" si="119">IF(COUNT(N116:S116)&gt;0,SUM(N116:S116),"")</f>
        <v/>
      </c>
      <c r="U116" s="885" t="str">
        <f>IF(COUNT(M116,T116)&gt;0,SUM(M116,T116),"")</f>
        <v/>
      </c>
      <c r="V116" s="518"/>
    </row>
    <row r="117" spans="2:23" ht="21" customHeight="1">
      <c r="B117" s="545"/>
      <c r="C117" s="591" t="s">
        <v>66</v>
      </c>
      <c r="D117" s="546"/>
      <c r="E117" s="547"/>
      <c r="F117" s="548" t="s">
        <v>105</v>
      </c>
      <c r="G117" s="833"/>
      <c r="H117" s="826"/>
      <c r="I117" s="826"/>
      <c r="J117" s="826"/>
      <c r="K117" s="826"/>
      <c r="L117" s="827"/>
      <c r="M117" s="886" t="str">
        <f t="shared" ref="M117:M142" si="120">IF(COUNT(G117:L117)&gt;0,SUM(G117:L117),"")</f>
        <v/>
      </c>
      <c r="N117" s="833"/>
      <c r="O117" s="826"/>
      <c r="P117" s="826"/>
      <c r="Q117" s="826"/>
      <c r="R117" s="826"/>
      <c r="S117" s="826"/>
      <c r="T117" s="886" t="str">
        <f t="shared" si="119"/>
        <v/>
      </c>
      <c r="U117" s="837" t="str">
        <f t="shared" ref="U117:U142" si="121">IF(COUNT(M117,T117)&gt;0,SUM(M117,T117),"")</f>
        <v/>
      </c>
      <c r="V117" s="518"/>
    </row>
    <row r="118" spans="2:23" ht="21" customHeight="1">
      <c r="B118" s="545"/>
      <c r="C118" s="591"/>
      <c r="D118" s="589" t="s">
        <v>106</v>
      </c>
      <c r="E118" s="590"/>
      <c r="F118" s="548" t="s">
        <v>104</v>
      </c>
      <c r="G118" s="833"/>
      <c r="H118" s="826"/>
      <c r="I118" s="826"/>
      <c r="J118" s="826"/>
      <c r="K118" s="826"/>
      <c r="L118" s="827"/>
      <c r="M118" s="886" t="str">
        <f t="shared" si="120"/>
        <v/>
      </c>
      <c r="N118" s="826"/>
      <c r="O118" s="826"/>
      <c r="P118" s="826"/>
      <c r="Q118" s="826"/>
      <c r="R118" s="826"/>
      <c r="S118" s="826"/>
      <c r="T118" s="886" t="str">
        <f t="shared" si="119"/>
        <v/>
      </c>
      <c r="U118" s="837" t="str">
        <f t="shared" si="121"/>
        <v/>
      </c>
      <c r="V118" s="518"/>
    </row>
    <row r="119" spans="2:23" ht="21" customHeight="1">
      <c r="B119" s="545"/>
      <c r="C119" s="591" t="s">
        <v>67</v>
      </c>
      <c r="D119" s="546"/>
      <c r="E119" s="547"/>
      <c r="F119" s="548" t="s">
        <v>105</v>
      </c>
      <c r="G119" s="833"/>
      <c r="H119" s="826"/>
      <c r="I119" s="826"/>
      <c r="J119" s="826"/>
      <c r="K119" s="826"/>
      <c r="L119" s="827"/>
      <c r="M119" s="886" t="str">
        <f t="shared" si="120"/>
        <v/>
      </c>
      <c r="N119" s="833"/>
      <c r="O119" s="826"/>
      <c r="P119" s="826"/>
      <c r="Q119" s="826"/>
      <c r="R119" s="826"/>
      <c r="S119" s="826"/>
      <c r="T119" s="886" t="str">
        <f t="shared" si="119"/>
        <v/>
      </c>
      <c r="U119" s="837" t="str">
        <f t="shared" si="121"/>
        <v/>
      </c>
      <c r="V119" s="518"/>
    </row>
    <row r="120" spans="2:23" ht="21" customHeight="1">
      <c r="B120" s="545" t="s">
        <v>19</v>
      </c>
      <c r="C120" s="591"/>
      <c r="D120" s="589" t="s">
        <v>107</v>
      </c>
      <c r="E120" s="590"/>
      <c r="F120" s="548" t="s">
        <v>104</v>
      </c>
      <c r="G120" s="833"/>
      <c r="H120" s="826"/>
      <c r="I120" s="826"/>
      <c r="J120" s="826"/>
      <c r="K120" s="826"/>
      <c r="L120" s="827"/>
      <c r="M120" s="886" t="str">
        <f t="shared" si="120"/>
        <v/>
      </c>
      <c r="N120" s="826"/>
      <c r="O120" s="826"/>
      <c r="P120" s="826"/>
      <c r="Q120" s="826"/>
      <c r="R120" s="826"/>
      <c r="S120" s="826"/>
      <c r="T120" s="886" t="str">
        <f t="shared" si="119"/>
        <v/>
      </c>
      <c r="U120" s="837" t="str">
        <f t="shared" si="121"/>
        <v/>
      </c>
      <c r="V120" s="518"/>
    </row>
    <row r="121" spans="2:23" ht="21" customHeight="1">
      <c r="B121" s="545"/>
      <c r="C121" s="591" t="s">
        <v>68</v>
      </c>
      <c r="D121" s="546"/>
      <c r="E121" s="547"/>
      <c r="F121" s="548" t="s">
        <v>105</v>
      </c>
      <c r="G121" s="833"/>
      <c r="H121" s="826"/>
      <c r="I121" s="826"/>
      <c r="J121" s="826"/>
      <c r="K121" s="826"/>
      <c r="L121" s="827"/>
      <c r="M121" s="886" t="str">
        <f t="shared" si="120"/>
        <v/>
      </c>
      <c r="N121" s="833"/>
      <c r="O121" s="826"/>
      <c r="P121" s="826"/>
      <c r="Q121" s="826"/>
      <c r="R121" s="826"/>
      <c r="S121" s="826"/>
      <c r="T121" s="886" t="str">
        <f t="shared" si="119"/>
        <v/>
      </c>
      <c r="U121" s="837" t="str">
        <f t="shared" si="121"/>
        <v/>
      </c>
      <c r="V121" s="518"/>
    </row>
    <row r="122" spans="2:23" ht="21" customHeight="1">
      <c r="B122" s="545"/>
      <c r="C122" s="591"/>
      <c r="D122" s="589" t="s">
        <v>108</v>
      </c>
      <c r="E122" s="590"/>
      <c r="F122" s="548" t="s">
        <v>104</v>
      </c>
      <c r="G122" s="833"/>
      <c r="H122" s="826"/>
      <c r="I122" s="826"/>
      <c r="J122" s="826"/>
      <c r="K122" s="826"/>
      <c r="L122" s="827"/>
      <c r="M122" s="886" t="str">
        <f t="shared" si="120"/>
        <v/>
      </c>
      <c r="N122" s="826"/>
      <c r="O122" s="826"/>
      <c r="P122" s="826"/>
      <c r="Q122" s="826"/>
      <c r="R122" s="826"/>
      <c r="S122" s="826"/>
      <c r="T122" s="886" t="str">
        <f t="shared" si="119"/>
        <v/>
      </c>
      <c r="U122" s="837" t="str">
        <f t="shared" si="121"/>
        <v/>
      </c>
      <c r="V122" s="518"/>
    </row>
    <row r="123" spans="2:23" ht="21" customHeight="1">
      <c r="B123" s="545"/>
      <c r="C123" s="591" t="s">
        <v>69</v>
      </c>
      <c r="D123" s="546"/>
      <c r="E123" s="547"/>
      <c r="F123" s="548" t="s">
        <v>105</v>
      </c>
      <c r="G123" s="833"/>
      <c r="H123" s="826"/>
      <c r="I123" s="826"/>
      <c r="J123" s="826"/>
      <c r="K123" s="826"/>
      <c r="L123" s="827"/>
      <c r="M123" s="886" t="str">
        <f t="shared" si="120"/>
        <v/>
      </c>
      <c r="N123" s="826"/>
      <c r="O123" s="826"/>
      <c r="P123" s="826"/>
      <c r="Q123" s="826"/>
      <c r="R123" s="826"/>
      <c r="S123" s="826"/>
      <c r="T123" s="886" t="str">
        <f t="shared" si="119"/>
        <v/>
      </c>
      <c r="U123" s="837" t="str">
        <f t="shared" si="121"/>
        <v/>
      </c>
      <c r="V123" s="518"/>
    </row>
    <row r="124" spans="2:23" ht="21" customHeight="1">
      <c r="B124" s="545" t="s">
        <v>22</v>
      </c>
      <c r="C124" s="591"/>
      <c r="D124" s="589" t="s">
        <v>109</v>
      </c>
      <c r="E124" s="590"/>
      <c r="F124" s="548" t="s">
        <v>104</v>
      </c>
      <c r="G124" s="834" t="str">
        <f>IF(COUNT(G116,G118,G120,G122)&gt;0,SUM(G116,G118,G120,G122),"")</f>
        <v/>
      </c>
      <c r="H124" s="835" t="str">
        <f t="shared" ref="H124:L124" si="122">IF(COUNT(H116,H118,H120,H122)&gt;0,SUM(H116,H118,H120,H122),"")</f>
        <v/>
      </c>
      <c r="I124" s="835" t="str">
        <f t="shared" si="122"/>
        <v/>
      </c>
      <c r="J124" s="835" t="str">
        <f t="shared" si="122"/>
        <v/>
      </c>
      <c r="K124" s="835" t="str">
        <f t="shared" si="122"/>
        <v/>
      </c>
      <c r="L124" s="837" t="str">
        <f t="shared" si="122"/>
        <v/>
      </c>
      <c r="M124" s="886" t="str">
        <f t="shared" si="120"/>
        <v/>
      </c>
      <c r="N124" s="835" t="str">
        <f t="shared" ref="N124:S124" si="123">IF(COUNT(N116,N118,N120,N122)&gt;0,SUM(N116,N118,N120,N122),"")</f>
        <v/>
      </c>
      <c r="O124" s="835" t="str">
        <f t="shared" si="123"/>
        <v/>
      </c>
      <c r="P124" s="835" t="str">
        <f t="shared" si="123"/>
        <v/>
      </c>
      <c r="Q124" s="835" t="str">
        <f t="shared" si="123"/>
        <v/>
      </c>
      <c r="R124" s="835" t="str">
        <f t="shared" si="123"/>
        <v/>
      </c>
      <c r="S124" s="835" t="str">
        <f t="shared" si="123"/>
        <v/>
      </c>
      <c r="T124" s="886" t="str">
        <f t="shared" si="119"/>
        <v/>
      </c>
      <c r="U124" s="837" t="str">
        <f t="shared" si="121"/>
        <v/>
      </c>
      <c r="V124" s="518"/>
    </row>
    <row r="125" spans="2:23" ht="21" customHeight="1">
      <c r="B125" s="545"/>
      <c r="C125" s="566"/>
      <c r="D125" s="550"/>
      <c r="E125" s="551"/>
      <c r="F125" s="592" t="s">
        <v>105</v>
      </c>
      <c r="G125" s="850" t="str">
        <f t="shared" ref="G125:L125" si="124">IF(COUNT(G117,G119,G121,G123)&gt;0,SUM(G117,G119,G121,G123),"")</f>
        <v/>
      </c>
      <c r="H125" s="842" t="str">
        <f t="shared" si="124"/>
        <v/>
      </c>
      <c r="I125" s="842" t="str">
        <f t="shared" si="124"/>
        <v/>
      </c>
      <c r="J125" s="842" t="str">
        <f t="shared" si="124"/>
        <v/>
      </c>
      <c r="K125" s="842" t="str">
        <f t="shared" si="124"/>
        <v/>
      </c>
      <c r="L125" s="843" t="str">
        <f t="shared" si="124"/>
        <v/>
      </c>
      <c r="M125" s="887" t="str">
        <f t="shared" si="120"/>
        <v/>
      </c>
      <c r="N125" s="842" t="str">
        <f t="shared" ref="N125:S125" si="125">IF(COUNT(N117,N119,N121,N123)&gt;0,SUM(N117,N119,N121,N123),"")</f>
        <v/>
      </c>
      <c r="O125" s="842" t="str">
        <f t="shared" si="125"/>
        <v/>
      </c>
      <c r="P125" s="842" t="str">
        <f t="shared" si="125"/>
        <v/>
      </c>
      <c r="Q125" s="842" t="str">
        <f t="shared" si="125"/>
        <v/>
      </c>
      <c r="R125" s="842" t="str">
        <f t="shared" si="125"/>
        <v/>
      </c>
      <c r="S125" s="842" t="str">
        <f t="shared" si="125"/>
        <v/>
      </c>
      <c r="T125" s="887" t="str">
        <f t="shared" si="119"/>
        <v/>
      </c>
      <c r="U125" s="843" t="str">
        <f t="shared" si="121"/>
        <v/>
      </c>
      <c r="V125" s="518"/>
    </row>
    <row r="126" spans="2:23" ht="21" customHeight="1">
      <c r="B126" s="545"/>
      <c r="C126" s="543"/>
      <c r="D126" s="543" t="s">
        <v>17</v>
      </c>
      <c r="E126" s="593" t="s">
        <v>110</v>
      </c>
      <c r="F126" s="594"/>
      <c r="G126" s="881"/>
      <c r="H126" s="882"/>
      <c r="I126" s="882"/>
      <c r="J126" s="882"/>
      <c r="K126" s="882"/>
      <c r="L126" s="883"/>
      <c r="M126" s="886" t="str">
        <f t="shared" si="120"/>
        <v/>
      </c>
      <c r="N126" s="882"/>
      <c r="O126" s="882"/>
      <c r="P126" s="882"/>
      <c r="Q126" s="882"/>
      <c r="R126" s="882"/>
      <c r="S126" s="882"/>
      <c r="T126" s="886" t="str">
        <f t="shared" si="119"/>
        <v/>
      </c>
      <c r="U126" s="837" t="str">
        <f t="shared" si="121"/>
        <v/>
      </c>
      <c r="V126" s="518"/>
      <c r="W126" s="574" t="s">
        <v>367</v>
      </c>
    </row>
    <row r="127" spans="2:23" ht="21" customHeight="1">
      <c r="B127" s="545"/>
      <c r="C127" s="555"/>
      <c r="D127" s="555" t="s">
        <v>19</v>
      </c>
      <c r="E127" s="593" t="s">
        <v>111</v>
      </c>
      <c r="F127" s="594"/>
      <c r="G127" s="833"/>
      <c r="H127" s="826"/>
      <c r="I127" s="826"/>
      <c r="J127" s="826"/>
      <c r="K127" s="826"/>
      <c r="L127" s="827"/>
      <c r="M127" s="886" t="str">
        <f t="shared" si="120"/>
        <v/>
      </c>
      <c r="N127" s="826"/>
      <c r="O127" s="826"/>
      <c r="P127" s="826"/>
      <c r="Q127" s="826"/>
      <c r="R127" s="826"/>
      <c r="S127" s="826"/>
      <c r="T127" s="886" t="str">
        <f t="shared" si="119"/>
        <v/>
      </c>
      <c r="U127" s="837" t="str">
        <f t="shared" si="121"/>
        <v/>
      </c>
      <c r="V127" s="518"/>
    </row>
    <row r="128" spans="2:23" ht="21" customHeight="1">
      <c r="B128" s="545" t="s">
        <v>68</v>
      </c>
      <c r="C128" s="555" t="s">
        <v>70</v>
      </c>
      <c r="D128" s="556" t="s">
        <v>22</v>
      </c>
      <c r="E128" s="593" t="s">
        <v>112</v>
      </c>
      <c r="F128" s="594"/>
      <c r="G128" s="833"/>
      <c r="H128" s="826"/>
      <c r="I128" s="826"/>
      <c r="J128" s="826"/>
      <c r="K128" s="826"/>
      <c r="L128" s="827"/>
      <c r="M128" s="886" t="str">
        <f t="shared" si="120"/>
        <v/>
      </c>
      <c r="N128" s="826"/>
      <c r="O128" s="826"/>
      <c r="P128" s="826"/>
      <c r="Q128" s="826"/>
      <c r="R128" s="826"/>
      <c r="S128" s="826"/>
      <c r="T128" s="886" t="str">
        <f t="shared" si="119"/>
        <v/>
      </c>
      <c r="U128" s="837" t="str">
        <f t="shared" si="121"/>
        <v/>
      </c>
      <c r="V128" s="518"/>
    </row>
    <row r="129" spans="2:23" ht="21" customHeight="1">
      <c r="B129" s="545"/>
      <c r="C129" s="555"/>
      <c r="D129" s="543" t="s">
        <v>113</v>
      </c>
      <c r="E129" s="593" t="s">
        <v>112</v>
      </c>
      <c r="F129" s="594"/>
      <c r="G129" s="826"/>
      <c r="H129" s="826"/>
      <c r="I129" s="826"/>
      <c r="J129" s="826"/>
      <c r="K129" s="826"/>
      <c r="L129" s="827"/>
      <c r="M129" s="886" t="str">
        <f t="shared" si="120"/>
        <v/>
      </c>
      <c r="N129" s="826"/>
      <c r="O129" s="826"/>
      <c r="P129" s="826"/>
      <c r="Q129" s="826"/>
      <c r="R129" s="826"/>
      <c r="S129" s="826"/>
      <c r="T129" s="886" t="str">
        <f t="shared" si="119"/>
        <v/>
      </c>
      <c r="U129" s="837" t="str">
        <f t="shared" si="121"/>
        <v/>
      </c>
      <c r="V129" s="518"/>
    </row>
    <row r="130" spans="2:23" ht="21" customHeight="1">
      <c r="B130" s="545"/>
      <c r="C130" s="555" t="s">
        <v>67</v>
      </c>
      <c r="D130" s="556" t="s">
        <v>70</v>
      </c>
      <c r="E130" s="557" t="s">
        <v>138</v>
      </c>
      <c r="F130" s="594"/>
      <c r="G130" s="833"/>
      <c r="H130" s="826"/>
      <c r="I130" s="826"/>
      <c r="J130" s="826"/>
      <c r="K130" s="826"/>
      <c r="L130" s="827"/>
      <c r="M130" s="886" t="str">
        <f t="shared" si="120"/>
        <v/>
      </c>
      <c r="N130" s="826"/>
      <c r="O130" s="826"/>
      <c r="P130" s="826"/>
      <c r="Q130" s="826"/>
      <c r="R130" s="826"/>
      <c r="S130" s="826"/>
      <c r="T130" s="886" t="str">
        <f t="shared" si="119"/>
        <v/>
      </c>
      <c r="U130" s="837" t="str">
        <f t="shared" si="121"/>
        <v/>
      </c>
      <c r="V130" s="518"/>
    </row>
    <row r="131" spans="2:23" ht="21" customHeight="1">
      <c r="B131" s="545"/>
      <c r="C131" s="555"/>
      <c r="D131" s="519"/>
      <c r="E131" s="593" t="s">
        <v>103</v>
      </c>
      <c r="F131" s="594"/>
      <c r="G131" s="833"/>
      <c r="H131" s="826"/>
      <c r="I131" s="826"/>
      <c r="J131" s="826"/>
      <c r="K131" s="826"/>
      <c r="L131" s="827"/>
      <c r="M131" s="886" t="str">
        <f t="shared" si="120"/>
        <v/>
      </c>
      <c r="N131" s="826"/>
      <c r="O131" s="826"/>
      <c r="P131" s="826"/>
      <c r="Q131" s="826"/>
      <c r="R131" s="826"/>
      <c r="S131" s="826"/>
      <c r="T131" s="886" t="str">
        <f t="shared" si="119"/>
        <v/>
      </c>
      <c r="U131" s="837" t="str">
        <f t="shared" si="121"/>
        <v/>
      </c>
      <c r="V131" s="518"/>
    </row>
    <row r="132" spans="2:23" ht="21" customHeight="1">
      <c r="B132" s="545" t="s">
        <v>71</v>
      </c>
      <c r="C132" s="555" t="s">
        <v>72</v>
      </c>
      <c r="D132" s="519" t="s">
        <v>116</v>
      </c>
      <c r="E132" s="593" t="s">
        <v>106</v>
      </c>
      <c r="F132" s="594"/>
      <c r="G132" s="833"/>
      <c r="H132" s="826"/>
      <c r="I132" s="826"/>
      <c r="J132" s="826"/>
      <c r="K132" s="826"/>
      <c r="L132" s="827"/>
      <c r="M132" s="886" t="str">
        <f t="shared" si="120"/>
        <v/>
      </c>
      <c r="N132" s="826"/>
      <c r="O132" s="826"/>
      <c r="P132" s="826"/>
      <c r="Q132" s="826"/>
      <c r="R132" s="826"/>
      <c r="S132" s="826"/>
      <c r="T132" s="886" t="str">
        <f t="shared" si="119"/>
        <v/>
      </c>
      <c r="U132" s="837" t="str">
        <f t="shared" si="121"/>
        <v/>
      </c>
      <c r="V132" s="518"/>
    </row>
    <row r="133" spans="2:23" ht="21" customHeight="1">
      <c r="B133" s="545"/>
      <c r="C133" s="555"/>
      <c r="D133" s="519"/>
      <c r="E133" s="593" t="s">
        <v>118</v>
      </c>
      <c r="F133" s="594"/>
      <c r="G133" s="888"/>
      <c r="H133" s="826"/>
      <c r="I133" s="826"/>
      <c r="J133" s="826"/>
      <c r="K133" s="826"/>
      <c r="L133" s="827"/>
      <c r="M133" s="886" t="str">
        <f t="shared" si="120"/>
        <v/>
      </c>
      <c r="N133" s="826"/>
      <c r="O133" s="826"/>
      <c r="P133" s="826"/>
      <c r="Q133" s="826"/>
      <c r="R133" s="826"/>
      <c r="S133" s="826"/>
      <c r="T133" s="886" t="str">
        <f t="shared" si="119"/>
        <v/>
      </c>
      <c r="U133" s="837" t="str">
        <f t="shared" si="121"/>
        <v/>
      </c>
      <c r="V133" s="518"/>
    </row>
    <row r="134" spans="2:23" ht="21" customHeight="1">
      <c r="B134" s="545"/>
      <c r="C134" s="555" t="s">
        <v>68</v>
      </c>
      <c r="D134" s="519"/>
      <c r="E134" s="593" t="s">
        <v>119</v>
      </c>
      <c r="F134" s="594"/>
      <c r="G134" s="833"/>
      <c r="H134" s="826"/>
      <c r="I134" s="826"/>
      <c r="J134" s="826"/>
      <c r="K134" s="826"/>
      <c r="L134" s="827"/>
      <c r="M134" s="886" t="str">
        <f t="shared" si="120"/>
        <v/>
      </c>
      <c r="N134" s="826"/>
      <c r="O134" s="826"/>
      <c r="P134" s="826"/>
      <c r="Q134" s="826"/>
      <c r="R134" s="826"/>
      <c r="S134" s="826"/>
      <c r="T134" s="886" t="str">
        <f t="shared" si="119"/>
        <v/>
      </c>
      <c r="U134" s="837" t="str">
        <f t="shared" si="121"/>
        <v/>
      </c>
      <c r="V134" s="518"/>
    </row>
    <row r="135" spans="2:23" ht="21" customHeight="1">
      <c r="B135" s="545"/>
      <c r="C135" s="555"/>
      <c r="D135" s="519" t="s">
        <v>120</v>
      </c>
      <c r="E135" s="557" t="s">
        <v>138</v>
      </c>
      <c r="F135" s="594"/>
      <c r="G135" s="833"/>
      <c r="H135" s="826"/>
      <c r="I135" s="826"/>
      <c r="J135" s="826"/>
      <c r="K135" s="826"/>
      <c r="L135" s="827"/>
      <c r="M135" s="886" t="str">
        <f t="shared" si="120"/>
        <v/>
      </c>
      <c r="N135" s="826"/>
      <c r="O135" s="826"/>
      <c r="P135" s="826"/>
      <c r="Q135" s="826"/>
      <c r="R135" s="826"/>
      <c r="S135" s="826"/>
      <c r="T135" s="886" t="str">
        <f t="shared" si="119"/>
        <v/>
      </c>
      <c r="U135" s="837" t="str">
        <f t="shared" si="121"/>
        <v/>
      </c>
      <c r="V135" s="518"/>
    </row>
    <row r="136" spans="2:23" ht="21" customHeight="1">
      <c r="B136" s="545" t="s">
        <v>73</v>
      </c>
      <c r="C136" s="556"/>
      <c r="D136" s="549"/>
      <c r="E136" s="557" t="s">
        <v>121</v>
      </c>
      <c r="F136" s="558"/>
      <c r="G136" s="834" t="str">
        <f>IF(COUNT(G131:G135)&gt;0,SUM(G131:G135),"")</f>
        <v/>
      </c>
      <c r="H136" s="835" t="str">
        <f t="shared" ref="H136" si="126">IF(COUNT(H131:H135)&gt;0,SUM(H131:H135),"")</f>
        <v/>
      </c>
      <c r="I136" s="835" t="str">
        <f t="shared" ref="I136" si="127">IF(COUNT(I131:I135)&gt;0,SUM(I131:I135),"")</f>
        <v/>
      </c>
      <c r="J136" s="835" t="str">
        <f t="shared" ref="J136" si="128">IF(COUNT(J131:J135)&gt;0,SUM(J131:J135),"")</f>
        <v/>
      </c>
      <c r="K136" s="835" t="str">
        <f t="shared" ref="K136" si="129">IF(COUNT(K131:K135)&gt;0,SUM(K131:K135),"")</f>
        <v/>
      </c>
      <c r="L136" s="837" t="str">
        <f t="shared" ref="L136" si="130">IF(COUNT(L131:L135)&gt;0,SUM(L131:L135),"")</f>
        <v/>
      </c>
      <c r="M136" s="886" t="str">
        <f t="shared" si="120"/>
        <v/>
      </c>
      <c r="N136" s="835" t="str">
        <f t="shared" ref="N136" si="131">IF(COUNT(N131:N135)&gt;0,SUM(N131:N135),"")</f>
        <v/>
      </c>
      <c r="O136" s="835" t="str">
        <f t="shared" ref="O136" si="132">IF(COUNT(O131:O135)&gt;0,SUM(O131:O135),"")</f>
        <v/>
      </c>
      <c r="P136" s="835" t="str">
        <f t="shared" ref="P136" si="133">IF(COUNT(P131:P135)&gt;0,SUM(P131:P135),"")</f>
        <v/>
      </c>
      <c r="Q136" s="835" t="str">
        <f t="shared" ref="Q136" si="134">IF(COUNT(Q131:Q135)&gt;0,SUM(Q131:Q135),"")</f>
        <v/>
      </c>
      <c r="R136" s="835" t="str">
        <f t="shared" ref="R136" si="135">IF(COUNT(R131:R135)&gt;0,SUM(R131:R135),"")</f>
        <v/>
      </c>
      <c r="S136" s="835" t="str">
        <f t="shared" ref="S136" si="136">IF(COUNT(S131:S135)&gt;0,SUM(S131:S135),"")</f>
        <v/>
      </c>
      <c r="T136" s="886" t="str">
        <f t="shared" si="119"/>
        <v/>
      </c>
      <c r="U136" s="837" t="str">
        <f t="shared" si="121"/>
        <v/>
      </c>
      <c r="V136" s="518"/>
    </row>
    <row r="137" spans="2:23" ht="21" customHeight="1">
      <c r="B137" s="595"/>
      <c r="C137" s="518" t="s">
        <v>139</v>
      </c>
      <c r="D137" s="518"/>
      <c r="E137" s="518"/>
      <c r="F137" s="596"/>
      <c r="G137" s="889"/>
      <c r="H137" s="890"/>
      <c r="I137" s="890"/>
      <c r="J137" s="890"/>
      <c r="K137" s="890"/>
      <c r="L137" s="891"/>
      <c r="M137" s="892" t="str">
        <f t="shared" si="120"/>
        <v/>
      </c>
      <c r="N137" s="890"/>
      <c r="O137" s="890"/>
      <c r="P137" s="890"/>
      <c r="Q137" s="890"/>
      <c r="R137" s="890"/>
      <c r="S137" s="890"/>
      <c r="T137" s="892" t="str">
        <f t="shared" si="119"/>
        <v/>
      </c>
      <c r="U137" s="893" t="str">
        <f t="shared" si="121"/>
        <v/>
      </c>
      <c r="V137" s="518"/>
      <c r="W137" s="574" t="s">
        <v>366</v>
      </c>
    </row>
    <row r="138" spans="2:23" ht="21" customHeight="1">
      <c r="B138" s="545"/>
      <c r="C138" s="597" t="s">
        <v>140</v>
      </c>
      <c r="D138" s="598"/>
      <c r="E138" s="598"/>
      <c r="F138" s="562"/>
      <c r="G138" s="852" t="str">
        <f>IF(COUNT(G124,G136:G137)&gt;0,SUM(G124,G136:G137),"")</f>
        <v/>
      </c>
      <c r="H138" s="852" t="str">
        <f t="shared" ref="H138" si="137">IF(COUNT(H124,H136:H137)&gt;0,SUM(H124,H136:H137),"")</f>
        <v/>
      </c>
      <c r="I138" s="852" t="str">
        <f t="shared" ref="I138" si="138">IF(COUNT(I124,I136:I137)&gt;0,SUM(I124,I136:I137),"")</f>
        <v/>
      </c>
      <c r="J138" s="852" t="str">
        <f t="shared" ref="J138" si="139">IF(COUNT(J124,J136:J137)&gt;0,SUM(J124,J136:J137),"")</f>
        <v/>
      </c>
      <c r="K138" s="852" t="str">
        <f t="shared" ref="K138" si="140">IF(COUNT(K124,K136:K137)&gt;0,SUM(K124,K136:K137),"")</f>
        <v/>
      </c>
      <c r="L138" s="853" t="str">
        <f t="shared" ref="L138" si="141">IF(COUNT(L124,L136:L137)&gt;0,SUM(L124,L136:L137),"")</f>
        <v/>
      </c>
      <c r="M138" s="894" t="str">
        <f t="shared" si="120"/>
        <v/>
      </c>
      <c r="N138" s="852" t="str">
        <f t="shared" ref="N138" si="142">IF(COUNT(N124,N136:N137)&gt;0,SUM(N124,N136:N137),"")</f>
        <v/>
      </c>
      <c r="O138" s="852" t="str">
        <f t="shared" ref="O138" si="143">IF(COUNT(O124,O136:O137)&gt;0,SUM(O124,O136:O137),"")</f>
        <v/>
      </c>
      <c r="P138" s="852" t="str">
        <f t="shared" ref="P138" si="144">IF(COUNT(P124,P136:P137)&gt;0,SUM(P124,P136:P137),"")</f>
        <v/>
      </c>
      <c r="Q138" s="852" t="str">
        <f t="shared" ref="Q138" si="145">IF(COUNT(Q124,Q136:Q137)&gt;0,SUM(Q124,Q136:Q137),"")</f>
        <v/>
      </c>
      <c r="R138" s="852" t="str">
        <f t="shared" ref="R138" si="146">IF(COUNT(R124,R136:R137)&gt;0,SUM(R124,R136:R137),"")</f>
        <v/>
      </c>
      <c r="S138" s="852" t="str">
        <f t="shared" ref="S138" si="147">IF(COUNT(S124,S136:S137)&gt;0,SUM(S124,S136:S137),"")</f>
        <v/>
      </c>
      <c r="T138" s="894" t="str">
        <f t="shared" si="119"/>
        <v/>
      </c>
      <c r="U138" s="885" t="str">
        <f t="shared" si="121"/>
        <v/>
      </c>
      <c r="V138" s="518"/>
      <c r="W138" s="599" t="s">
        <v>365</v>
      </c>
    </row>
    <row r="139" spans="2:23" ht="21" customHeight="1">
      <c r="B139" s="527"/>
      <c r="C139" s="597" t="s">
        <v>141</v>
      </c>
      <c r="D139" s="600"/>
      <c r="E139" s="600"/>
      <c r="F139" s="601"/>
      <c r="G139" s="852" t="str">
        <f>IF(COUNT(G125,G136:G137)&gt;0,SUM(G125,G136:G137),"")</f>
        <v/>
      </c>
      <c r="H139" s="852" t="str">
        <f t="shared" ref="H139:L139" si="148">IF(COUNT(H125,H136:H137)&gt;0,SUM(H125,H136:H137),"")</f>
        <v/>
      </c>
      <c r="I139" s="852" t="str">
        <f t="shared" si="148"/>
        <v/>
      </c>
      <c r="J139" s="852" t="str">
        <f t="shared" si="148"/>
        <v/>
      </c>
      <c r="K139" s="852" t="str">
        <f t="shared" si="148"/>
        <v/>
      </c>
      <c r="L139" s="853" t="str">
        <f t="shared" si="148"/>
        <v/>
      </c>
      <c r="M139" s="894" t="str">
        <f t="shared" si="120"/>
        <v/>
      </c>
      <c r="N139" s="852" t="str">
        <f>IF(COUNT(N125,N136:N137)&gt;0,SUM(N125,N136:N137),"")</f>
        <v/>
      </c>
      <c r="O139" s="852" t="str">
        <f t="shared" ref="O139:S139" si="149">IF(COUNT(O125,O136:O137)&gt;0,SUM(O125,O136:O137),"")</f>
        <v/>
      </c>
      <c r="P139" s="852" t="str">
        <f t="shared" si="149"/>
        <v/>
      </c>
      <c r="Q139" s="852" t="str">
        <f t="shared" si="149"/>
        <v/>
      </c>
      <c r="R139" s="852" t="str">
        <f t="shared" si="149"/>
        <v/>
      </c>
      <c r="S139" s="852" t="str">
        <f t="shared" si="149"/>
        <v/>
      </c>
      <c r="T139" s="894" t="str">
        <f t="shared" si="119"/>
        <v/>
      </c>
      <c r="U139" s="853" t="str">
        <f t="shared" si="121"/>
        <v/>
      </c>
      <c r="V139" s="518"/>
      <c r="W139" s="599"/>
    </row>
    <row r="140" spans="2:23" ht="21" customHeight="1">
      <c r="B140" s="527"/>
      <c r="C140" s="602" t="s">
        <v>309</v>
      </c>
      <c r="D140" s="534"/>
      <c r="E140" s="534"/>
      <c r="F140" s="570"/>
      <c r="G140" s="895"/>
      <c r="H140" s="895"/>
      <c r="I140" s="895"/>
      <c r="J140" s="895"/>
      <c r="K140" s="895"/>
      <c r="L140" s="896"/>
      <c r="M140" s="887" t="str">
        <f t="shared" si="120"/>
        <v/>
      </c>
      <c r="N140" s="895"/>
      <c r="O140" s="895"/>
      <c r="P140" s="895"/>
      <c r="Q140" s="895"/>
      <c r="R140" s="895"/>
      <c r="S140" s="895"/>
      <c r="T140" s="887" t="str">
        <f t="shared" si="119"/>
        <v/>
      </c>
      <c r="U140" s="897" t="str">
        <f t="shared" si="121"/>
        <v/>
      </c>
      <c r="V140" s="518"/>
    </row>
    <row r="141" spans="2:23" ht="21" customHeight="1">
      <c r="B141" s="564" t="s">
        <v>142</v>
      </c>
      <c r="C141" s="603"/>
      <c r="D141" s="552"/>
      <c r="E141" s="552"/>
      <c r="F141" s="604" t="s">
        <v>143</v>
      </c>
      <c r="G141" s="881"/>
      <c r="H141" s="882"/>
      <c r="I141" s="882"/>
      <c r="J141" s="882"/>
      <c r="K141" s="882"/>
      <c r="L141" s="883"/>
      <c r="M141" s="884" t="str">
        <f t="shared" si="120"/>
        <v/>
      </c>
      <c r="N141" s="882"/>
      <c r="O141" s="882"/>
      <c r="P141" s="882"/>
      <c r="Q141" s="882"/>
      <c r="R141" s="882"/>
      <c r="S141" s="882"/>
      <c r="T141" s="884" t="str">
        <f t="shared" si="119"/>
        <v/>
      </c>
      <c r="U141" s="885" t="str">
        <f t="shared" si="121"/>
        <v/>
      </c>
      <c r="V141" s="518"/>
    </row>
    <row r="142" spans="2:23" ht="21" customHeight="1">
      <c r="B142" s="602"/>
      <c r="C142" s="567"/>
      <c r="D142" s="567"/>
      <c r="E142" s="567"/>
      <c r="F142" s="605" t="s">
        <v>144</v>
      </c>
      <c r="G142" s="898"/>
      <c r="H142" s="844"/>
      <c r="I142" s="844"/>
      <c r="J142" s="844"/>
      <c r="K142" s="844"/>
      <c r="L142" s="896"/>
      <c r="M142" s="887" t="str">
        <f t="shared" si="120"/>
        <v/>
      </c>
      <c r="N142" s="895"/>
      <c r="O142" s="895"/>
      <c r="P142" s="895"/>
      <c r="Q142" s="895"/>
      <c r="R142" s="895"/>
      <c r="S142" s="895"/>
      <c r="T142" s="887" t="str">
        <f t="shared" si="119"/>
        <v/>
      </c>
      <c r="U142" s="897" t="str">
        <f t="shared" si="121"/>
        <v/>
      </c>
      <c r="V142" s="518"/>
      <c r="W142" s="574" t="s">
        <v>368</v>
      </c>
    </row>
    <row r="143" spans="2:23" ht="21" customHeight="1">
      <c r="B143" s="597" t="s">
        <v>145</v>
      </c>
      <c r="C143" s="598"/>
      <c r="D143" s="598"/>
      <c r="E143" s="598"/>
      <c r="F143" s="562"/>
      <c r="G143" s="606"/>
      <c r="H143" s="607"/>
      <c r="I143" s="607"/>
      <c r="J143" s="607"/>
      <c r="K143" s="607"/>
      <c r="L143" s="608"/>
      <c r="M143" s="609"/>
      <c r="N143" s="607"/>
      <c r="O143" s="607"/>
      <c r="P143" s="607"/>
      <c r="Q143" s="607"/>
      <c r="R143" s="607"/>
      <c r="S143" s="607"/>
      <c r="T143" s="609"/>
      <c r="U143" s="899" t="str">
        <f>IF(ISERROR((1-U142/U138)),"-",ROUND((1-U142/U138),3))</f>
        <v>-</v>
      </c>
      <c r="V143" s="518"/>
    </row>
    <row r="144" spans="2:23" ht="21" customHeight="1">
      <c r="B144" s="518"/>
      <c r="C144" s="518"/>
      <c r="D144" s="518"/>
      <c r="E144" s="518"/>
      <c r="F144" s="518"/>
      <c r="G144" s="571"/>
      <c r="H144" s="571"/>
      <c r="I144" s="571"/>
      <c r="J144" s="571"/>
      <c r="K144" s="571"/>
      <c r="L144" s="571"/>
      <c r="M144" s="571"/>
      <c r="N144" s="571"/>
      <c r="O144" s="571"/>
      <c r="P144" s="571"/>
      <c r="Q144" s="571"/>
      <c r="R144" s="571"/>
      <c r="S144" s="571"/>
      <c r="T144" s="571"/>
      <c r="U144" s="571"/>
      <c r="V144" s="518"/>
    </row>
    <row r="145" spans="2:22" ht="21" customHeight="1">
      <c r="B145" s="509" t="s">
        <v>351</v>
      </c>
    </row>
    <row r="146" spans="2:22" ht="21" customHeight="1">
      <c r="B146" s="509" t="s">
        <v>130</v>
      </c>
    </row>
    <row r="147" spans="2:22" ht="21" customHeight="1">
      <c r="B147" s="513" t="s">
        <v>129</v>
      </c>
      <c r="C147" s="513"/>
      <c r="D147" s="513"/>
      <c r="E147" s="513"/>
      <c r="F147" s="513"/>
      <c r="G147" s="515"/>
      <c r="H147" s="515"/>
      <c r="I147" s="515"/>
      <c r="J147" s="515"/>
    </row>
    <row r="148" spans="2:22" ht="21" customHeight="1">
      <c r="B148" s="516" t="s">
        <v>83</v>
      </c>
      <c r="E148" s="517" t="s">
        <v>372</v>
      </c>
      <c r="F148" s="518"/>
      <c r="G148" s="512"/>
      <c r="H148" s="512"/>
      <c r="I148" s="512"/>
      <c r="J148" s="512"/>
      <c r="K148" s="512"/>
      <c r="L148" s="512"/>
      <c r="M148" s="512"/>
      <c r="N148" s="512"/>
      <c r="O148" s="512"/>
      <c r="P148" s="512"/>
      <c r="Q148" s="512"/>
      <c r="R148" s="512"/>
      <c r="S148" s="512"/>
      <c r="T148" s="515"/>
      <c r="U148" s="512" t="s">
        <v>131</v>
      </c>
      <c r="V148" s="518"/>
    </row>
    <row r="149" spans="2:22" ht="21" customHeight="1">
      <c r="B149" s="520"/>
      <c r="C149" s="521"/>
      <c r="D149" s="521"/>
      <c r="E149" s="521"/>
      <c r="F149" s="575"/>
      <c r="G149" s="576" t="s">
        <v>88</v>
      </c>
      <c r="H149" s="523" t="s">
        <v>89</v>
      </c>
      <c r="I149" s="523" t="s">
        <v>90</v>
      </c>
      <c r="J149" s="523" t="s">
        <v>91</v>
      </c>
      <c r="K149" s="523" t="s">
        <v>92</v>
      </c>
      <c r="L149" s="577" t="s">
        <v>93</v>
      </c>
      <c r="M149" s="578" t="s">
        <v>132</v>
      </c>
      <c r="N149" s="523" t="s">
        <v>94</v>
      </c>
      <c r="O149" s="525" t="s">
        <v>95</v>
      </c>
      <c r="P149" s="523" t="s">
        <v>96</v>
      </c>
      <c r="Q149" s="525" t="s">
        <v>97</v>
      </c>
      <c r="R149" s="523" t="s">
        <v>98</v>
      </c>
      <c r="S149" s="525" t="s">
        <v>99</v>
      </c>
      <c r="T149" s="578" t="s">
        <v>133</v>
      </c>
      <c r="U149" s="526" t="s">
        <v>134</v>
      </c>
      <c r="V149" s="518"/>
    </row>
    <row r="150" spans="2:22" ht="21" customHeight="1">
      <c r="B150" s="527"/>
      <c r="C150" s="518"/>
      <c r="D150" s="518"/>
      <c r="E150" s="518"/>
      <c r="F150" s="579" t="s">
        <v>135</v>
      </c>
      <c r="G150" s="580"/>
      <c r="H150" s="529"/>
      <c r="I150" s="529"/>
      <c r="J150" s="529"/>
      <c r="K150" s="529"/>
      <c r="L150" s="581"/>
      <c r="M150" s="582" t="s">
        <v>136</v>
      </c>
      <c r="N150" s="529"/>
      <c r="O150" s="531"/>
      <c r="P150" s="529"/>
      <c r="Q150" s="531"/>
      <c r="R150" s="529"/>
      <c r="S150" s="531"/>
      <c r="T150" s="582" t="s">
        <v>136</v>
      </c>
      <c r="U150" s="532" t="s">
        <v>137</v>
      </c>
      <c r="V150" s="518"/>
    </row>
    <row r="151" spans="2:22" ht="21" customHeight="1">
      <c r="B151" s="583"/>
      <c r="C151" s="534" t="s">
        <v>101</v>
      </c>
      <c r="D151" s="534"/>
      <c r="E151" s="534"/>
      <c r="F151" s="570"/>
      <c r="G151" s="584" t="s">
        <v>102</v>
      </c>
      <c r="H151" s="585" t="s">
        <v>102</v>
      </c>
      <c r="I151" s="585" t="s">
        <v>102</v>
      </c>
      <c r="J151" s="585" t="s">
        <v>102</v>
      </c>
      <c r="K151" s="585" t="s">
        <v>102</v>
      </c>
      <c r="L151" s="586" t="s">
        <v>102</v>
      </c>
      <c r="M151" s="587" t="s">
        <v>120</v>
      </c>
      <c r="N151" s="536" t="s">
        <v>102</v>
      </c>
      <c r="O151" s="538" t="s">
        <v>102</v>
      </c>
      <c r="P151" s="536" t="s">
        <v>102</v>
      </c>
      <c r="Q151" s="538" t="s">
        <v>102</v>
      </c>
      <c r="R151" s="536" t="s">
        <v>102</v>
      </c>
      <c r="S151" s="538" t="s">
        <v>102</v>
      </c>
      <c r="T151" s="587" t="s">
        <v>120</v>
      </c>
      <c r="U151" s="539" t="s">
        <v>120</v>
      </c>
      <c r="V151" s="518"/>
    </row>
    <row r="152" spans="2:22" ht="21" customHeight="1">
      <c r="B152" s="540"/>
      <c r="C152" s="588"/>
      <c r="D152" s="589" t="s">
        <v>103</v>
      </c>
      <c r="E152" s="590"/>
      <c r="F152" s="548" t="s">
        <v>104</v>
      </c>
      <c r="G152" s="881"/>
      <c r="H152" s="882"/>
      <c r="I152" s="882"/>
      <c r="J152" s="882"/>
      <c r="K152" s="882"/>
      <c r="L152" s="883"/>
      <c r="M152" s="884" t="str">
        <f>IF(COUNT(G152:L152)&gt;0,SUM(G152:L152),"")</f>
        <v/>
      </c>
      <c r="N152" s="882"/>
      <c r="O152" s="882"/>
      <c r="P152" s="882"/>
      <c r="Q152" s="882"/>
      <c r="R152" s="882"/>
      <c r="S152" s="882"/>
      <c r="T152" s="884" t="str">
        <f t="shared" ref="T152:T178" si="150">IF(COUNT(N152:S152)&gt;0,SUM(N152:S152),"")</f>
        <v/>
      </c>
      <c r="U152" s="885" t="str">
        <f>IF(COUNT(M152,T152)&gt;0,SUM(M152,T152),"")</f>
        <v/>
      </c>
      <c r="V152" s="518"/>
    </row>
    <row r="153" spans="2:22" ht="21" customHeight="1">
      <c r="B153" s="545"/>
      <c r="C153" s="591" t="s">
        <v>66</v>
      </c>
      <c r="D153" s="546"/>
      <c r="E153" s="547"/>
      <c r="F153" s="548" t="s">
        <v>105</v>
      </c>
      <c r="G153" s="833"/>
      <c r="H153" s="826"/>
      <c r="I153" s="826"/>
      <c r="J153" s="826"/>
      <c r="K153" s="826"/>
      <c r="L153" s="827"/>
      <c r="M153" s="886" t="str">
        <f t="shared" ref="M153:M178" si="151">IF(COUNT(G153:L153)&gt;0,SUM(G153:L153),"")</f>
        <v/>
      </c>
      <c r="N153" s="833"/>
      <c r="O153" s="826"/>
      <c r="P153" s="826"/>
      <c r="Q153" s="826"/>
      <c r="R153" s="826"/>
      <c r="S153" s="826"/>
      <c r="T153" s="886" t="str">
        <f t="shared" si="150"/>
        <v/>
      </c>
      <c r="U153" s="837" t="str">
        <f t="shared" ref="U153:U178" si="152">IF(COUNT(M153,T153)&gt;0,SUM(M153,T153),"")</f>
        <v/>
      </c>
      <c r="V153" s="518"/>
    </row>
    <row r="154" spans="2:22" ht="21" customHeight="1">
      <c r="B154" s="545"/>
      <c r="C154" s="591"/>
      <c r="D154" s="589" t="s">
        <v>106</v>
      </c>
      <c r="E154" s="590"/>
      <c r="F154" s="548" t="s">
        <v>104</v>
      </c>
      <c r="G154" s="833"/>
      <c r="H154" s="826"/>
      <c r="I154" s="826"/>
      <c r="J154" s="826"/>
      <c r="K154" s="826"/>
      <c r="L154" s="827"/>
      <c r="M154" s="886" t="str">
        <f t="shared" si="151"/>
        <v/>
      </c>
      <c r="N154" s="826"/>
      <c r="O154" s="826"/>
      <c r="P154" s="826"/>
      <c r="Q154" s="826"/>
      <c r="R154" s="826"/>
      <c r="S154" s="826"/>
      <c r="T154" s="886" t="str">
        <f t="shared" si="150"/>
        <v/>
      </c>
      <c r="U154" s="837" t="str">
        <f t="shared" si="152"/>
        <v/>
      </c>
      <c r="V154" s="518"/>
    </row>
    <row r="155" spans="2:22" ht="21" customHeight="1">
      <c r="B155" s="545"/>
      <c r="C155" s="591" t="s">
        <v>67</v>
      </c>
      <c r="D155" s="546"/>
      <c r="E155" s="547"/>
      <c r="F155" s="548" t="s">
        <v>105</v>
      </c>
      <c r="G155" s="833"/>
      <c r="H155" s="826"/>
      <c r="I155" s="826"/>
      <c r="J155" s="826"/>
      <c r="K155" s="826"/>
      <c r="L155" s="827"/>
      <c r="M155" s="886" t="str">
        <f t="shared" si="151"/>
        <v/>
      </c>
      <c r="N155" s="833"/>
      <c r="O155" s="826"/>
      <c r="P155" s="826"/>
      <c r="Q155" s="826"/>
      <c r="R155" s="826"/>
      <c r="S155" s="826"/>
      <c r="T155" s="886" t="str">
        <f t="shared" si="150"/>
        <v/>
      </c>
      <c r="U155" s="837" t="str">
        <f t="shared" si="152"/>
        <v/>
      </c>
      <c r="V155" s="518"/>
    </row>
    <row r="156" spans="2:22" ht="21" customHeight="1">
      <c r="B156" s="545" t="s">
        <v>19</v>
      </c>
      <c r="C156" s="591"/>
      <c r="D156" s="589" t="s">
        <v>107</v>
      </c>
      <c r="E156" s="590"/>
      <c r="F156" s="548" t="s">
        <v>104</v>
      </c>
      <c r="G156" s="833"/>
      <c r="H156" s="826"/>
      <c r="I156" s="826"/>
      <c r="J156" s="826"/>
      <c r="K156" s="826"/>
      <c r="L156" s="827"/>
      <c r="M156" s="886" t="str">
        <f t="shared" si="151"/>
        <v/>
      </c>
      <c r="N156" s="826"/>
      <c r="O156" s="826"/>
      <c r="P156" s="826"/>
      <c r="Q156" s="826"/>
      <c r="R156" s="826"/>
      <c r="S156" s="826"/>
      <c r="T156" s="886" t="str">
        <f t="shared" si="150"/>
        <v/>
      </c>
      <c r="U156" s="837" t="str">
        <f t="shared" si="152"/>
        <v/>
      </c>
      <c r="V156" s="518"/>
    </row>
    <row r="157" spans="2:22" ht="21" customHeight="1">
      <c r="B157" s="545"/>
      <c r="C157" s="591" t="s">
        <v>68</v>
      </c>
      <c r="D157" s="546"/>
      <c r="E157" s="547"/>
      <c r="F157" s="548" t="s">
        <v>105</v>
      </c>
      <c r="G157" s="833"/>
      <c r="H157" s="826"/>
      <c r="I157" s="826"/>
      <c r="J157" s="826"/>
      <c r="K157" s="826"/>
      <c r="L157" s="827"/>
      <c r="M157" s="886" t="str">
        <f t="shared" si="151"/>
        <v/>
      </c>
      <c r="N157" s="833"/>
      <c r="O157" s="826"/>
      <c r="P157" s="826"/>
      <c r="Q157" s="826"/>
      <c r="R157" s="826"/>
      <c r="S157" s="826"/>
      <c r="T157" s="886" t="str">
        <f t="shared" si="150"/>
        <v/>
      </c>
      <c r="U157" s="837" t="str">
        <f t="shared" si="152"/>
        <v/>
      </c>
      <c r="V157" s="518"/>
    </row>
    <row r="158" spans="2:22" ht="21" customHeight="1">
      <c r="B158" s="545"/>
      <c r="C158" s="591"/>
      <c r="D158" s="589" t="s">
        <v>108</v>
      </c>
      <c r="E158" s="590"/>
      <c r="F158" s="548" t="s">
        <v>104</v>
      </c>
      <c r="G158" s="833"/>
      <c r="H158" s="826"/>
      <c r="I158" s="826"/>
      <c r="J158" s="826"/>
      <c r="K158" s="826"/>
      <c r="L158" s="827"/>
      <c r="M158" s="886" t="str">
        <f t="shared" si="151"/>
        <v/>
      </c>
      <c r="N158" s="826"/>
      <c r="O158" s="826"/>
      <c r="P158" s="826"/>
      <c r="Q158" s="826"/>
      <c r="R158" s="826"/>
      <c r="S158" s="826"/>
      <c r="T158" s="886" t="str">
        <f t="shared" si="150"/>
        <v/>
      </c>
      <c r="U158" s="837" t="str">
        <f t="shared" si="152"/>
        <v/>
      </c>
      <c r="V158" s="518"/>
    </row>
    <row r="159" spans="2:22" ht="21" customHeight="1">
      <c r="B159" s="545"/>
      <c r="C159" s="591" t="s">
        <v>69</v>
      </c>
      <c r="D159" s="546"/>
      <c r="E159" s="547"/>
      <c r="F159" s="548" t="s">
        <v>105</v>
      </c>
      <c r="G159" s="833"/>
      <c r="H159" s="826"/>
      <c r="I159" s="826"/>
      <c r="J159" s="826"/>
      <c r="K159" s="826"/>
      <c r="L159" s="827"/>
      <c r="M159" s="886" t="str">
        <f t="shared" si="151"/>
        <v/>
      </c>
      <c r="N159" s="826"/>
      <c r="O159" s="826"/>
      <c r="P159" s="826"/>
      <c r="Q159" s="826"/>
      <c r="R159" s="826"/>
      <c r="S159" s="826"/>
      <c r="T159" s="886" t="str">
        <f t="shared" si="150"/>
        <v/>
      </c>
      <c r="U159" s="837" t="str">
        <f t="shared" si="152"/>
        <v/>
      </c>
      <c r="V159" s="518"/>
    </row>
    <row r="160" spans="2:22" ht="21" customHeight="1">
      <c r="B160" s="545" t="s">
        <v>22</v>
      </c>
      <c r="C160" s="591"/>
      <c r="D160" s="589" t="s">
        <v>109</v>
      </c>
      <c r="E160" s="590"/>
      <c r="F160" s="548" t="s">
        <v>104</v>
      </c>
      <c r="G160" s="834" t="str">
        <f>IF(COUNT(G152,G154,G156,G158)&gt;0,SUM(G152,G154,G156,G158),"")</f>
        <v/>
      </c>
      <c r="H160" s="835" t="str">
        <f t="shared" ref="H160:L160" si="153">IF(COUNT(H152,H154,H156,H158)&gt;0,SUM(H152,H154,H156,H158),"")</f>
        <v/>
      </c>
      <c r="I160" s="835" t="str">
        <f t="shared" si="153"/>
        <v/>
      </c>
      <c r="J160" s="835" t="str">
        <f t="shared" si="153"/>
        <v/>
      </c>
      <c r="K160" s="835" t="str">
        <f t="shared" si="153"/>
        <v/>
      </c>
      <c r="L160" s="837" t="str">
        <f t="shared" si="153"/>
        <v/>
      </c>
      <c r="M160" s="886" t="str">
        <f t="shared" si="151"/>
        <v/>
      </c>
      <c r="N160" s="835" t="str">
        <f t="shared" ref="N160:S160" si="154">IF(COUNT(N152,N154,N156,N158)&gt;0,SUM(N152,N154,N156,N158),"")</f>
        <v/>
      </c>
      <c r="O160" s="835" t="str">
        <f t="shared" si="154"/>
        <v/>
      </c>
      <c r="P160" s="835" t="str">
        <f t="shared" si="154"/>
        <v/>
      </c>
      <c r="Q160" s="835" t="str">
        <f t="shared" si="154"/>
        <v/>
      </c>
      <c r="R160" s="835" t="str">
        <f t="shared" si="154"/>
        <v/>
      </c>
      <c r="S160" s="835" t="str">
        <f t="shared" si="154"/>
        <v/>
      </c>
      <c r="T160" s="886" t="str">
        <f t="shared" si="150"/>
        <v/>
      </c>
      <c r="U160" s="837" t="str">
        <f t="shared" si="152"/>
        <v/>
      </c>
      <c r="V160" s="518"/>
    </row>
    <row r="161" spans="2:23" ht="21" customHeight="1">
      <c r="B161" s="545"/>
      <c r="C161" s="566"/>
      <c r="D161" s="550"/>
      <c r="E161" s="551"/>
      <c r="F161" s="592" t="s">
        <v>105</v>
      </c>
      <c r="G161" s="850" t="str">
        <f t="shared" ref="G161:L161" si="155">IF(COUNT(G153,G155,G157,G159)&gt;0,SUM(G153,G155,G157,G159),"")</f>
        <v/>
      </c>
      <c r="H161" s="842" t="str">
        <f t="shared" si="155"/>
        <v/>
      </c>
      <c r="I161" s="842" t="str">
        <f t="shared" si="155"/>
        <v/>
      </c>
      <c r="J161" s="842" t="str">
        <f t="shared" si="155"/>
        <v/>
      </c>
      <c r="K161" s="842" t="str">
        <f t="shared" si="155"/>
        <v/>
      </c>
      <c r="L161" s="843" t="str">
        <f t="shared" si="155"/>
        <v/>
      </c>
      <c r="M161" s="887" t="str">
        <f t="shared" si="151"/>
        <v/>
      </c>
      <c r="N161" s="842" t="str">
        <f t="shared" ref="N161:S161" si="156">IF(COUNT(N153,N155,N157,N159)&gt;0,SUM(N153,N155,N157,N159),"")</f>
        <v/>
      </c>
      <c r="O161" s="842" t="str">
        <f t="shared" si="156"/>
        <v/>
      </c>
      <c r="P161" s="842" t="str">
        <f t="shared" si="156"/>
        <v/>
      </c>
      <c r="Q161" s="842" t="str">
        <f t="shared" si="156"/>
        <v/>
      </c>
      <c r="R161" s="842" t="str">
        <f t="shared" si="156"/>
        <v/>
      </c>
      <c r="S161" s="842" t="str">
        <f t="shared" si="156"/>
        <v/>
      </c>
      <c r="T161" s="887" t="str">
        <f t="shared" si="150"/>
        <v/>
      </c>
      <c r="U161" s="843" t="str">
        <f t="shared" si="152"/>
        <v/>
      </c>
      <c r="V161" s="518"/>
    </row>
    <row r="162" spans="2:23" ht="21" customHeight="1">
      <c r="B162" s="545"/>
      <c r="C162" s="543"/>
      <c r="D162" s="543" t="s">
        <v>17</v>
      </c>
      <c r="E162" s="593" t="s">
        <v>110</v>
      </c>
      <c r="F162" s="594"/>
      <c r="G162" s="881"/>
      <c r="H162" s="882"/>
      <c r="I162" s="882"/>
      <c r="J162" s="882"/>
      <c r="K162" s="882"/>
      <c r="L162" s="883"/>
      <c r="M162" s="886" t="str">
        <f t="shared" si="151"/>
        <v/>
      </c>
      <c r="N162" s="882"/>
      <c r="O162" s="882"/>
      <c r="P162" s="882"/>
      <c r="Q162" s="882"/>
      <c r="R162" s="882"/>
      <c r="S162" s="882"/>
      <c r="T162" s="886" t="str">
        <f t="shared" si="150"/>
        <v/>
      </c>
      <c r="U162" s="837" t="str">
        <f t="shared" si="152"/>
        <v/>
      </c>
      <c r="V162" s="518"/>
      <c r="W162" s="574" t="s">
        <v>367</v>
      </c>
    </row>
    <row r="163" spans="2:23" ht="21" customHeight="1">
      <c r="B163" s="545"/>
      <c r="C163" s="555"/>
      <c r="D163" s="555" t="s">
        <v>19</v>
      </c>
      <c r="E163" s="593" t="s">
        <v>111</v>
      </c>
      <c r="F163" s="594"/>
      <c r="G163" s="833"/>
      <c r="H163" s="826"/>
      <c r="I163" s="826"/>
      <c r="J163" s="826"/>
      <c r="K163" s="826"/>
      <c r="L163" s="827"/>
      <c r="M163" s="886" t="str">
        <f t="shared" si="151"/>
        <v/>
      </c>
      <c r="N163" s="826"/>
      <c r="O163" s="826"/>
      <c r="P163" s="826"/>
      <c r="Q163" s="826"/>
      <c r="R163" s="826"/>
      <c r="S163" s="826"/>
      <c r="T163" s="886" t="str">
        <f t="shared" si="150"/>
        <v/>
      </c>
      <c r="U163" s="837" t="str">
        <f t="shared" si="152"/>
        <v/>
      </c>
      <c r="V163" s="518"/>
    </row>
    <row r="164" spans="2:23" ht="21" customHeight="1">
      <c r="B164" s="545" t="s">
        <v>68</v>
      </c>
      <c r="C164" s="555" t="s">
        <v>70</v>
      </c>
      <c r="D164" s="556" t="s">
        <v>22</v>
      </c>
      <c r="E164" s="593" t="s">
        <v>112</v>
      </c>
      <c r="F164" s="594"/>
      <c r="G164" s="833"/>
      <c r="H164" s="826"/>
      <c r="I164" s="826"/>
      <c r="J164" s="826"/>
      <c r="K164" s="826"/>
      <c r="L164" s="827"/>
      <c r="M164" s="886" t="str">
        <f t="shared" si="151"/>
        <v/>
      </c>
      <c r="N164" s="826"/>
      <c r="O164" s="826"/>
      <c r="P164" s="826"/>
      <c r="Q164" s="826"/>
      <c r="R164" s="826"/>
      <c r="S164" s="826"/>
      <c r="T164" s="886" t="str">
        <f t="shared" si="150"/>
        <v/>
      </c>
      <c r="U164" s="837" t="str">
        <f t="shared" si="152"/>
        <v/>
      </c>
      <c r="V164" s="518"/>
    </row>
    <row r="165" spans="2:23" ht="21" customHeight="1">
      <c r="B165" s="545"/>
      <c r="C165" s="555"/>
      <c r="D165" s="543" t="s">
        <v>113</v>
      </c>
      <c r="E165" s="593" t="s">
        <v>112</v>
      </c>
      <c r="F165" s="594"/>
      <c r="G165" s="826"/>
      <c r="H165" s="826"/>
      <c r="I165" s="826"/>
      <c r="J165" s="826"/>
      <c r="K165" s="826"/>
      <c r="L165" s="827"/>
      <c r="M165" s="886" t="str">
        <f t="shared" si="151"/>
        <v/>
      </c>
      <c r="N165" s="826"/>
      <c r="O165" s="826"/>
      <c r="P165" s="826"/>
      <c r="Q165" s="826"/>
      <c r="R165" s="826"/>
      <c r="S165" s="826"/>
      <c r="T165" s="886" t="str">
        <f t="shared" si="150"/>
        <v/>
      </c>
      <c r="U165" s="837" t="str">
        <f t="shared" si="152"/>
        <v/>
      </c>
      <c r="V165" s="518"/>
    </row>
    <row r="166" spans="2:23" ht="21" customHeight="1">
      <c r="B166" s="545"/>
      <c r="C166" s="555" t="s">
        <v>67</v>
      </c>
      <c r="D166" s="556" t="s">
        <v>70</v>
      </c>
      <c r="E166" s="557" t="s">
        <v>138</v>
      </c>
      <c r="F166" s="594"/>
      <c r="G166" s="833"/>
      <c r="H166" s="826"/>
      <c r="I166" s="826"/>
      <c r="J166" s="826"/>
      <c r="K166" s="826"/>
      <c r="L166" s="827"/>
      <c r="M166" s="886" t="str">
        <f t="shared" si="151"/>
        <v/>
      </c>
      <c r="N166" s="826"/>
      <c r="O166" s="826"/>
      <c r="P166" s="826"/>
      <c r="Q166" s="826"/>
      <c r="R166" s="826"/>
      <c r="S166" s="826"/>
      <c r="T166" s="886" t="str">
        <f t="shared" si="150"/>
        <v/>
      </c>
      <c r="U166" s="837" t="str">
        <f t="shared" si="152"/>
        <v/>
      </c>
      <c r="V166" s="518"/>
    </row>
    <row r="167" spans="2:23" ht="21" customHeight="1">
      <c r="B167" s="545"/>
      <c r="C167" s="555"/>
      <c r="D167" s="519"/>
      <c r="E167" s="593" t="s">
        <v>103</v>
      </c>
      <c r="F167" s="594"/>
      <c r="G167" s="833"/>
      <c r="H167" s="826"/>
      <c r="I167" s="826"/>
      <c r="J167" s="826"/>
      <c r="K167" s="826"/>
      <c r="L167" s="827"/>
      <c r="M167" s="886" t="str">
        <f t="shared" si="151"/>
        <v/>
      </c>
      <c r="N167" s="826"/>
      <c r="O167" s="826"/>
      <c r="P167" s="826"/>
      <c r="Q167" s="826"/>
      <c r="R167" s="826"/>
      <c r="S167" s="826"/>
      <c r="T167" s="886" t="str">
        <f t="shared" si="150"/>
        <v/>
      </c>
      <c r="U167" s="837" t="str">
        <f t="shared" si="152"/>
        <v/>
      </c>
      <c r="V167" s="518"/>
    </row>
    <row r="168" spans="2:23" ht="21" customHeight="1">
      <c r="B168" s="545" t="s">
        <v>71</v>
      </c>
      <c r="C168" s="555" t="s">
        <v>72</v>
      </c>
      <c r="D168" s="519" t="s">
        <v>116</v>
      </c>
      <c r="E168" s="593" t="s">
        <v>106</v>
      </c>
      <c r="F168" s="594"/>
      <c r="G168" s="833"/>
      <c r="H168" s="826"/>
      <c r="I168" s="826"/>
      <c r="J168" s="826"/>
      <c r="K168" s="826"/>
      <c r="L168" s="827"/>
      <c r="M168" s="886" t="str">
        <f t="shared" si="151"/>
        <v/>
      </c>
      <c r="N168" s="826"/>
      <c r="O168" s="826"/>
      <c r="P168" s="826"/>
      <c r="Q168" s="826"/>
      <c r="R168" s="826"/>
      <c r="S168" s="826"/>
      <c r="T168" s="886" t="str">
        <f t="shared" si="150"/>
        <v/>
      </c>
      <c r="U168" s="837" t="str">
        <f t="shared" si="152"/>
        <v/>
      </c>
      <c r="V168" s="518"/>
    </row>
    <row r="169" spans="2:23" ht="21" customHeight="1">
      <c r="B169" s="545"/>
      <c r="C169" s="555"/>
      <c r="D169" s="519"/>
      <c r="E169" s="593" t="s">
        <v>118</v>
      </c>
      <c r="F169" s="594"/>
      <c r="G169" s="888"/>
      <c r="H169" s="826"/>
      <c r="I169" s="826"/>
      <c r="J169" s="826"/>
      <c r="K169" s="826"/>
      <c r="L169" s="827"/>
      <c r="M169" s="886" t="str">
        <f t="shared" si="151"/>
        <v/>
      </c>
      <c r="N169" s="826"/>
      <c r="O169" s="826"/>
      <c r="P169" s="826"/>
      <c r="Q169" s="826"/>
      <c r="R169" s="826"/>
      <c r="S169" s="826"/>
      <c r="T169" s="886" t="str">
        <f t="shared" si="150"/>
        <v/>
      </c>
      <c r="U169" s="837" t="str">
        <f t="shared" si="152"/>
        <v/>
      </c>
      <c r="V169" s="518"/>
    </row>
    <row r="170" spans="2:23" ht="21" customHeight="1">
      <c r="B170" s="545"/>
      <c r="C170" s="555" t="s">
        <v>68</v>
      </c>
      <c r="D170" s="519"/>
      <c r="E170" s="593" t="s">
        <v>119</v>
      </c>
      <c r="F170" s="594"/>
      <c r="G170" s="833"/>
      <c r="H170" s="826"/>
      <c r="I170" s="826"/>
      <c r="J170" s="826"/>
      <c r="K170" s="826"/>
      <c r="L170" s="827"/>
      <c r="M170" s="886" t="str">
        <f t="shared" si="151"/>
        <v/>
      </c>
      <c r="N170" s="826"/>
      <c r="O170" s="826"/>
      <c r="P170" s="826"/>
      <c r="Q170" s="826"/>
      <c r="R170" s="826"/>
      <c r="S170" s="826"/>
      <c r="T170" s="886" t="str">
        <f t="shared" si="150"/>
        <v/>
      </c>
      <c r="U170" s="837" t="str">
        <f t="shared" si="152"/>
        <v/>
      </c>
      <c r="V170" s="518"/>
    </row>
    <row r="171" spans="2:23" ht="21" customHeight="1">
      <c r="B171" s="545"/>
      <c r="C171" s="555"/>
      <c r="D171" s="519" t="s">
        <v>120</v>
      </c>
      <c r="E171" s="557" t="s">
        <v>138</v>
      </c>
      <c r="F171" s="594"/>
      <c r="G171" s="833"/>
      <c r="H171" s="826"/>
      <c r="I171" s="826"/>
      <c r="J171" s="826"/>
      <c r="K171" s="826"/>
      <c r="L171" s="827"/>
      <c r="M171" s="886" t="str">
        <f t="shared" si="151"/>
        <v/>
      </c>
      <c r="N171" s="826"/>
      <c r="O171" s="826"/>
      <c r="P171" s="826"/>
      <c r="Q171" s="826"/>
      <c r="R171" s="826"/>
      <c r="S171" s="826"/>
      <c r="T171" s="886" t="str">
        <f t="shared" si="150"/>
        <v/>
      </c>
      <c r="U171" s="837" t="str">
        <f t="shared" si="152"/>
        <v/>
      </c>
      <c r="V171" s="518"/>
    </row>
    <row r="172" spans="2:23" ht="21" customHeight="1">
      <c r="B172" s="545" t="s">
        <v>73</v>
      </c>
      <c r="C172" s="556"/>
      <c r="D172" s="549"/>
      <c r="E172" s="557" t="s">
        <v>121</v>
      </c>
      <c r="F172" s="558"/>
      <c r="G172" s="834" t="str">
        <f>IF(COUNT(G167:G171)&gt;0,SUM(G167:G171),"")</f>
        <v/>
      </c>
      <c r="H172" s="835" t="str">
        <f t="shared" ref="H172" si="157">IF(COUNT(H167:H171)&gt;0,SUM(H167:H171),"")</f>
        <v/>
      </c>
      <c r="I172" s="835" t="str">
        <f t="shared" ref="I172" si="158">IF(COUNT(I167:I171)&gt;0,SUM(I167:I171),"")</f>
        <v/>
      </c>
      <c r="J172" s="835" t="str">
        <f t="shared" ref="J172" si="159">IF(COUNT(J167:J171)&gt;0,SUM(J167:J171),"")</f>
        <v/>
      </c>
      <c r="K172" s="835" t="str">
        <f t="shared" ref="K172" si="160">IF(COUNT(K167:K171)&gt;0,SUM(K167:K171),"")</f>
        <v/>
      </c>
      <c r="L172" s="837" t="str">
        <f t="shared" ref="L172" si="161">IF(COUNT(L167:L171)&gt;0,SUM(L167:L171),"")</f>
        <v/>
      </c>
      <c r="M172" s="886" t="str">
        <f t="shared" si="151"/>
        <v/>
      </c>
      <c r="N172" s="835" t="str">
        <f t="shared" ref="N172" si="162">IF(COUNT(N167:N171)&gt;0,SUM(N167:N171),"")</f>
        <v/>
      </c>
      <c r="O172" s="835" t="str">
        <f t="shared" ref="O172" si="163">IF(COUNT(O167:O171)&gt;0,SUM(O167:O171),"")</f>
        <v/>
      </c>
      <c r="P172" s="835" t="str">
        <f t="shared" ref="P172" si="164">IF(COUNT(P167:P171)&gt;0,SUM(P167:P171),"")</f>
        <v/>
      </c>
      <c r="Q172" s="835" t="str">
        <f t="shared" ref="Q172" si="165">IF(COUNT(Q167:Q171)&gt;0,SUM(Q167:Q171),"")</f>
        <v/>
      </c>
      <c r="R172" s="835" t="str">
        <f t="shared" ref="R172" si="166">IF(COUNT(R167:R171)&gt;0,SUM(R167:R171),"")</f>
        <v/>
      </c>
      <c r="S172" s="835" t="str">
        <f t="shared" ref="S172" si="167">IF(COUNT(S167:S171)&gt;0,SUM(S167:S171),"")</f>
        <v/>
      </c>
      <c r="T172" s="886" t="str">
        <f t="shared" si="150"/>
        <v/>
      </c>
      <c r="U172" s="837" t="str">
        <f t="shared" si="152"/>
        <v/>
      </c>
      <c r="V172" s="518"/>
    </row>
    <row r="173" spans="2:23" ht="21" customHeight="1">
      <c r="B173" s="595"/>
      <c r="C173" s="518" t="s">
        <v>139</v>
      </c>
      <c r="D173" s="518"/>
      <c r="E173" s="518"/>
      <c r="F173" s="596"/>
      <c r="G173" s="889"/>
      <c r="H173" s="890"/>
      <c r="I173" s="890"/>
      <c r="J173" s="890"/>
      <c r="K173" s="890"/>
      <c r="L173" s="891"/>
      <c r="M173" s="892" t="str">
        <f t="shared" si="151"/>
        <v/>
      </c>
      <c r="N173" s="890"/>
      <c r="O173" s="890"/>
      <c r="P173" s="890"/>
      <c r="Q173" s="890"/>
      <c r="R173" s="890"/>
      <c r="S173" s="890"/>
      <c r="T173" s="892" t="str">
        <f t="shared" si="150"/>
        <v/>
      </c>
      <c r="U173" s="893" t="str">
        <f t="shared" si="152"/>
        <v/>
      </c>
      <c r="V173" s="518"/>
      <c r="W173" s="574" t="s">
        <v>366</v>
      </c>
    </row>
    <row r="174" spans="2:23" ht="21" customHeight="1">
      <c r="B174" s="545"/>
      <c r="C174" s="597" t="s">
        <v>140</v>
      </c>
      <c r="D174" s="598"/>
      <c r="E174" s="598"/>
      <c r="F174" s="562"/>
      <c r="G174" s="852" t="str">
        <f>IF(COUNT(G160,G172:G173)&gt;0,SUM(G160,G172:G173),"")</f>
        <v/>
      </c>
      <c r="H174" s="852" t="str">
        <f t="shared" ref="H174" si="168">IF(COUNT(H160,H172:H173)&gt;0,SUM(H160,H172:H173),"")</f>
        <v/>
      </c>
      <c r="I174" s="852" t="str">
        <f t="shared" ref="I174" si="169">IF(COUNT(I160,I172:I173)&gt;0,SUM(I160,I172:I173),"")</f>
        <v/>
      </c>
      <c r="J174" s="852" t="str">
        <f t="shared" ref="J174" si="170">IF(COUNT(J160,J172:J173)&gt;0,SUM(J160,J172:J173),"")</f>
        <v/>
      </c>
      <c r="K174" s="852" t="str">
        <f t="shared" ref="K174" si="171">IF(COUNT(K160,K172:K173)&gt;0,SUM(K160,K172:K173),"")</f>
        <v/>
      </c>
      <c r="L174" s="853" t="str">
        <f t="shared" ref="L174" si="172">IF(COUNT(L160,L172:L173)&gt;0,SUM(L160,L172:L173),"")</f>
        <v/>
      </c>
      <c r="M174" s="894" t="str">
        <f t="shared" si="151"/>
        <v/>
      </c>
      <c r="N174" s="852" t="str">
        <f t="shared" ref="N174" si="173">IF(COUNT(N160,N172:N173)&gt;0,SUM(N160,N172:N173),"")</f>
        <v/>
      </c>
      <c r="O174" s="852" t="str">
        <f t="shared" ref="O174" si="174">IF(COUNT(O160,O172:O173)&gt;0,SUM(O160,O172:O173),"")</f>
        <v/>
      </c>
      <c r="P174" s="852" t="str">
        <f t="shared" ref="P174" si="175">IF(COUNT(P160,P172:P173)&gt;0,SUM(P160,P172:P173),"")</f>
        <v/>
      </c>
      <c r="Q174" s="852" t="str">
        <f t="shared" ref="Q174" si="176">IF(COUNT(Q160,Q172:Q173)&gt;0,SUM(Q160,Q172:Q173),"")</f>
        <v/>
      </c>
      <c r="R174" s="852" t="str">
        <f t="shared" ref="R174" si="177">IF(COUNT(R160,R172:R173)&gt;0,SUM(R160,R172:R173),"")</f>
        <v/>
      </c>
      <c r="S174" s="852" t="str">
        <f t="shared" ref="S174" si="178">IF(COUNT(S160,S172:S173)&gt;0,SUM(S160,S172:S173),"")</f>
        <v/>
      </c>
      <c r="T174" s="894" t="str">
        <f t="shared" si="150"/>
        <v/>
      </c>
      <c r="U174" s="885" t="str">
        <f t="shared" si="152"/>
        <v/>
      </c>
      <c r="V174" s="518"/>
      <c r="W174" s="599" t="s">
        <v>365</v>
      </c>
    </row>
    <row r="175" spans="2:23" ht="21" customHeight="1">
      <c r="B175" s="527"/>
      <c r="C175" s="597" t="s">
        <v>141</v>
      </c>
      <c r="D175" s="600"/>
      <c r="E175" s="600"/>
      <c r="F175" s="601"/>
      <c r="G175" s="852" t="str">
        <f>IF(COUNT(G161,G172:G173)&gt;0,SUM(G161,G172:G173),"")</f>
        <v/>
      </c>
      <c r="H175" s="852" t="str">
        <f t="shared" ref="H175:L175" si="179">IF(COUNT(H161,H172:H173)&gt;0,SUM(H161,H172:H173),"")</f>
        <v/>
      </c>
      <c r="I175" s="852" t="str">
        <f t="shared" si="179"/>
        <v/>
      </c>
      <c r="J175" s="852" t="str">
        <f t="shared" si="179"/>
        <v/>
      </c>
      <c r="K175" s="852" t="str">
        <f t="shared" si="179"/>
        <v/>
      </c>
      <c r="L175" s="853" t="str">
        <f t="shared" si="179"/>
        <v/>
      </c>
      <c r="M175" s="894" t="str">
        <f t="shared" si="151"/>
        <v/>
      </c>
      <c r="N175" s="852" t="str">
        <f>IF(COUNT(N161,N172:N173)&gt;0,SUM(N161,N172:N173),"")</f>
        <v/>
      </c>
      <c r="O175" s="852" t="str">
        <f t="shared" ref="O175:S175" si="180">IF(COUNT(O161,O172:O173)&gt;0,SUM(O161,O172:O173),"")</f>
        <v/>
      </c>
      <c r="P175" s="852" t="str">
        <f t="shared" si="180"/>
        <v/>
      </c>
      <c r="Q175" s="852" t="str">
        <f t="shared" si="180"/>
        <v/>
      </c>
      <c r="R175" s="852" t="str">
        <f t="shared" si="180"/>
        <v/>
      </c>
      <c r="S175" s="852" t="str">
        <f t="shared" si="180"/>
        <v/>
      </c>
      <c r="T175" s="894" t="str">
        <f t="shared" si="150"/>
        <v/>
      </c>
      <c r="U175" s="853" t="str">
        <f t="shared" si="152"/>
        <v/>
      </c>
      <c r="V175" s="518"/>
      <c r="W175" s="599"/>
    </row>
    <row r="176" spans="2:23" ht="21" customHeight="1">
      <c r="B176" s="527"/>
      <c r="C176" s="602" t="s">
        <v>309</v>
      </c>
      <c r="D176" s="534"/>
      <c r="E176" s="534"/>
      <c r="F176" s="570"/>
      <c r="G176" s="895"/>
      <c r="H176" s="895"/>
      <c r="I176" s="895"/>
      <c r="J176" s="895"/>
      <c r="K176" s="895"/>
      <c r="L176" s="896"/>
      <c r="M176" s="887" t="str">
        <f t="shared" si="151"/>
        <v/>
      </c>
      <c r="N176" s="895"/>
      <c r="O176" s="895"/>
      <c r="P176" s="895"/>
      <c r="Q176" s="895"/>
      <c r="R176" s="895"/>
      <c r="S176" s="895"/>
      <c r="T176" s="887" t="str">
        <f t="shared" si="150"/>
        <v/>
      </c>
      <c r="U176" s="897" t="str">
        <f t="shared" si="152"/>
        <v/>
      </c>
      <c r="V176" s="518"/>
    </row>
    <row r="177" spans="2:23" ht="21" customHeight="1">
      <c r="B177" s="564" t="s">
        <v>142</v>
      </c>
      <c r="C177" s="603"/>
      <c r="D177" s="552"/>
      <c r="E177" s="552"/>
      <c r="F177" s="604" t="s">
        <v>143</v>
      </c>
      <c r="G177" s="881"/>
      <c r="H177" s="882"/>
      <c r="I177" s="882"/>
      <c r="J177" s="882"/>
      <c r="K177" s="882"/>
      <c r="L177" s="883"/>
      <c r="M177" s="884" t="str">
        <f t="shared" si="151"/>
        <v/>
      </c>
      <c r="N177" s="882"/>
      <c r="O177" s="882"/>
      <c r="P177" s="882"/>
      <c r="Q177" s="882"/>
      <c r="R177" s="882"/>
      <c r="S177" s="882"/>
      <c r="T177" s="884" t="str">
        <f t="shared" si="150"/>
        <v/>
      </c>
      <c r="U177" s="885" t="str">
        <f t="shared" si="152"/>
        <v/>
      </c>
      <c r="V177" s="518"/>
    </row>
    <row r="178" spans="2:23" ht="21" customHeight="1">
      <c r="B178" s="602"/>
      <c r="C178" s="567"/>
      <c r="D178" s="567"/>
      <c r="E178" s="567"/>
      <c r="F178" s="605" t="s">
        <v>144</v>
      </c>
      <c r="G178" s="898"/>
      <c r="H178" s="844"/>
      <c r="I178" s="844"/>
      <c r="J178" s="844"/>
      <c r="K178" s="844"/>
      <c r="L178" s="896"/>
      <c r="M178" s="887" t="str">
        <f t="shared" si="151"/>
        <v/>
      </c>
      <c r="N178" s="895"/>
      <c r="O178" s="895"/>
      <c r="P178" s="895"/>
      <c r="Q178" s="895"/>
      <c r="R178" s="895"/>
      <c r="S178" s="895"/>
      <c r="T178" s="887" t="str">
        <f t="shared" si="150"/>
        <v/>
      </c>
      <c r="U178" s="897" t="str">
        <f t="shared" si="152"/>
        <v/>
      </c>
      <c r="V178" s="518"/>
      <c r="W178" s="574" t="s">
        <v>368</v>
      </c>
    </row>
    <row r="179" spans="2:23" ht="21" customHeight="1">
      <c r="B179" s="597" t="s">
        <v>145</v>
      </c>
      <c r="C179" s="598"/>
      <c r="D179" s="598"/>
      <c r="E179" s="598"/>
      <c r="F179" s="562"/>
      <c r="G179" s="606"/>
      <c r="H179" s="607"/>
      <c r="I179" s="607"/>
      <c r="J179" s="607"/>
      <c r="K179" s="607"/>
      <c r="L179" s="608"/>
      <c r="M179" s="609"/>
      <c r="N179" s="607"/>
      <c r="O179" s="607"/>
      <c r="P179" s="607"/>
      <c r="Q179" s="607"/>
      <c r="R179" s="607"/>
      <c r="S179" s="607"/>
      <c r="T179" s="609"/>
      <c r="U179" s="899" t="str">
        <f>IF(ISERROR((1-U178/U174)),"-",ROUND((1-U178/U174),3))</f>
        <v>-</v>
      </c>
      <c r="V179" s="518"/>
    </row>
    <row r="180" spans="2:23" ht="21" customHeight="1">
      <c r="B180" s="518"/>
      <c r="C180" s="518"/>
      <c r="D180" s="518"/>
      <c r="E180" s="518"/>
      <c r="F180" s="518"/>
      <c r="G180" s="571"/>
      <c r="H180" s="571"/>
      <c r="I180" s="571"/>
      <c r="J180" s="571"/>
      <c r="K180" s="571"/>
      <c r="L180" s="571"/>
      <c r="M180" s="571"/>
      <c r="N180" s="571"/>
      <c r="O180" s="571"/>
      <c r="P180" s="571"/>
      <c r="Q180" s="571"/>
      <c r="R180" s="571"/>
      <c r="S180" s="571"/>
      <c r="T180" s="571"/>
      <c r="U180" s="571"/>
      <c r="V180" s="518"/>
    </row>
    <row r="181" spans="2:23" ht="21" customHeight="1">
      <c r="B181" s="509" t="s">
        <v>351</v>
      </c>
    </row>
    <row r="182" spans="2:23" ht="21" customHeight="1">
      <c r="B182" s="509" t="s">
        <v>130</v>
      </c>
    </row>
    <row r="183" spans="2:23" ht="21" customHeight="1">
      <c r="B183" s="513" t="s">
        <v>129</v>
      </c>
      <c r="C183" s="513"/>
      <c r="D183" s="513"/>
      <c r="E183" s="513"/>
      <c r="F183" s="513"/>
      <c r="G183" s="515"/>
      <c r="H183" s="515"/>
      <c r="I183" s="515"/>
      <c r="J183" s="515"/>
    </row>
    <row r="184" spans="2:23" ht="21" customHeight="1">
      <c r="B184" s="516" t="s">
        <v>83</v>
      </c>
      <c r="E184" s="517" t="s">
        <v>373</v>
      </c>
      <c r="F184" s="518"/>
      <c r="G184" s="512"/>
      <c r="H184" s="512"/>
      <c r="I184" s="512"/>
      <c r="J184" s="512"/>
      <c r="K184" s="512"/>
      <c r="L184" s="512"/>
      <c r="M184" s="512"/>
      <c r="N184" s="512"/>
      <c r="O184" s="512"/>
      <c r="P184" s="512"/>
      <c r="Q184" s="512"/>
      <c r="R184" s="512"/>
      <c r="S184" s="512"/>
      <c r="T184" s="515"/>
      <c r="U184" s="512" t="s">
        <v>131</v>
      </c>
      <c r="V184" s="518"/>
    </row>
    <row r="185" spans="2:23" ht="21" customHeight="1">
      <c r="B185" s="520"/>
      <c r="C185" s="521"/>
      <c r="D185" s="521"/>
      <c r="E185" s="521"/>
      <c r="F185" s="575"/>
      <c r="G185" s="576" t="s">
        <v>88</v>
      </c>
      <c r="H185" s="523" t="s">
        <v>89</v>
      </c>
      <c r="I185" s="523" t="s">
        <v>90</v>
      </c>
      <c r="J185" s="523" t="s">
        <v>91</v>
      </c>
      <c r="K185" s="523" t="s">
        <v>92</v>
      </c>
      <c r="L185" s="577" t="s">
        <v>93</v>
      </c>
      <c r="M185" s="578" t="s">
        <v>132</v>
      </c>
      <c r="N185" s="523" t="s">
        <v>94</v>
      </c>
      <c r="O185" s="525" t="s">
        <v>95</v>
      </c>
      <c r="P185" s="523" t="s">
        <v>96</v>
      </c>
      <c r="Q185" s="525" t="s">
        <v>97</v>
      </c>
      <c r="R185" s="523" t="s">
        <v>98</v>
      </c>
      <c r="S185" s="525" t="s">
        <v>99</v>
      </c>
      <c r="T185" s="578" t="s">
        <v>133</v>
      </c>
      <c r="U185" s="526" t="s">
        <v>134</v>
      </c>
      <c r="V185" s="518"/>
    </row>
    <row r="186" spans="2:23" ht="21" customHeight="1">
      <c r="B186" s="527"/>
      <c r="C186" s="518"/>
      <c r="D186" s="518"/>
      <c r="E186" s="518"/>
      <c r="F186" s="579" t="s">
        <v>135</v>
      </c>
      <c r="G186" s="580"/>
      <c r="H186" s="529"/>
      <c r="I186" s="529"/>
      <c r="J186" s="529"/>
      <c r="K186" s="529"/>
      <c r="L186" s="581"/>
      <c r="M186" s="582" t="s">
        <v>136</v>
      </c>
      <c r="N186" s="529"/>
      <c r="O186" s="531"/>
      <c r="P186" s="529"/>
      <c r="Q186" s="531"/>
      <c r="R186" s="529"/>
      <c r="S186" s="531"/>
      <c r="T186" s="582" t="s">
        <v>136</v>
      </c>
      <c r="U186" s="532" t="s">
        <v>137</v>
      </c>
      <c r="V186" s="518"/>
    </row>
    <row r="187" spans="2:23" ht="21" customHeight="1">
      <c r="B187" s="583"/>
      <c r="C187" s="534" t="s">
        <v>101</v>
      </c>
      <c r="D187" s="534"/>
      <c r="E187" s="534"/>
      <c r="F187" s="570"/>
      <c r="G187" s="584" t="s">
        <v>102</v>
      </c>
      <c r="H187" s="585" t="s">
        <v>102</v>
      </c>
      <c r="I187" s="585" t="s">
        <v>102</v>
      </c>
      <c r="J187" s="585" t="s">
        <v>102</v>
      </c>
      <c r="K187" s="585" t="s">
        <v>102</v>
      </c>
      <c r="L187" s="586" t="s">
        <v>102</v>
      </c>
      <c r="M187" s="587" t="s">
        <v>120</v>
      </c>
      <c r="N187" s="536" t="s">
        <v>102</v>
      </c>
      <c r="O187" s="538" t="s">
        <v>102</v>
      </c>
      <c r="P187" s="536" t="s">
        <v>102</v>
      </c>
      <c r="Q187" s="538" t="s">
        <v>102</v>
      </c>
      <c r="R187" s="536" t="s">
        <v>102</v>
      </c>
      <c r="S187" s="538" t="s">
        <v>102</v>
      </c>
      <c r="T187" s="587" t="s">
        <v>120</v>
      </c>
      <c r="U187" s="539" t="s">
        <v>120</v>
      </c>
      <c r="V187" s="518"/>
    </row>
    <row r="188" spans="2:23" ht="21" customHeight="1">
      <c r="B188" s="540"/>
      <c r="C188" s="588"/>
      <c r="D188" s="589" t="s">
        <v>103</v>
      </c>
      <c r="E188" s="590"/>
      <c r="F188" s="548" t="s">
        <v>104</v>
      </c>
      <c r="G188" s="881"/>
      <c r="H188" s="882"/>
      <c r="I188" s="882"/>
      <c r="J188" s="882"/>
      <c r="K188" s="882"/>
      <c r="L188" s="883"/>
      <c r="M188" s="884" t="str">
        <f>IF(COUNT(G188:L188)&gt;0,SUM(G188:L188),"")</f>
        <v/>
      </c>
      <c r="N188" s="882"/>
      <c r="O188" s="882"/>
      <c r="P188" s="882"/>
      <c r="Q188" s="882"/>
      <c r="R188" s="882"/>
      <c r="S188" s="882"/>
      <c r="T188" s="884" t="str">
        <f t="shared" ref="T188:T214" si="181">IF(COUNT(N188:S188)&gt;0,SUM(N188:S188),"")</f>
        <v/>
      </c>
      <c r="U188" s="885" t="str">
        <f>IF(COUNT(M188,T188)&gt;0,SUM(M188,T188),"")</f>
        <v/>
      </c>
      <c r="V188" s="518"/>
    </row>
    <row r="189" spans="2:23" ht="21" customHeight="1">
      <c r="B189" s="545"/>
      <c r="C189" s="591" t="s">
        <v>66</v>
      </c>
      <c r="D189" s="546"/>
      <c r="E189" s="547"/>
      <c r="F189" s="548" t="s">
        <v>105</v>
      </c>
      <c r="G189" s="833"/>
      <c r="H189" s="826"/>
      <c r="I189" s="826"/>
      <c r="J189" s="826"/>
      <c r="K189" s="826"/>
      <c r="L189" s="827"/>
      <c r="M189" s="886" t="str">
        <f t="shared" ref="M189:M214" si="182">IF(COUNT(G189:L189)&gt;0,SUM(G189:L189),"")</f>
        <v/>
      </c>
      <c r="N189" s="833"/>
      <c r="O189" s="826"/>
      <c r="P189" s="826"/>
      <c r="Q189" s="826"/>
      <c r="R189" s="826"/>
      <c r="S189" s="826"/>
      <c r="T189" s="886" t="str">
        <f t="shared" si="181"/>
        <v/>
      </c>
      <c r="U189" s="837" t="str">
        <f t="shared" ref="U189:U214" si="183">IF(COUNT(M189,T189)&gt;0,SUM(M189,T189),"")</f>
        <v/>
      </c>
      <c r="V189" s="518"/>
    </row>
    <row r="190" spans="2:23" ht="21" customHeight="1">
      <c r="B190" s="545"/>
      <c r="C190" s="591"/>
      <c r="D190" s="589" t="s">
        <v>106</v>
      </c>
      <c r="E190" s="590"/>
      <c r="F190" s="548" t="s">
        <v>104</v>
      </c>
      <c r="G190" s="833"/>
      <c r="H190" s="826"/>
      <c r="I190" s="826"/>
      <c r="J190" s="826"/>
      <c r="K190" s="826"/>
      <c r="L190" s="827"/>
      <c r="M190" s="886" t="str">
        <f t="shared" si="182"/>
        <v/>
      </c>
      <c r="N190" s="826"/>
      <c r="O190" s="826"/>
      <c r="P190" s="826"/>
      <c r="Q190" s="826"/>
      <c r="R190" s="826"/>
      <c r="S190" s="826"/>
      <c r="T190" s="886" t="str">
        <f t="shared" si="181"/>
        <v/>
      </c>
      <c r="U190" s="837" t="str">
        <f t="shared" si="183"/>
        <v/>
      </c>
      <c r="V190" s="518"/>
    </row>
    <row r="191" spans="2:23" ht="21" customHeight="1">
      <c r="B191" s="545"/>
      <c r="C191" s="591" t="s">
        <v>67</v>
      </c>
      <c r="D191" s="546"/>
      <c r="E191" s="547"/>
      <c r="F191" s="548" t="s">
        <v>105</v>
      </c>
      <c r="G191" s="833"/>
      <c r="H191" s="826"/>
      <c r="I191" s="826"/>
      <c r="J191" s="826"/>
      <c r="K191" s="826"/>
      <c r="L191" s="827"/>
      <c r="M191" s="886" t="str">
        <f t="shared" si="182"/>
        <v/>
      </c>
      <c r="N191" s="833"/>
      <c r="O191" s="826"/>
      <c r="P191" s="826"/>
      <c r="Q191" s="826"/>
      <c r="R191" s="826"/>
      <c r="S191" s="826"/>
      <c r="T191" s="886" t="str">
        <f t="shared" si="181"/>
        <v/>
      </c>
      <c r="U191" s="837" t="str">
        <f t="shared" si="183"/>
        <v/>
      </c>
      <c r="V191" s="518"/>
    </row>
    <row r="192" spans="2:23" ht="21" customHeight="1">
      <c r="B192" s="545" t="s">
        <v>19</v>
      </c>
      <c r="C192" s="591"/>
      <c r="D192" s="589" t="s">
        <v>107</v>
      </c>
      <c r="E192" s="590"/>
      <c r="F192" s="548" t="s">
        <v>104</v>
      </c>
      <c r="G192" s="833"/>
      <c r="H192" s="826"/>
      <c r="I192" s="826"/>
      <c r="J192" s="826"/>
      <c r="K192" s="826"/>
      <c r="L192" s="827"/>
      <c r="M192" s="886" t="str">
        <f t="shared" si="182"/>
        <v/>
      </c>
      <c r="N192" s="826"/>
      <c r="O192" s="826"/>
      <c r="P192" s="826"/>
      <c r="Q192" s="826"/>
      <c r="R192" s="826"/>
      <c r="S192" s="826"/>
      <c r="T192" s="886" t="str">
        <f t="shared" si="181"/>
        <v/>
      </c>
      <c r="U192" s="837" t="str">
        <f t="shared" si="183"/>
        <v/>
      </c>
      <c r="V192" s="518"/>
    </row>
    <row r="193" spans="2:23" ht="21" customHeight="1">
      <c r="B193" s="545"/>
      <c r="C193" s="591" t="s">
        <v>68</v>
      </c>
      <c r="D193" s="546"/>
      <c r="E193" s="547"/>
      <c r="F193" s="548" t="s">
        <v>105</v>
      </c>
      <c r="G193" s="833"/>
      <c r="H193" s="826"/>
      <c r="I193" s="826"/>
      <c r="J193" s="826"/>
      <c r="K193" s="826"/>
      <c r="L193" s="827"/>
      <c r="M193" s="886" t="str">
        <f t="shared" si="182"/>
        <v/>
      </c>
      <c r="N193" s="833"/>
      <c r="O193" s="826"/>
      <c r="P193" s="826"/>
      <c r="Q193" s="826"/>
      <c r="R193" s="826"/>
      <c r="S193" s="826"/>
      <c r="T193" s="886" t="str">
        <f t="shared" si="181"/>
        <v/>
      </c>
      <c r="U193" s="837" t="str">
        <f t="shared" si="183"/>
        <v/>
      </c>
      <c r="V193" s="518"/>
    </row>
    <row r="194" spans="2:23" ht="21" customHeight="1">
      <c r="B194" s="545"/>
      <c r="C194" s="591"/>
      <c r="D194" s="589" t="s">
        <v>108</v>
      </c>
      <c r="E194" s="590"/>
      <c r="F194" s="548" t="s">
        <v>104</v>
      </c>
      <c r="G194" s="833"/>
      <c r="H194" s="826"/>
      <c r="I194" s="826"/>
      <c r="J194" s="826"/>
      <c r="K194" s="826"/>
      <c r="L194" s="827"/>
      <c r="M194" s="886" t="str">
        <f t="shared" si="182"/>
        <v/>
      </c>
      <c r="N194" s="826"/>
      <c r="O194" s="826"/>
      <c r="P194" s="826"/>
      <c r="Q194" s="826"/>
      <c r="R194" s="826"/>
      <c r="S194" s="826"/>
      <c r="T194" s="886" t="str">
        <f t="shared" si="181"/>
        <v/>
      </c>
      <c r="U194" s="837" t="str">
        <f t="shared" si="183"/>
        <v/>
      </c>
      <c r="V194" s="518"/>
    </row>
    <row r="195" spans="2:23" ht="21" customHeight="1">
      <c r="B195" s="545"/>
      <c r="C195" s="591" t="s">
        <v>69</v>
      </c>
      <c r="D195" s="546"/>
      <c r="E195" s="547"/>
      <c r="F195" s="548" t="s">
        <v>105</v>
      </c>
      <c r="G195" s="833"/>
      <c r="H195" s="826"/>
      <c r="I195" s="826"/>
      <c r="J195" s="826"/>
      <c r="K195" s="826"/>
      <c r="L195" s="827"/>
      <c r="M195" s="886" t="str">
        <f t="shared" si="182"/>
        <v/>
      </c>
      <c r="N195" s="826"/>
      <c r="O195" s="826"/>
      <c r="P195" s="826"/>
      <c r="Q195" s="826"/>
      <c r="R195" s="826"/>
      <c r="S195" s="826"/>
      <c r="T195" s="886" t="str">
        <f t="shared" si="181"/>
        <v/>
      </c>
      <c r="U195" s="837" t="str">
        <f t="shared" si="183"/>
        <v/>
      </c>
      <c r="V195" s="518"/>
    </row>
    <row r="196" spans="2:23" ht="21" customHeight="1">
      <c r="B196" s="545" t="s">
        <v>22</v>
      </c>
      <c r="C196" s="591"/>
      <c r="D196" s="589" t="s">
        <v>109</v>
      </c>
      <c r="E196" s="590"/>
      <c r="F196" s="548" t="s">
        <v>104</v>
      </c>
      <c r="G196" s="834" t="str">
        <f>IF(COUNT(G188,G190,G192,G194)&gt;0,SUM(G188,G190,G192,G194),"")</f>
        <v/>
      </c>
      <c r="H196" s="835" t="str">
        <f t="shared" ref="H196:L196" si="184">IF(COUNT(H188,H190,H192,H194)&gt;0,SUM(H188,H190,H192,H194),"")</f>
        <v/>
      </c>
      <c r="I196" s="835" t="str">
        <f t="shared" si="184"/>
        <v/>
      </c>
      <c r="J196" s="835" t="str">
        <f t="shared" si="184"/>
        <v/>
      </c>
      <c r="K196" s="835" t="str">
        <f t="shared" si="184"/>
        <v/>
      </c>
      <c r="L196" s="837" t="str">
        <f t="shared" si="184"/>
        <v/>
      </c>
      <c r="M196" s="886" t="str">
        <f t="shared" si="182"/>
        <v/>
      </c>
      <c r="N196" s="835" t="str">
        <f t="shared" ref="N196:S196" si="185">IF(COUNT(N188,N190,N192,N194)&gt;0,SUM(N188,N190,N192,N194),"")</f>
        <v/>
      </c>
      <c r="O196" s="835" t="str">
        <f t="shared" si="185"/>
        <v/>
      </c>
      <c r="P196" s="835" t="str">
        <f t="shared" si="185"/>
        <v/>
      </c>
      <c r="Q196" s="835" t="str">
        <f t="shared" si="185"/>
        <v/>
      </c>
      <c r="R196" s="835" t="str">
        <f t="shared" si="185"/>
        <v/>
      </c>
      <c r="S196" s="835" t="str">
        <f t="shared" si="185"/>
        <v/>
      </c>
      <c r="T196" s="886" t="str">
        <f t="shared" si="181"/>
        <v/>
      </c>
      <c r="U196" s="837" t="str">
        <f t="shared" si="183"/>
        <v/>
      </c>
      <c r="V196" s="518"/>
    </row>
    <row r="197" spans="2:23" ht="21" customHeight="1">
      <c r="B197" s="545"/>
      <c r="C197" s="566"/>
      <c r="D197" s="550"/>
      <c r="E197" s="551"/>
      <c r="F197" s="592" t="s">
        <v>105</v>
      </c>
      <c r="G197" s="850" t="str">
        <f t="shared" ref="G197:L197" si="186">IF(COUNT(G189,G191,G193,G195)&gt;0,SUM(G189,G191,G193,G195),"")</f>
        <v/>
      </c>
      <c r="H197" s="842" t="str">
        <f t="shared" si="186"/>
        <v/>
      </c>
      <c r="I197" s="842" t="str">
        <f t="shared" si="186"/>
        <v/>
      </c>
      <c r="J197" s="842" t="str">
        <f t="shared" si="186"/>
        <v/>
      </c>
      <c r="K197" s="842" t="str">
        <f t="shared" si="186"/>
        <v/>
      </c>
      <c r="L197" s="843" t="str">
        <f t="shared" si="186"/>
        <v/>
      </c>
      <c r="M197" s="887" t="str">
        <f t="shared" si="182"/>
        <v/>
      </c>
      <c r="N197" s="842" t="str">
        <f t="shared" ref="N197:S197" si="187">IF(COUNT(N189,N191,N193,N195)&gt;0,SUM(N189,N191,N193,N195),"")</f>
        <v/>
      </c>
      <c r="O197" s="842" t="str">
        <f t="shared" si="187"/>
        <v/>
      </c>
      <c r="P197" s="842" t="str">
        <f t="shared" si="187"/>
        <v/>
      </c>
      <c r="Q197" s="842" t="str">
        <f t="shared" si="187"/>
        <v/>
      </c>
      <c r="R197" s="842" t="str">
        <f t="shared" si="187"/>
        <v/>
      </c>
      <c r="S197" s="842" t="str">
        <f t="shared" si="187"/>
        <v/>
      </c>
      <c r="T197" s="887" t="str">
        <f t="shared" si="181"/>
        <v/>
      </c>
      <c r="U197" s="843" t="str">
        <f t="shared" si="183"/>
        <v/>
      </c>
      <c r="V197" s="518"/>
    </row>
    <row r="198" spans="2:23" ht="21" customHeight="1">
      <c r="B198" s="545"/>
      <c r="C198" s="543"/>
      <c r="D198" s="543" t="s">
        <v>17</v>
      </c>
      <c r="E198" s="593" t="s">
        <v>110</v>
      </c>
      <c r="F198" s="594"/>
      <c r="G198" s="881"/>
      <c r="H198" s="882"/>
      <c r="I198" s="882"/>
      <c r="J198" s="882"/>
      <c r="K198" s="882"/>
      <c r="L198" s="883"/>
      <c r="M198" s="886" t="str">
        <f t="shared" si="182"/>
        <v/>
      </c>
      <c r="N198" s="882"/>
      <c r="O198" s="882"/>
      <c r="P198" s="882"/>
      <c r="Q198" s="882"/>
      <c r="R198" s="882"/>
      <c r="S198" s="882"/>
      <c r="T198" s="886" t="str">
        <f t="shared" si="181"/>
        <v/>
      </c>
      <c r="U198" s="837" t="str">
        <f t="shared" si="183"/>
        <v/>
      </c>
      <c r="V198" s="518"/>
      <c r="W198" s="574" t="s">
        <v>367</v>
      </c>
    </row>
    <row r="199" spans="2:23" ht="21" customHeight="1">
      <c r="B199" s="545"/>
      <c r="C199" s="555"/>
      <c r="D199" s="555" t="s">
        <v>19</v>
      </c>
      <c r="E199" s="593" t="s">
        <v>111</v>
      </c>
      <c r="F199" s="594"/>
      <c r="G199" s="833"/>
      <c r="H199" s="826"/>
      <c r="I199" s="826"/>
      <c r="J199" s="826"/>
      <c r="K199" s="826"/>
      <c r="L199" s="827"/>
      <c r="M199" s="886" t="str">
        <f t="shared" si="182"/>
        <v/>
      </c>
      <c r="N199" s="826"/>
      <c r="O199" s="826"/>
      <c r="P199" s="826"/>
      <c r="Q199" s="826"/>
      <c r="R199" s="826"/>
      <c r="S199" s="826"/>
      <c r="T199" s="886" t="str">
        <f t="shared" si="181"/>
        <v/>
      </c>
      <c r="U199" s="837" t="str">
        <f t="shared" si="183"/>
        <v/>
      </c>
      <c r="V199" s="518"/>
    </row>
    <row r="200" spans="2:23" ht="21" customHeight="1">
      <c r="B200" s="545" t="s">
        <v>68</v>
      </c>
      <c r="C200" s="555" t="s">
        <v>70</v>
      </c>
      <c r="D200" s="556" t="s">
        <v>22</v>
      </c>
      <c r="E200" s="593" t="s">
        <v>112</v>
      </c>
      <c r="F200" s="594"/>
      <c r="G200" s="833"/>
      <c r="H200" s="826"/>
      <c r="I200" s="826"/>
      <c r="J200" s="826"/>
      <c r="K200" s="826"/>
      <c r="L200" s="827"/>
      <c r="M200" s="886" t="str">
        <f t="shared" si="182"/>
        <v/>
      </c>
      <c r="N200" s="826"/>
      <c r="O200" s="826"/>
      <c r="P200" s="826"/>
      <c r="Q200" s="826"/>
      <c r="R200" s="826"/>
      <c r="S200" s="826"/>
      <c r="T200" s="886" t="str">
        <f t="shared" si="181"/>
        <v/>
      </c>
      <c r="U200" s="837" t="str">
        <f t="shared" si="183"/>
        <v/>
      </c>
      <c r="V200" s="518"/>
    </row>
    <row r="201" spans="2:23" ht="21" customHeight="1">
      <c r="B201" s="545"/>
      <c r="C201" s="555"/>
      <c r="D201" s="543" t="s">
        <v>113</v>
      </c>
      <c r="E201" s="593" t="s">
        <v>112</v>
      </c>
      <c r="F201" s="594"/>
      <c r="G201" s="826"/>
      <c r="H201" s="826"/>
      <c r="I201" s="826"/>
      <c r="J201" s="826"/>
      <c r="K201" s="826"/>
      <c r="L201" s="827"/>
      <c r="M201" s="886" t="str">
        <f t="shared" si="182"/>
        <v/>
      </c>
      <c r="N201" s="826"/>
      <c r="O201" s="826"/>
      <c r="P201" s="826"/>
      <c r="Q201" s="826"/>
      <c r="R201" s="826"/>
      <c r="S201" s="826"/>
      <c r="T201" s="886" t="str">
        <f t="shared" si="181"/>
        <v/>
      </c>
      <c r="U201" s="837" t="str">
        <f t="shared" si="183"/>
        <v/>
      </c>
      <c r="V201" s="518"/>
    </row>
    <row r="202" spans="2:23" ht="21" customHeight="1">
      <c r="B202" s="545"/>
      <c r="C202" s="555" t="s">
        <v>67</v>
      </c>
      <c r="D202" s="556" t="s">
        <v>70</v>
      </c>
      <c r="E202" s="557" t="s">
        <v>138</v>
      </c>
      <c r="F202" s="594"/>
      <c r="G202" s="833"/>
      <c r="H202" s="826"/>
      <c r="I202" s="826"/>
      <c r="J202" s="826"/>
      <c r="K202" s="826"/>
      <c r="L202" s="827"/>
      <c r="M202" s="886" t="str">
        <f t="shared" si="182"/>
        <v/>
      </c>
      <c r="N202" s="826"/>
      <c r="O202" s="826"/>
      <c r="P202" s="826"/>
      <c r="Q202" s="826"/>
      <c r="R202" s="826"/>
      <c r="S202" s="826"/>
      <c r="T202" s="886" t="str">
        <f t="shared" si="181"/>
        <v/>
      </c>
      <c r="U202" s="837" t="str">
        <f t="shared" si="183"/>
        <v/>
      </c>
      <c r="V202" s="518"/>
    </row>
    <row r="203" spans="2:23" ht="21" customHeight="1">
      <c r="B203" s="545"/>
      <c r="C203" s="555"/>
      <c r="D203" s="519"/>
      <c r="E203" s="593" t="s">
        <v>103</v>
      </c>
      <c r="F203" s="594"/>
      <c r="G203" s="833"/>
      <c r="H203" s="826"/>
      <c r="I203" s="826"/>
      <c r="J203" s="826"/>
      <c r="K203" s="826"/>
      <c r="L203" s="827"/>
      <c r="M203" s="886" t="str">
        <f t="shared" si="182"/>
        <v/>
      </c>
      <c r="N203" s="826"/>
      <c r="O203" s="826"/>
      <c r="P203" s="826"/>
      <c r="Q203" s="826"/>
      <c r="R203" s="826"/>
      <c r="S203" s="826"/>
      <c r="T203" s="886" t="str">
        <f t="shared" si="181"/>
        <v/>
      </c>
      <c r="U203" s="837" t="str">
        <f t="shared" si="183"/>
        <v/>
      </c>
      <c r="V203" s="518"/>
    </row>
    <row r="204" spans="2:23" ht="21" customHeight="1">
      <c r="B204" s="545" t="s">
        <v>71</v>
      </c>
      <c r="C204" s="555" t="s">
        <v>72</v>
      </c>
      <c r="D204" s="519" t="s">
        <v>116</v>
      </c>
      <c r="E204" s="593" t="s">
        <v>106</v>
      </c>
      <c r="F204" s="594"/>
      <c r="G204" s="833"/>
      <c r="H204" s="826"/>
      <c r="I204" s="826"/>
      <c r="J204" s="826"/>
      <c r="K204" s="826"/>
      <c r="L204" s="827"/>
      <c r="M204" s="886" t="str">
        <f t="shared" si="182"/>
        <v/>
      </c>
      <c r="N204" s="826"/>
      <c r="O204" s="826"/>
      <c r="P204" s="826"/>
      <c r="Q204" s="826"/>
      <c r="R204" s="826"/>
      <c r="S204" s="826"/>
      <c r="T204" s="886" t="str">
        <f t="shared" si="181"/>
        <v/>
      </c>
      <c r="U204" s="837" t="str">
        <f t="shared" si="183"/>
        <v/>
      </c>
      <c r="V204" s="518"/>
    </row>
    <row r="205" spans="2:23" ht="21" customHeight="1">
      <c r="B205" s="545"/>
      <c r="C205" s="555"/>
      <c r="D205" s="519"/>
      <c r="E205" s="593" t="s">
        <v>118</v>
      </c>
      <c r="F205" s="594"/>
      <c r="G205" s="888"/>
      <c r="H205" s="826"/>
      <c r="I205" s="826"/>
      <c r="J205" s="826"/>
      <c r="K205" s="826"/>
      <c r="L205" s="827"/>
      <c r="M205" s="886" t="str">
        <f t="shared" si="182"/>
        <v/>
      </c>
      <c r="N205" s="826"/>
      <c r="O205" s="826"/>
      <c r="P205" s="826"/>
      <c r="Q205" s="826"/>
      <c r="R205" s="826"/>
      <c r="S205" s="826"/>
      <c r="T205" s="886" t="str">
        <f t="shared" si="181"/>
        <v/>
      </c>
      <c r="U205" s="837" t="str">
        <f t="shared" si="183"/>
        <v/>
      </c>
      <c r="V205" s="518"/>
    </row>
    <row r="206" spans="2:23" ht="21" customHeight="1">
      <c r="B206" s="545"/>
      <c r="C206" s="555" t="s">
        <v>68</v>
      </c>
      <c r="D206" s="519"/>
      <c r="E206" s="593" t="s">
        <v>119</v>
      </c>
      <c r="F206" s="594"/>
      <c r="G206" s="833"/>
      <c r="H206" s="826"/>
      <c r="I206" s="826"/>
      <c r="J206" s="826"/>
      <c r="K206" s="826"/>
      <c r="L206" s="827"/>
      <c r="M206" s="886" t="str">
        <f t="shared" si="182"/>
        <v/>
      </c>
      <c r="N206" s="826"/>
      <c r="O206" s="826"/>
      <c r="P206" s="826"/>
      <c r="Q206" s="826"/>
      <c r="R206" s="826"/>
      <c r="S206" s="826"/>
      <c r="T206" s="886" t="str">
        <f t="shared" si="181"/>
        <v/>
      </c>
      <c r="U206" s="837" t="str">
        <f t="shared" si="183"/>
        <v/>
      </c>
      <c r="V206" s="518"/>
    </row>
    <row r="207" spans="2:23" ht="21" customHeight="1">
      <c r="B207" s="545"/>
      <c r="C207" s="555"/>
      <c r="D207" s="519" t="s">
        <v>120</v>
      </c>
      <c r="E207" s="557" t="s">
        <v>138</v>
      </c>
      <c r="F207" s="594"/>
      <c r="G207" s="833"/>
      <c r="H207" s="826"/>
      <c r="I207" s="826"/>
      <c r="J207" s="826"/>
      <c r="K207" s="826"/>
      <c r="L207" s="827"/>
      <c r="M207" s="886" t="str">
        <f t="shared" si="182"/>
        <v/>
      </c>
      <c r="N207" s="826"/>
      <c r="O207" s="826"/>
      <c r="P207" s="826"/>
      <c r="Q207" s="826"/>
      <c r="R207" s="826"/>
      <c r="S207" s="826"/>
      <c r="T207" s="886" t="str">
        <f t="shared" si="181"/>
        <v/>
      </c>
      <c r="U207" s="837" t="str">
        <f t="shared" si="183"/>
        <v/>
      </c>
      <c r="V207" s="518"/>
    </row>
    <row r="208" spans="2:23" ht="21" customHeight="1">
      <c r="B208" s="545" t="s">
        <v>73</v>
      </c>
      <c r="C208" s="556"/>
      <c r="D208" s="549"/>
      <c r="E208" s="557" t="s">
        <v>121</v>
      </c>
      <c r="F208" s="558"/>
      <c r="G208" s="834" t="str">
        <f>IF(COUNT(G203:G207)&gt;0,SUM(G203:G207),"")</f>
        <v/>
      </c>
      <c r="H208" s="835" t="str">
        <f t="shared" ref="H208" si="188">IF(COUNT(H203:H207)&gt;0,SUM(H203:H207),"")</f>
        <v/>
      </c>
      <c r="I208" s="835" t="str">
        <f t="shared" ref="I208" si="189">IF(COUNT(I203:I207)&gt;0,SUM(I203:I207),"")</f>
        <v/>
      </c>
      <c r="J208" s="835" t="str">
        <f t="shared" ref="J208" si="190">IF(COUNT(J203:J207)&gt;0,SUM(J203:J207),"")</f>
        <v/>
      </c>
      <c r="K208" s="835" t="str">
        <f t="shared" ref="K208" si="191">IF(COUNT(K203:K207)&gt;0,SUM(K203:K207),"")</f>
        <v/>
      </c>
      <c r="L208" s="837" t="str">
        <f t="shared" ref="L208" si="192">IF(COUNT(L203:L207)&gt;0,SUM(L203:L207),"")</f>
        <v/>
      </c>
      <c r="M208" s="886" t="str">
        <f t="shared" si="182"/>
        <v/>
      </c>
      <c r="N208" s="835" t="str">
        <f t="shared" ref="N208" si="193">IF(COUNT(N203:N207)&gt;0,SUM(N203:N207),"")</f>
        <v/>
      </c>
      <c r="O208" s="835" t="str">
        <f t="shared" ref="O208" si="194">IF(COUNT(O203:O207)&gt;0,SUM(O203:O207),"")</f>
        <v/>
      </c>
      <c r="P208" s="835" t="str">
        <f t="shared" ref="P208" si="195">IF(COUNT(P203:P207)&gt;0,SUM(P203:P207),"")</f>
        <v/>
      </c>
      <c r="Q208" s="835" t="str">
        <f t="shared" ref="Q208" si="196">IF(COUNT(Q203:Q207)&gt;0,SUM(Q203:Q207),"")</f>
        <v/>
      </c>
      <c r="R208" s="835" t="str">
        <f t="shared" ref="R208" si="197">IF(COUNT(R203:R207)&gt;0,SUM(R203:R207),"")</f>
        <v/>
      </c>
      <c r="S208" s="835" t="str">
        <f t="shared" ref="S208" si="198">IF(COUNT(S203:S207)&gt;0,SUM(S203:S207),"")</f>
        <v/>
      </c>
      <c r="T208" s="886" t="str">
        <f t="shared" si="181"/>
        <v/>
      </c>
      <c r="U208" s="837" t="str">
        <f t="shared" si="183"/>
        <v/>
      </c>
      <c r="V208" s="518"/>
    </row>
    <row r="209" spans="2:23" ht="21" customHeight="1">
      <c r="B209" s="595"/>
      <c r="C209" s="518" t="s">
        <v>139</v>
      </c>
      <c r="D209" s="518"/>
      <c r="E209" s="518"/>
      <c r="F209" s="596"/>
      <c r="G209" s="889"/>
      <c r="H209" s="890"/>
      <c r="I209" s="890"/>
      <c r="J209" s="890"/>
      <c r="K209" s="890"/>
      <c r="L209" s="891"/>
      <c r="M209" s="892" t="str">
        <f t="shared" si="182"/>
        <v/>
      </c>
      <c r="N209" s="890"/>
      <c r="O209" s="890"/>
      <c r="P209" s="890"/>
      <c r="Q209" s="890"/>
      <c r="R209" s="890"/>
      <c r="S209" s="890"/>
      <c r="T209" s="892" t="str">
        <f t="shared" si="181"/>
        <v/>
      </c>
      <c r="U209" s="893" t="str">
        <f t="shared" si="183"/>
        <v/>
      </c>
      <c r="V209" s="518"/>
      <c r="W209" s="574" t="s">
        <v>366</v>
      </c>
    </row>
    <row r="210" spans="2:23" ht="21" customHeight="1">
      <c r="B210" s="545"/>
      <c r="C210" s="597" t="s">
        <v>140</v>
      </c>
      <c r="D210" s="598"/>
      <c r="E210" s="598"/>
      <c r="F210" s="562"/>
      <c r="G210" s="852" t="str">
        <f>IF(COUNT(G196,G208:G209)&gt;0,SUM(G196,G208:G209),"")</f>
        <v/>
      </c>
      <c r="H210" s="852" t="str">
        <f t="shared" ref="H210" si="199">IF(COUNT(H196,H208:H209)&gt;0,SUM(H196,H208:H209),"")</f>
        <v/>
      </c>
      <c r="I210" s="852" t="str">
        <f t="shared" ref="I210" si="200">IF(COUNT(I196,I208:I209)&gt;0,SUM(I196,I208:I209),"")</f>
        <v/>
      </c>
      <c r="J210" s="852" t="str">
        <f t="shared" ref="J210" si="201">IF(COUNT(J196,J208:J209)&gt;0,SUM(J196,J208:J209),"")</f>
        <v/>
      </c>
      <c r="K210" s="852" t="str">
        <f t="shared" ref="K210" si="202">IF(COUNT(K196,K208:K209)&gt;0,SUM(K196,K208:K209),"")</f>
        <v/>
      </c>
      <c r="L210" s="853" t="str">
        <f t="shared" ref="L210" si="203">IF(COUNT(L196,L208:L209)&gt;0,SUM(L196,L208:L209),"")</f>
        <v/>
      </c>
      <c r="M210" s="894" t="str">
        <f t="shared" si="182"/>
        <v/>
      </c>
      <c r="N210" s="852" t="str">
        <f t="shared" ref="N210" si="204">IF(COUNT(N196,N208:N209)&gt;0,SUM(N196,N208:N209),"")</f>
        <v/>
      </c>
      <c r="O210" s="852" t="str">
        <f t="shared" ref="O210" si="205">IF(COUNT(O196,O208:O209)&gt;0,SUM(O196,O208:O209),"")</f>
        <v/>
      </c>
      <c r="P210" s="852" t="str">
        <f t="shared" ref="P210" si="206">IF(COUNT(P196,P208:P209)&gt;0,SUM(P196,P208:P209),"")</f>
        <v/>
      </c>
      <c r="Q210" s="852" t="str">
        <f t="shared" ref="Q210" si="207">IF(COUNT(Q196,Q208:Q209)&gt;0,SUM(Q196,Q208:Q209),"")</f>
        <v/>
      </c>
      <c r="R210" s="852" t="str">
        <f t="shared" ref="R210" si="208">IF(COUNT(R196,R208:R209)&gt;0,SUM(R196,R208:R209),"")</f>
        <v/>
      </c>
      <c r="S210" s="852" t="str">
        <f t="shared" ref="S210" si="209">IF(COUNT(S196,S208:S209)&gt;0,SUM(S196,S208:S209),"")</f>
        <v/>
      </c>
      <c r="T210" s="894" t="str">
        <f t="shared" si="181"/>
        <v/>
      </c>
      <c r="U210" s="885" t="str">
        <f t="shared" si="183"/>
        <v/>
      </c>
      <c r="V210" s="518"/>
      <c r="W210" s="599" t="s">
        <v>365</v>
      </c>
    </row>
    <row r="211" spans="2:23" ht="21" customHeight="1">
      <c r="B211" s="527"/>
      <c r="C211" s="597" t="s">
        <v>141</v>
      </c>
      <c r="D211" s="600"/>
      <c r="E211" s="600"/>
      <c r="F211" s="601"/>
      <c r="G211" s="852" t="str">
        <f>IF(COUNT(G197,G208:G209)&gt;0,SUM(G197,G208:G209),"")</f>
        <v/>
      </c>
      <c r="H211" s="852" t="str">
        <f t="shared" ref="H211:L211" si="210">IF(COUNT(H197,H208:H209)&gt;0,SUM(H197,H208:H209),"")</f>
        <v/>
      </c>
      <c r="I211" s="852" t="str">
        <f t="shared" si="210"/>
        <v/>
      </c>
      <c r="J211" s="852" t="str">
        <f t="shared" si="210"/>
        <v/>
      </c>
      <c r="K211" s="852" t="str">
        <f t="shared" si="210"/>
        <v/>
      </c>
      <c r="L211" s="853" t="str">
        <f t="shared" si="210"/>
        <v/>
      </c>
      <c r="M211" s="894" t="str">
        <f t="shared" si="182"/>
        <v/>
      </c>
      <c r="N211" s="852" t="str">
        <f>IF(COUNT(N197,N208:N209)&gt;0,SUM(N197,N208:N209),"")</f>
        <v/>
      </c>
      <c r="O211" s="852" t="str">
        <f t="shared" ref="O211:S211" si="211">IF(COUNT(O197,O208:O209)&gt;0,SUM(O197,O208:O209),"")</f>
        <v/>
      </c>
      <c r="P211" s="852" t="str">
        <f t="shared" si="211"/>
        <v/>
      </c>
      <c r="Q211" s="852" t="str">
        <f t="shared" si="211"/>
        <v/>
      </c>
      <c r="R211" s="852" t="str">
        <f t="shared" si="211"/>
        <v/>
      </c>
      <c r="S211" s="852" t="str">
        <f t="shared" si="211"/>
        <v/>
      </c>
      <c r="T211" s="894" t="str">
        <f t="shared" si="181"/>
        <v/>
      </c>
      <c r="U211" s="853" t="str">
        <f t="shared" si="183"/>
        <v/>
      </c>
      <c r="V211" s="518"/>
      <c r="W211" s="599"/>
    </row>
    <row r="212" spans="2:23" ht="21" customHeight="1">
      <c r="B212" s="527"/>
      <c r="C212" s="602" t="s">
        <v>309</v>
      </c>
      <c r="D212" s="534"/>
      <c r="E212" s="534"/>
      <c r="F212" s="570"/>
      <c r="G212" s="895"/>
      <c r="H212" s="895"/>
      <c r="I212" s="895"/>
      <c r="J212" s="895"/>
      <c r="K212" s="895"/>
      <c r="L212" s="896"/>
      <c r="M212" s="887" t="str">
        <f t="shared" si="182"/>
        <v/>
      </c>
      <c r="N212" s="895"/>
      <c r="O212" s="895"/>
      <c r="P212" s="895"/>
      <c r="Q212" s="895"/>
      <c r="R212" s="895"/>
      <c r="S212" s="895"/>
      <c r="T212" s="887" t="str">
        <f t="shared" si="181"/>
        <v/>
      </c>
      <c r="U212" s="897" t="str">
        <f t="shared" si="183"/>
        <v/>
      </c>
      <c r="V212" s="518"/>
    </row>
    <row r="213" spans="2:23" ht="21" customHeight="1">
      <c r="B213" s="564" t="s">
        <v>142</v>
      </c>
      <c r="C213" s="603"/>
      <c r="D213" s="552"/>
      <c r="E213" s="552"/>
      <c r="F213" s="604" t="s">
        <v>143</v>
      </c>
      <c r="G213" s="881"/>
      <c r="H213" s="882"/>
      <c r="I213" s="882"/>
      <c r="J213" s="882"/>
      <c r="K213" s="882"/>
      <c r="L213" s="883"/>
      <c r="M213" s="884" t="str">
        <f t="shared" si="182"/>
        <v/>
      </c>
      <c r="N213" s="882"/>
      <c r="O213" s="882"/>
      <c r="P213" s="882"/>
      <c r="Q213" s="882"/>
      <c r="R213" s="882"/>
      <c r="S213" s="882"/>
      <c r="T213" s="884" t="str">
        <f t="shared" si="181"/>
        <v/>
      </c>
      <c r="U213" s="885" t="str">
        <f t="shared" si="183"/>
        <v/>
      </c>
      <c r="V213" s="518"/>
    </row>
    <row r="214" spans="2:23" ht="21" customHeight="1">
      <c r="B214" s="602"/>
      <c r="C214" s="567"/>
      <c r="D214" s="567"/>
      <c r="E214" s="567"/>
      <c r="F214" s="605" t="s">
        <v>144</v>
      </c>
      <c r="G214" s="898"/>
      <c r="H214" s="844"/>
      <c r="I214" s="844"/>
      <c r="J214" s="844"/>
      <c r="K214" s="844"/>
      <c r="L214" s="896"/>
      <c r="M214" s="887" t="str">
        <f t="shared" si="182"/>
        <v/>
      </c>
      <c r="N214" s="895"/>
      <c r="O214" s="895"/>
      <c r="P214" s="895"/>
      <c r="Q214" s="895"/>
      <c r="R214" s="895"/>
      <c r="S214" s="895"/>
      <c r="T214" s="887" t="str">
        <f t="shared" si="181"/>
        <v/>
      </c>
      <c r="U214" s="897" t="str">
        <f t="shared" si="183"/>
        <v/>
      </c>
      <c r="V214" s="518"/>
      <c r="W214" s="574" t="s">
        <v>368</v>
      </c>
    </row>
    <row r="215" spans="2:23" ht="21" customHeight="1">
      <c r="B215" s="597" t="s">
        <v>145</v>
      </c>
      <c r="C215" s="598"/>
      <c r="D215" s="598"/>
      <c r="E215" s="598"/>
      <c r="F215" s="562"/>
      <c r="G215" s="606"/>
      <c r="H215" s="607"/>
      <c r="I215" s="607"/>
      <c r="J215" s="607"/>
      <c r="K215" s="607"/>
      <c r="L215" s="608"/>
      <c r="M215" s="609"/>
      <c r="N215" s="607"/>
      <c r="O215" s="607"/>
      <c r="P215" s="607"/>
      <c r="Q215" s="607"/>
      <c r="R215" s="607"/>
      <c r="S215" s="607"/>
      <c r="T215" s="609"/>
      <c r="U215" s="899" t="str">
        <f>IF(ISERROR((1-U214/U210)),"-",ROUND((1-U214/U210),3))</f>
        <v>-</v>
      </c>
      <c r="V215" s="518"/>
    </row>
    <row r="216" spans="2:23" ht="21" customHeight="1">
      <c r="B216" s="518"/>
      <c r="C216" s="518"/>
      <c r="D216" s="518"/>
      <c r="E216" s="518"/>
      <c r="F216" s="518"/>
      <c r="G216" s="571"/>
      <c r="H216" s="571"/>
      <c r="I216" s="571"/>
      <c r="J216" s="571"/>
      <c r="K216" s="571"/>
      <c r="L216" s="571"/>
      <c r="M216" s="571"/>
      <c r="N216" s="571"/>
      <c r="O216" s="571"/>
      <c r="P216" s="571"/>
      <c r="Q216" s="571"/>
      <c r="R216" s="571"/>
      <c r="S216" s="571"/>
      <c r="T216" s="571"/>
      <c r="U216" s="571"/>
      <c r="V216" s="518"/>
    </row>
    <row r="217" spans="2:23" ht="21" customHeight="1">
      <c r="B217" s="509" t="s">
        <v>351</v>
      </c>
    </row>
    <row r="218" spans="2:23" ht="21" customHeight="1">
      <c r="B218" s="509" t="s">
        <v>130</v>
      </c>
    </row>
    <row r="219" spans="2:23" ht="21" customHeight="1">
      <c r="B219" s="513" t="s">
        <v>129</v>
      </c>
      <c r="C219" s="513"/>
      <c r="D219" s="513"/>
      <c r="E219" s="513"/>
      <c r="F219" s="513"/>
      <c r="G219" s="515"/>
      <c r="H219" s="515"/>
      <c r="I219" s="515"/>
      <c r="J219" s="515"/>
    </row>
    <row r="220" spans="2:23" ht="21" customHeight="1">
      <c r="B220" s="516" t="s">
        <v>83</v>
      </c>
      <c r="E220" s="517" t="s">
        <v>374</v>
      </c>
      <c r="F220" s="518"/>
      <c r="G220" s="512"/>
      <c r="H220" s="512"/>
      <c r="I220" s="512"/>
      <c r="J220" s="512"/>
      <c r="K220" s="512"/>
      <c r="L220" s="512"/>
      <c r="M220" s="512"/>
      <c r="N220" s="512"/>
      <c r="O220" s="512"/>
      <c r="P220" s="512"/>
      <c r="Q220" s="512"/>
      <c r="R220" s="512"/>
      <c r="S220" s="512"/>
      <c r="T220" s="515"/>
      <c r="U220" s="512" t="s">
        <v>131</v>
      </c>
      <c r="V220" s="518"/>
    </row>
    <row r="221" spans="2:23" ht="21" customHeight="1">
      <c r="B221" s="520"/>
      <c r="C221" s="521"/>
      <c r="D221" s="521"/>
      <c r="E221" s="521"/>
      <c r="F221" s="575"/>
      <c r="G221" s="576" t="s">
        <v>88</v>
      </c>
      <c r="H221" s="523" t="s">
        <v>89</v>
      </c>
      <c r="I221" s="523" t="s">
        <v>90</v>
      </c>
      <c r="J221" s="523" t="s">
        <v>91</v>
      </c>
      <c r="K221" s="523" t="s">
        <v>92</v>
      </c>
      <c r="L221" s="577" t="s">
        <v>93</v>
      </c>
      <c r="M221" s="578" t="s">
        <v>132</v>
      </c>
      <c r="N221" s="523" t="s">
        <v>94</v>
      </c>
      <c r="O221" s="525" t="s">
        <v>95</v>
      </c>
      <c r="P221" s="523" t="s">
        <v>96</v>
      </c>
      <c r="Q221" s="525" t="s">
        <v>97</v>
      </c>
      <c r="R221" s="523" t="s">
        <v>98</v>
      </c>
      <c r="S221" s="525" t="s">
        <v>99</v>
      </c>
      <c r="T221" s="578" t="s">
        <v>133</v>
      </c>
      <c r="U221" s="526" t="s">
        <v>134</v>
      </c>
      <c r="V221" s="518"/>
    </row>
    <row r="222" spans="2:23" ht="21" customHeight="1">
      <c r="B222" s="527"/>
      <c r="C222" s="518"/>
      <c r="D222" s="518"/>
      <c r="E222" s="518"/>
      <c r="F222" s="579" t="s">
        <v>135</v>
      </c>
      <c r="G222" s="580"/>
      <c r="H222" s="529"/>
      <c r="I222" s="529"/>
      <c r="J222" s="529"/>
      <c r="K222" s="529"/>
      <c r="L222" s="581"/>
      <c r="M222" s="582" t="s">
        <v>136</v>
      </c>
      <c r="N222" s="529"/>
      <c r="O222" s="531"/>
      <c r="P222" s="529"/>
      <c r="Q222" s="531"/>
      <c r="R222" s="529"/>
      <c r="S222" s="531"/>
      <c r="T222" s="582" t="s">
        <v>136</v>
      </c>
      <c r="U222" s="532" t="s">
        <v>137</v>
      </c>
      <c r="V222" s="518"/>
    </row>
    <row r="223" spans="2:23" ht="21" customHeight="1">
      <c r="B223" s="583"/>
      <c r="C223" s="534" t="s">
        <v>101</v>
      </c>
      <c r="D223" s="534"/>
      <c r="E223" s="534"/>
      <c r="F223" s="570"/>
      <c r="G223" s="584" t="s">
        <v>102</v>
      </c>
      <c r="H223" s="585" t="s">
        <v>102</v>
      </c>
      <c r="I223" s="585" t="s">
        <v>102</v>
      </c>
      <c r="J223" s="585" t="s">
        <v>102</v>
      </c>
      <c r="K223" s="585" t="s">
        <v>102</v>
      </c>
      <c r="L223" s="586" t="s">
        <v>102</v>
      </c>
      <c r="M223" s="587" t="s">
        <v>120</v>
      </c>
      <c r="N223" s="536" t="s">
        <v>102</v>
      </c>
      <c r="O223" s="538" t="s">
        <v>102</v>
      </c>
      <c r="P223" s="536" t="s">
        <v>102</v>
      </c>
      <c r="Q223" s="538" t="s">
        <v>102</v>
      </c>
      <c r="R223" s="536" t="s">
        <v>102</v>
      </c>
      <c r="S223" s="538" t="s">
        <v>102</v>
      </c>
      <c r="T223" s="587" t="s">
        <v>120</v>
      </c>
      <c r="U223" s="539" t="s">
        <v>120</v>
      </c>
      <c r="V223" s="518"/>
    </row>
    <row r="224" spans="2:23" ht="21" customHeight="1">
      <c r="B224" s="540"/>
      <c r="C224" s="588"/>
      <c r="D224" s="589" t="s">
        <v>103</v>
      </c>
      <c r="E224" s="590"/>
      <c r="F224" s="548" t="s">
        <v>104</v>
      </c>
      <c r="G224" s="881"/>
      <c r="H224" s="882"/>
      <c r="I224" s="882"/>
      <c r="J224" s="882"/>
      <c r="K224" s="882"/>
      <c r="L224" s="883"/>
      <c r="M224" s="884" t="str">
        <f>IF(COUNT(G224:L224)&gt;0,SUM(G224:L224),"")</f>
        <v/>
      </c>
      <c r="N224" s="882"/>
      <c r="O224" s="882"/>
      <c r="P224" s="882"/>
      <c r="Q224" s="882"/>
      <c r="R224" s="882"/>
      <c r="S224" s="882"/>
      <c r="T224" s="884" t="str">
        <f t="shared" ref="T224:T250" si="212">IF(COUNT(N224:S224)&gt;0,SUM(N224:S224),"")</f>
        <v/>
      </c>
      <c r="U224" s="885" t="str">
        <f>IF(COUNT(M224,T224)&gt;0,SUM(M224,T224),"")</f>
        <v/>
      </c>
      <c r="V224" s="518"/>
    </row>
    <row r="225" spans="2:23" ht="21" customHeight="1">
      <c r="B225" s="545"/>
      <c r="C225" s="591" t="s">
        <v>66</v>
      </c>
      <c r="D225" s="546"/>
      <c r="E225" s="547"/>
      <c r="F225" s="548" t="s">
        <v>105</v>
      </c>
      <c r="G225" s="833"/>
      <c r="H225" s="826"/>
      <c r="I225" s="826"/>
      <c r="J225" s="826"/>
      <c r="K225" s="826"/>
      <c r="L225" s="827"/>
      <c r="M225" s="886" t="str">
        <f t="shared" ref="M225:M250" si="213">IF(COUNT(G225:L225)&gt;0,SUM(G225:L225),"")</f>
        <v/>
      </c>
      <c r="N225" s="833"/>
      <c r="O225" s="826"/>
      <c r="P225" s="826"/>
      <c r="Q225" s="826"/>
      <c r="R225" s="826"/>
      <c r="S225" s="826"/>
      <c r="T225" s="886" t="str">
        <f t="shared" si="212"/>
        <v/>
      </c>
      <c r="U225" s="837" t="str">
        <f t="shared" ref="U225:U250" si="214">IF(COUNT(M225,T225)&gt;0,SUM(M225,T225),"")</f>
        <v/>
      </c>
      <c r="V225" s="518"/>
    </row>
    <row r="226" spans="2:23" ht="21" customHeight="1">
      <c r="B226" s="545"/>
      <c r="C226" s="591"/>
      <c r="D226" s="589" t="s">
        <v>106</v>
      </c>
      <c r="E226" s="590"/>
      <c r="F226" s="548" t="s">
        <v>104</v>
      </c>
      <c r="G226" s="833"/>
      <c r="H226" s="826"/>
      <c r="I226" s="826"/>
      <c r="J226" s="826"/>
      <c r="K226" s="826"/>
      <c r="L226" s="827"/>
      <c r="M226" s="886" t="str">
        <f t="shared" si="213"/>
        <v/>
      </c>
      <c r="N226" s="826"/>
      <c r="O226" s="826"/>
      <c r="P226" s="826"/>
      <c r="Q226" s="826"/>
      <c r="R226" s="826"/>
      <c r="S226" s="826"/>
      <c r="T226" s="886" t="str">
        <f t="shared" si="212"/>
        <v/>
      </c>
      <c r="U226" s="837" t="str">
        <f t="shared" si="214"/>
        <v/>
      </c>
      <c r="V226" s="518"/>
    </row>
    <row r="227" spans="2:23" ht="21" customHeight="1">
      <c r="B227" s="545"/>
      <c r="C227" s="591" t="s">
        <v>67</v>
      </c>
      <c r="D227" s="546"/>
      <c r="E227" s="547"/>
      <c r="F227" s="548" t="s">
        <v>105</v>
      </c>
      <c r="G227" s="833"/>
      <c r="H227" s="826"/>
      <c r="I227" s="826"/>
      <c r="J227" s="826"/>
      <c r="K227" s="826"/>
      <c r="L227" s="827"/>
      <c r="M227" s="886" t="str">
        <f t="shared" si="213"/>
        <v/>
      </c>
      <c r="N227" s="833"/>
      <c r="O227" s="826"/>
      <c r="P227" s="826"/>
      <c r="Q227" s="826"/>
      <c r="R227" s="826"/>
      <c r="S227" s="826"/>
      <c r="T227" s="886" t="str">
        <f t="shared" si="212"/>
        <v/>
      </c>
      <c r="U227" s="837" t="str">
        <f t="shared" si="214"/>
        <v/>
      </c>
      <c r="V227" s="518"/>
    </row>
    <row r="228" spans="2:23" ht="21" customHeight="1">
      <c r="B228" s="545" t="s">
        <v>19</v>
      </c>
      <c r="C228" s="591"/>
      <c r="D228" s="589" t="s">
        <v>107</v>
      </c>
      <c r="E228" s="590"/>
      <c r="F228" s="548" t="s">
        <v>104</v>
      </c>
      <c r="G228" s="833"/>
      <c r="H228" s="826"/>
      <c r="I228" s="826"/>
      <c r="J228" s="826"/>
      <c r="K228" s="826"/>
      <c r="L228" s="827"/>
      <c r="M228" s="886" t="str">
        <f t="shared" si="213"/>
        <v/>
      </c>
      <c r="N228" s="826"/>
      <c r="O228" s="826"/>
      <c r="P228" s="826"/>
      <c r="Q228" s="826"/>
      <c r="R228" s="826"/>
      <c r="S228" s="826"/>
      <c r="T228" s="886" t="str">
        <f t="shared" si="212"/>
        <v/>
      </c>
      <c r="U228" s="837" t="str">
        <f t="shared" si="214"/>
        <v/>
      </c>
      <c r="V228" s="518"/>
    </row>
    <row r="229" spans="2:23" ht="21" customHeight="1">
      <c r="B229" s="545"/>
      <c r="C229" s="591" t="s">
        <v>68</v>
      </c>
      <c r="D229" s="546"/>
      <c r="E229" s="547"/>
      <c r="F229" s="548" t="s">
        <v>105</v>
      </c>
      <c r="G229" s="833"/>
      <c r="H229" s="826"/>
      <c r="I229" s="826"/>
      <c r="J229" s="826"/>
      <c r="K229" s="826"/>
      <c r="L229" s="827"/>
      <c r="M229" s="886" t="str">
        <f t="shared" si="213"/>
        <v/>
      </c>
      <c r="N229" s="833"/>
      <c r="O229" s="826"/>
      <c r="P229" s="826"/>
      <c r="Q229" s="826"/>
      <c r="R229" s="826"/>
      <c r="S229" s="826"/>
      <c r="T229" s="886" t="str">
        <f t="shared" si="212"/>
        <v/>
      </c>
      <c r="U229" s="837" t="str">
        <f t="shared" si="214"/>
        <v/>
      </c>
      <c r="V229" s="518"/>
    </row>
    <row r="230" spans="2:23" ht="21" customHeight="1">
      <c r="B230" s="545"/>
      <c r="C230" s="591"/>
      <c r="D230" s="589" t="s">
        <v>108</v>
      </c>
      <c r="E230" s="590"/>
      <c r="F230" s="548" t="s">
        <v>104</v>
      </c>
      <c r="G230" s="833"/>
      <c r="H230" s="826"/>
      <c r="I230" s="826"/>
      <c r="J230" s="826"/>
      <c r="K230" s="826"/>
      <c r="L230" s="827"/>
      <c r="M230" s="886" t="str">
        <f t="shared" si="213"/>
        <v/>
      </c>
      <c r="N230" s="826"/>
      <c r="O230" s="826"/>
      <c r="P230" s="826"/>
      <c r="Q230" s="826"/>
      <c r="R230" s="826"/>
      <c r="S230" s="826"/>
      <c r="T230" s="886" t="str">
        <f t="shared" si="212"/>
        <v/>
      </c>
      <c r="U230" s="837" t="str">
        <f t="shared" si="214"/>
        <v/>
      </c>
      <c r="V230" s="518"/>
    </row>
    <row r="231" spans="2:23" ht="21" customHeight="1">
      <c r="B231" s="545"/>
      <c r="C231" s="591" t="s">
        <v>69</v>
      </c>
      <c r="D231" s="546"/>
      <c r="E231" s="547"/>
      <c r="F231" s="548" t="s">
        <v>105</v>
      </c>
      <c r="G231" s="833"/>
      <c r="H231" s="826"/>
      <c r="I231" s="826"/>
      <c r="J231" s="826"/>
      <c r="K231" s="826"/>
      <c r="L231" s="827"/>
      <c r="M231" s="886" t="str">
        <f t="shared" si="213"/>
        <v/>
      </c>
      <c r="N231" s="826"/>
      <c r="O231" s="826"/>
      <c r="P231" s="826"/>
      <c r="Q231" s="826"/>
      <c r="R231" s="826"/>
      <c r="S231" s="826"/>
      <c r="T231" s="886" t="str">
        <f t="shared" si="212"/>
        <v/>
      </c>
      <c r="U231" s="837" t="str">
        <f t="shared" si="214"/>
        <v/>
      </c>
      <c r="V231" s="518"/>
    </row>
    <row r="232" spans="2:23" ht="21" customHeight="1">
      <c r="B232" s="545" t="s">
        <v>22</v>
      </c>
      <c r="C232" s="591"/>
      <c r="D232" s="589" t="s">
        <v>109</v>
      </c>
      <c r="E232" s="590"/>
      <c r="F232" s="548" t="s">
        <v>104</v>
      </c>
      <c r="G232" s="834" t="str">
        <f>IF(COUNT(G224,G226,G228,G230)&gt;0,SUM(G224,G226,G228,G230),"")</f>
        <v/>
      </c>
      <c r="H232" s="835" t="str">
        <f t="shared" ref="H232:L232" si="215">IF(COUNT(H224,H226,H228,H230)&gt;0,SUM(H224,H226,H228,H230),"")</f>
        <v/>
      </c>
      <c r="I232" s="835" t="str">
        <f t="shared" si="215"/>
        <v/>
      </c>
      <c r="J232" s="835" t="str">
        <f t="shared" si="215"/>
        <v/>
      </c>
      <c r="K232" s="835" t="str">
        <f t="shared" si="215"/>
        <v/>
      </c>
      <c r="L232" s="837" t="str">
        <f t="shared" si="215"/>
        <v/>
      </c>
      <c r="M232" s="886" t="str">
        <f t="shared" si="213"/>
        <v/>
      </c>
      <c r="N232" s="835" t="str">
        <f t="shared" ref="N232:S232" si="216">IF(COUNT(N224,N226,N228,N230)&gt;0,SUM(N224,N226,N228,N230),"")</f>
        <v/>
      </c>
      <c r="O232" s="835" t="str">
        <f t="shared" si="216"/>
        <v/>
      </c>
      <c r="P232" s="835" t="str">
        <f t="shared" si="216"/>
        <v/>
      </c>
      <c r="Q232" s="835" t="str">
        <f t="shared" si="216"/>
        <v/>
      </c>
      <c r="R232" s="835" t="str">
        <f t="shared" si="216"/>
        <v/>
      </c>
      <c r="S232" s="835" t="str">
        <f t="shared" si="216"/>
        <v/>
      </c>
      <c r="T232" s="886" t="str">
        <f t="shared" si="212"/>
        <v/>
      </c>
      <c r="U232" s="837" t="str">
        <f t="shared" si="214"/>
        <v/>
      </c>
      <c r="V232" s="518"/>
    </row>
    <row r="233" spans="2:23" ht="21" customHeight="1">
      <c r="B233" s="545"/>
      <c r="C233" s="566"/>
      <c r="D233" s="550"/>
      <c r="E233" s="551"/>
      <c r="F233" s="592" t="s">
        <v>105</v>
      </c>
      <c r="G233" s="850" t="str">
        <f t="shared" ref="G233:L233" si="217">IF(COUNT(G225,G227,G229,G231)&gt;0,SUM(G225,G227,G229,G231),"")</f>
        <v/>
      </c>
      <c r="H233" s="842" t="str">
        <f t="shared" si="217"/>
        <v/>
      </c>
      <c r="I233" s="842" t="str">
        <f t="shared" si="217"/>
        <v/>
      </c>
      <c r="J233" s="842" t="str">
        <f t="shared" si="217"/>
        <v/>
      </c>
      <c r="K233" s="842" t="str">
        <f t="shared" si="217"/>
        <v/>
      </c>
      <c r="L233" s="843" t="str">
        <f t="shared" si="217"/>
        <v/>
      </c>
      <c r="M233" s="887" t="str">
        <f t="shared" si="213"/>
        <v/>
      </c>
      <c r="N233" s="842" t="str">
        <f t="shared" ref="N233:S233" si="218">IF(COUNT(N225,N227,N229,N231)&gt;0,SUM(N225,N227,N229,N231),"")</f>
        <v/>
      </c>
      <c r="O233" s="842" t="str">
        <f t="shared" si="218"/>
        <v/>
      </c>
      <c r="P233" s="842" t="str">
        <f t="shared" si="218"/>
        <v/>
      </c>
      <c r="Q233" s="842" t="str">
        <f t="shared" si="218"/>
        <v/>
      </c>
      <c r="R233" s="842" t="str">
        <f t="shared" si="218"/>
        <v/>
      </c>
      <c r="S233" s="842" t="str">
        <f t="shared" si="218"/>
        <v/>
      </c>
      <c r="T233" s="887" t="str">
        <f t="shared" si="212"/>
        <v/>
      </c>
      <c r="U233" s="843" t="str">
        <f t="shared" si="214"/>
        <v/>
      </c>
      <c r="V233" s="518"/>
    </row>
    <row r="234" spans="2:23" ht="21" customHeight="1">
      <c r="B234" s="545"/>
      <c r="C234" s="543"/>
      <c r="D234" s="543" t="s">
        <v>17</v>
      </c>
      <c r="E234" s="593" t="s">
        <v>110</v>
      </c>
      <c r="F234" s="594"/>
      <c r="G234" s="881"/>
      <c r="H234" s="882"/>
      <c r="I234" s="882"/>
      <c r="J234" s="882"/>
      <c r="K234" s="882"/>
      <c r="L234" s="883"/>
      <c r="M234" s="886" t="str">
        <f t="shared" si="213"/>
        <v/>
      </c>
      <c r="N234" s="882"/>
      <c r="O234" s="882"/>
      <c r="P234" s="882"/>
      <c r="Q234" s="882"/>
      <c r="R234" s="882"/>
      <c r="S234" s="882"/>
      <c r="T234" s="886" t="str">
        <f t="shared" si="212"/>
        <v/>
      </c>
      <c r="U234" s="837" t="str">
        <f t="shared" si="214"/>
        <v/>
      </c>
      <c r="V234" s="518"/>
      <c r="W234" s="574" t="s">
        <v>367</v>
      </c>
    </row>
    <row r="235" spans="2:23" ht="21" customHeight="1">
      <c r="B235" s="545"/>
      <c r="C235" s="555"/>
      <c r="D235" s="555" t="s">
        <v>19</v>
      </c>
      <c r="E235" s="593" t="s">
        <v>111</v>
      </c>
      <c r="F235" s="594"/>
      <c r="G235" s="833"/>
      <c r="H235" s="826"/>
      <c r="I235" s="826"/>
      <c r="J235" s="826"/>
      <c r="K235" s="826"/>
      <c r="L235" s="827"/>
      <c r="M235" s="886" t="str">
        <f t="shared" si="213"/>
        <v/>
      </c>
      <c r="N235" s="826"/>
      <c r="O235" s="826"/>
      <c r="P235" s="826"/>
      <c r="Q235" s="826"/>
      <c r="R235" s="826"/>
      <c r="S235" s="826"/>
      <c r="T235" s="886" t="str">
        <f t="shared" si="212"/>
        <v/>
      </c>
      <c r="U235" s="837" t="str">
        <f t="shared" si="214"/>
        <v/>
      </c>
      <c r="V235" s="518"/>
    </row>
    <row r="236" spans="2:23" ht="21" customHeight="1">
      <c r="B236" s="545" t="s">
        <v>68</v>
      </c>
      <c r="C236" s="555" t="s">
        <v>70</v>
      </c>
      <c r="D236" s="556" t="s">
        <v>22</v>
      </c>
      <c r="E236" s="593" t="s">
        <v>112</v>
      </c>
      <c r="F236" s="594"/>
      <c r="G236" s="833"/>
      <c r="H236" s="826"/>
      <c r="I236" s="826"/>
      <c r="J236" s="826"/>
      <c r="K236" s="826"/>
      <c r="L236" s="827"/>
      <c r="M236" s="886" t="str">
        <f t="shared" si="213"/>
        <v/>
      </c>
      <c r="N236" s="826"/>
      <c r="O236" s="826"/>
      <c r="P236" s="826"/>
      <c r="Q236" s="826"/>
      <c r="R236" s="826"/>
      <c r="S236" s="826"/>
      <c r="T236" s="886" t="str">
        <f t="shared" si="212"/>
        <v/>
      </c>
      <c r="U236" s="837" t="str">
        <f t="shared" si="214"/>
        <v/>
      </c>
      <c r="V236" s="518"/>
    </row>
    <row r="237" spans="2:23" ht="21" customHeight="1">
      <c r="B237" s="545"/>
      <c r="C237" s="555"/>
      <c r="D237" s="543" t="s">
        <v>113</v>
      </c>
      <c r="E237" s="593" t="s">
        <v>112</v>
      </c>
      <c r="F237" s="594"/>
      <c r="G237" s="826"/>
      <c r="H237" s="826"/>
      <c r="I237" s="826"/>
      <c r="J237" s="826"/>
      <c r="K237" s="826"/>
      <c r="L237" s="827"/>
      <c r="M237" s="886" t="str">
        <f t="shared" si="213"/>
        <v/>
      </c>
      <c r="N237" s="826"/>
      <c r="O237" s="826"/>
      <c r="P237" s="826"/>
      <c r="Q237" s="826"/>
      <c r="R237" s="826"/>
      <c r="S237" s="826"/>
      <c r="T237" s="886" t="str">
        <f t="shared" si="212"/>
        <v/>
      </c>
      <c r="U237" s="837" t="str">
        <f t="shared" si="214"/>
        <v/>
      </c>
      <c r="V237" s="518"/>
    </row>
    <row r="238" spans="2:23" ht="21" customHeight="1">
      <c r="B238" s="545"/>
      <c r="C238" s="555" t="s">
        <v>67</v>
      </c>
      <c r="D238" s="556" t="s">
        <v>70</v>
      </c>
      <c r="E238" s="557" t="s">
        <v>138</v>
      </c>
      <c r="F238" s="594"/>
      <c r="G238" s="833"/>
      <c r="H238" s="826"/>
      <c r="I238" s="826"/>
      <c r="J238" s="826"/>
      <c r="K238" s="826"/>
      <c r="L238" s="827"/>
      <c r="M238" s="886" t="str">
        <f t="shared" si="213"/>
        <v/>
      </c>
      <c r="N238" s="826"/>
      <c r="O238" s="826"/>
      <c r="P238" s="826"/>
      <c r="Q238" s="826"/>
      <c r="R238" s="826"/>
      <c r="S238" s="826"/>
      <c r="T238" s="886" t="str">
        <f t="shared" si="212"/>
        <v/>
      </c>
      <c r="U238" s="837" t="str">
        <f t="shared" si="214"/>
        <v/>
      </c>
      <c r="V238" s="518"/>
    </row>
    <row r="239" spans="2:23" ht="21" customHeight="1">
      <c r="B239" s="545"/>
      <c r="C239" s="555"/>
      <c r="D239" s="519"/>
      <c r="E239" s="593" t="s">
        <v>103</v>
      </c>
      <c r="F239" s="594"/>
      <c r="G239" s="833"/>
      <c r="H239" s="826"/>
      <c r="I239" s="826"/>
      <c r="J239" s="826"/>
      <c r="K239" s="826"/>
      <c r="L239" s="827"/>
      <c r="M239" s="886" t="str">
        <f t="shared" si="213"/>
        <v/>
      </c>
      <c r="N239" s="826"/>
      <c r="O239" s="826"/>
      <c r="P239" s="826"/>
      <c r="Q239" s="826"/>
      <c r="R239" s="826"/>
      <c r="S239" s="826"/>
      <c r="T239" s="886" t="str">
        <f t="shared" si="212"/>
        <v/>
      </c>
      <c r="U239" s="837" t="str">
        <f t="shared" si="214"/>
        <v/>
      </c>
      <c r="V239" s="518"/>
    </row>
    <row r="240" spans="2:23" ht="21" customHeight="1">
      <c r="B240" s="545" t="s">
        <v>71</v>
      </c>
      <c r="C240" s="555" t="s">
        <v>72</v>
      </c>
      <c r="D240" s="519" t="s">
        <v>116</v>
      </c>
      <c r="E240" s="593" t="s">
        <v>106</v>
      </c>
      <c r="F240" s="594"/>
      <c r="G240" s="833"/>
      <c r="H240" s="826"/>
      <c r="I240" s="826"/>
      <c r="J240" s="826"/>
      <c r="K240" s="826"/>
      <c r="L240" s="827"/>
      <c r="M240" s="886" t="str">
        <f t="shared" si="213"/>
        <v/>
      </c>
      <c r="N240" s="826"/>
      <c r="O240" s="826"/>
      <c r="P240" s="826"/>
      <c r="Q240" s="826"/>
      <c r="R240" s="826"/>
      <c r="S240" s="826"/>
      <c r="T240" s="886" t="str">
        <f t="shared" si="212"/>
        <v/>
      </c>
      <c r="U240" s="837" t="str">
        <f t="shared" si="214"/>
        <v/>
      </c>
      <c r="V240" s="518"/>
    </row>
    <row r="241" spans="2:23" ht="21" customHeight="1">
      <c r="B241" s="545"/>
      <c r="C241" s="555"/>
      <c r="D241" s="519"/>
      <c r="E241" s="593" t="s">
        <v>118</v>
      </c>
      <c r="F241" s="594"/>
      <c r="G241" s="888"/>
      <c r="H241" s="826"/>
      <c r="I241" s="826"/>
      <c r="J241" s="826"/>
      <c r="K241" s="826"/>
      <c r="L241" s="827"/>
      <c r="M241" s="886" t="str">
        <f t="shared" si="213"/>
        <v/>
      </c>
      <c r="N241" s="826"/>
      <c r="O241" s="826"/>
      <c r="P241" s="826"/>
      <c r="Q241" s="826"/>
      <c r="R241" s="826"/>
      <c r="S241" s="826"/>
      <c r="T241" s="886" t="str">
        <f t="shared" si="212"/>
        <v/>
      </c>
      <c r="U241" s="837" t="str">
        <f t="shared" si="214"/>
        <v/>
      </c>
      <c r="V241" s="518"/>
    </row>
    <row r="242" spans="2:23" ht="21" customHeight="1">
      <c r="B242" s="545"/>
      <c r="C242" s="555" t="s">
        <v>68</v>
      </c>
      <c r="D242" s="519"/>
      <c r="E242" s="593" t="s">
        <v>119</v>
      </c>
      <c r="F242" s="594"/>
      <c r="G242" s="833"/>
      <c r="H242" s="826"/>
      <c r="I242" s="826"/>
      <c r="J242" s="826"/>
      <c r="K242" s="826"/>
      <c r="L242" s="827"/>
      <c r="M242" s="886" t="str">
        <f t="shared" si="213"/>
        <v/>
      </c>
      <c r="N242" s="826"/>
      <c r="O242" s="826"/>
      <c r="P242" s="826"/>
      <c r="Q242" s="826"/>
      <c r="R242" s="826"/>
      <c r="S242" s="826"/>
      <c r="T242" s="886" t="str">
        <f t="shared" si="212"/>
        <v/>
      </c>
      <c r="U242" s="837" t="str">
        <f t="shared" si="214"/>
        <v/>
      </c>
      <c r="V242" s="518"/>
    </row>
    <row r="243" spans="2:23" ht="21" customHeight="1">
      <c r="B243" s="545"/>
      <c r="C243" s="555"/>
      <c r="D243" s="519" t="s">
        <v>120</v>
      </c>
      <c r="E243" s="557" t="s">
        <v>138</v>
      </c>
      <c r="F243" s="594"/>
      <c r="G243" s="833"/>
      <c r="H243" s="826"/>
      <c r="I243" s="826"/>
      <c r="J243" s="826"/>
      <c r="K243" s="826"/>
      <c r="L243" s="827"/>
      <c r="M243" s="886" t="str">
        <f t="shared" si="213"/>
        <v/>
      </c>
      <c r="N243" s="826"/>
      <c r="O243" s="826"/>
      <c r="P243" s="826"/>
      <c r="Q243" s="826"/>
      <c r="R243" s="826"/>
      <c r="S243" s="826"/>
      <c r="T243" s="886" t="str">
        <f t="shared" si="212"/>
        <v/>
      </c>
      <c r="U243" s="837" t="str">
        <f t="shared" si="214"/>
        <v/>
      </c>
      <c r="V243" s="518"/>
    </row>
    <row r="244" spans="2:23" ht="21" customHeight="1">
      <c r="B244" s="545" t="s">
        <v>73</v>
      </c>
      <c r="C244" s="556"/>
      <c r="D244" s="549"/>
      <c r="E244" s="557" t="s">
        <v>121</v>
      </c>
      <c r="F244" s="558"/>
      <c r="G244" s="834" t="str">
        <f>IF(COUNT(G239:G243)&gt;0,SUM(G239:G243),"")</f>
        <v/>
      </c>
      <c r="H244" s="835" t="str">
        <f t="shared" ref="H244" si="219">IF(COUNT(H239:H243)&gt;0,SUM(H239:H243),"")</f>
        <v/>
      </c>
      <c r="I244" s="835" t="str">
        <f t="shared" ref="I244" si="220">IF(COUNT(I239:I243)&gt;0,SUM(I239:I243),"")</f>
        <v/>
      </c>
      <c r="J244" s="835" t="str">
        <f t="shared" ref="J244" si="221">IF(COUNT(J239:J243)&gt;0,SUM(J239:J243),"")</f>
        <v/>
      </c>
      <c r="K244" s="835" t="str">
        <f t="shared" ref="K244" si="222">IF(COUNT(K239:K243)&gt;0,SUM(K239:K243),"")</f>
        <v/>
      </c>
      <c r="L244" s="837" t="str">
        <f t="shared" ref="L244" si="223">IF(COUNT(L239:L243)&gt;0,SUM(L239:L243),"")</f>
        <v/>
      </c>
      <c r="M244" s="886" t="str">
        <f t="shared" si="213"/>
        <v/>
      </c>
      <c r="N244" s="835" t="str">
        <f t="shared" ref="N244" si="224">IF(COUNT(N239:N243)&gt;0,SUM(N239:N243),"")</f>
        <v/>
      </c>
      <c r="O244" s="835" t="str">
        <f t="shared" ref="O244" si="225">IF(COUNT(O239:O243)&gt;0,SUM(O239:O243),"")</f>
        <v/>
      </c>
      <c r="P244" s="835" t="str">
        <f t="shared" ref="P244" si="226">IF(COUNT(P239:P243)&gt;0,SUM(P239:P243),"")</f>
        <v/>
      </c>
      <c r="Q244" s="835" t="str">
        <f t="shared" ref="Q244" si="227">IF(COUNT(Q239:Q243)&gt;0,SUM(Q239:Q243),"")</f>
        <v/>
      </c>
      <c r="R244" s="835" t="str">
        <f t="shared" ref="R244" si="228">IF(COUNT(R239:R243)&gt;0,SUM(R239:R243),"")</f>
        <v/>
      </c>
      <c r="S244" s="835" t="str">
        <f t="shared" ref="S244" si="229">IF(COUNT(S239:S243)&gt;0,SUM(S239:S243),"")</f>
        <v/>
      </c>
      <c r="T244" s="886" t="str">
        <f t="shared" si="212"/>
        <v/>
      </c>
      <c r="U244" s="837" t="str">
        <f t="shared" si="214"/>
        <v/>
      </c>
      <c r="V244" s="518"/>
    </row>
    <row r="245" spans="2:23" ht="21" customHeight="1">
      <c r="B245" s="595"/>
      <c r="C245" s="518" t="s">
        <v>139</v>
      </c>
      <c r="D245" s="518"/>
      <c r="E245" s="518"/>
      <c r="F245" s="596"/>
      <c r="G245" s="889"/>
      <c r="H245" s="890"/>
      <c r="I245" s="890"/>
      <c r="J245" s="890"/>
      <c r="K245" s="890"/>
      <c r="L245" s="891"/>
      <c r="M245" s="892" t="str">
        <f t="shared" si="213"/>
        <v/>
      </c>
      <c r="N245" s="890"/>
      <c r="O245" s="890"/>
      <c r="P245" s="890"/>
      <c r="Q245" s="890"/>
      <c r="R245" s="890"/>
      <c r="S245" s="890"/>
      <c r="T245" s="892" t="str">
        <f t="shared" si="212"/>
        <v/>
      </c>
      <c r="U245" s="893" t="str">
        <f t="shared" si="214"/>
        <v/>
      </c>
      <c r="V245" s="518"/>
      <c r="W245" s="574" t="s">
        <v>366</v>
      </c>
    </row>
    <row r="246" spans="2:23" ht="21" customHeight="1">
      <c r="B246" s="545"/>
      <c r="C246" s="597" t="s">
        <v>140</v>
      </c>
      <c r="D246" s="598"/>
      <c r="E246" s="598"/>
      <c r="F246" s="562"/>
      <c r="G246" s="852" t="str">
        <f>IF(COUNT(G232,G244:G245)&gt;0,SUM(G232,G244:G245),"")</f>
        <v/>
      </c>
      <c r="H246" s="852" t="str">
        <f t="shared" ref="H246" si="230">IF(COUNT(H232,H244:H245)&gt;0,SUM(H232,H244:H245),"")</f>
        <v/>
      </c>
      <c r="I246" s="852" t="str">
        <f t="shared" ref="I246" si="231">IF(COUNT(I232,I244:I245)&gt;0,SUM(I232,I244:I245),"")</f>
        <v/>
      </c>
      <c r="J246" s="852" t="str">
        <f t="shared" ref="J246" si="232">IF(COUNT(J232,J244:J245)&gt;0,SUM(J232,J244:J245),"")</f>
        <v/>
      </c>
      <c r="K246" s="852" t="str">
        <f t="shared" ref="K246" si="233">IF(COUNT(K232,K244:K245)&gt;0,SUM(K232,K244:K245),"")</f>
        <v/>
      </c>
      <c r="L246" s="853" t="str">
        <f t="shared" ref="L246" si="234">IF(COUNT(L232,L244:L245)&gt;0,SUM(L232,L244:L245),"")</f>
        <v/>
      </c>
      <c r="M246" s="894" t="str">
        <f t="shared" si="213"/>
        <v/>
      </c>
      <c r="N246" s="852" t="str">
        <f t="shared" ref="N246" si="235">IF(COUNT(N232,N244:N245)&gt;0,SUM(N232,N244:N245),"")</f>
        <v/>
      </c>
      <c r="O246" s="852" t="str">
        <f t="shared" ref="O246" si="236">IF(COUNT(O232,O244:O245)&gt;0,SUM(O232,O244:O245),"")</f>
        <v/>
      </c>
      <c r="P246" s="852" t="str">
        <f t="shared" ref="P246" si="237">IF(COUNT(P232,P244:P245)&gt;0,SUM(P232,P244:P245),"")</f>
        <v/>
      </c>
      <c r="Q246" s="852" t="str">
        <f t="shared" ref="Q246" si="238">IF(COUNT(Q232,Q244:Q245)&gt;0,SUM(Q232,Q244:Q245),"")</f>
        <v/>
      </c>
      <c r="R246" s="852" t="str">
        <f t="shared" ref="R246" si="239">IF(COUNT(R232,R244:R245)&gt;0,SUM(R232,R244:R245),"")</f>
        <v/>
      </c>
      <c r="S246" s="852" t="str">
        <f t="shared" ref="S246" si="240">IF(COUNT(S232,S244:S245)&gt;0,SUM(S232,S244:S245),"")</f>
        <v/>
      </c>
      <c r="T246" s="894" t="str">
        <f t="shared" si="212"/>
        <v/>
      </c>
      <c r="U246" s="885" t="str">
        <f t="shared" si="214"/>
        <v/>
      </c>
      <c r="V246" s="518"/>
      <c r="W246" s="599" t="s">
        <v>365</v>
      </c>
    </row>
    <row r="247" spans="2:23" ht="21" customHeight="1">
      <c r="B247" s="527"/>
      <c r="C247" s="597" t="s">
        <v>141</v>
      </c>
      <c r="D247" s="600"/>
      <c r="E247" s="600"/>
      <c r="F247" s="601"/>
      <c r="G247" s="852" t="str">
        <f>IF(COUNT(G233,G244:G245)&gt;0,SUM(G233,G244:G245),"")</f>
        <v/>
      </c>
      <c r="H247" s="852" t="str">
        <f t="shared" ref="H247:L247" si="241">IF(COUNT(H233,H244:H245)&gt;0,SUM(H233,H244:H245),"")</f>
        <v/>
      </c>
      <c r="I247" s="852" t="str">
        <f t="shared" si="241"/>
        <v/>
      </c>
      <c r="J247" s="852" t="str">
        <f t="shared" si="241"/>
        <v/>
      </c>
      <c r="K247" s="852" t="str">
        <f t="shared" si="241"/>
        <v/>
      </c>
      <c r="L247" s="853" t="str">
        <f t="shared" si="241"/>
        <v/>
      </c>
      <c r="M247" s="894" t="str">
        <f t="shared" si="213"/>
        <v/>
      </c>
      <c r="N247" s="852" t="str">
        <f>IF(COUNT(N233,N244:N245)&gt;0,SUM(N233,N244:N245),"")</f>
        <v/>
      </c>
      <c r="O247" s="852" t="str">
        <f t="shared" ref="O247:S247" si="242">IF(COUNT(O233,O244:O245)&gt;0,SUM(O233,O244:O245),"")</f>
        <v/>
      </c>
      <c r="P247" s="852" t="str">
        <f t="shared" si="242"/>
        <v/>
      </c>
      <c r="Q247" s="852" t="str">
        <f t="shared" si="242"/>
        <v/>
      </c>
      <c r="R247" s="852" t="str">
        <f t="shared" si="242"/>
        <v/>
      </c>
      <c r="S247" s="852" t="str">
        <f t="shared" si="242"/>
        <v/>
      </c>
      <c r="T247" s="894" t="str">
        <f t="shared" si="212"/>
        <v/>
      </c>
      <c r="U247" s="853" t="str">
        <f t="shared" si="214"/>
        <v/>
      </c>
      <c r="V247" s="518"/>
      <c r="W247" s="599"/>
    </row>
    <row r="248" spans="2:23" ht="21" customHeight="1">
      <c r="B248" s="527"/>
      <c r="C248" s="602" t="s">
        <v>309</v>
      </c>
      <c r="D248" s="534"/>
      <c r="E248" s="534"/>
      <c r="F248" s="570"/>
      <c r="G248" s="895"/>
      <c r="H248" s="895"/>
      <c r="I248" s="895"/>
      <c r="J248" s="895"/>
      <c r="K248" s="895"/>
      <c r="L248" s="896"/>
      <c r="M248" s="887" t="str">
        <f t="shared" si="213"/>
        <v/>
      </c>
      <c r="N248" s="895"/>
      <c r="O248" s="895"/>
      <c r="P248" s="895"/>
      <c r="Q248" s="895"/>
      <c r="R248" s="895"/>
      <c r="S248" s="895"/>
      <c r="T248" s="887" t="str">
        <f t="shared" si="212"/>
        <v/>
      </c>
      <c r="U248" s="897" t="str">
        <f t="shared" si="214"/>
        <v/>
      </c>
      <c r="V248" s="518"/>
    </row>
    <row r="249" spans="2:23" ht="21" customHeight="1">
      <c r="B249" s="564" t="s">
        <v>142</v>
      </c>
      <c r="C249" s="603"/>
      <c r="D249" s="552"/>
      <c r="E249" s="552"/>
      <c r="F249" s="604" t="s">
        <v>143</v>
      </c>
      <c r="G249" s="881"/>
      <c r="H249" s="882"/>
      <c r="I249" s="882"/>
      <c r="J249" s="882"/>
      <c r="K249" s="882"/>
      <c r="L249" s="883"/>
      <c r="M249" s="884" t="str">
        <f t="shared" si="213"/>
        <v/>
      </c>
      <c r="N249" s="882"/>
      <c r="O249" s="882"/>
      <c r="P249" s="882"/>
      <c r="Q249" s="882"/>
      <c r="R249" s="882"/>
      <c r="S249" s="882"/>
      <c r="T249" s="884" t="str">
        <f t="shared" si="212"/>
        <v/>
      </c>
      <c r="U249" s="885" t="str">
        <f t="shared" si="214"/>
        <v/>
      </c>
      <c r="V249" s="518"/>
    </row>
    <row r="250" spans="2:23" ht="21" customHeight="1">
      <c r="B250" s="602"/>
      <c r="C250" s="567"/>
      <c r="D250" s="567"/>
      <c r="E250" s="567"/>
      <c r="F250" s="605" t="s">
        <v>144</v>
      </c>
      <c r="G250" s="898"/>
      <c r="H250" s="844"/>
      <c r="I250" s="844"/>
      <c r="J250" s="844"/>
      <c r="K250" s="844"/>
      <c r="L250" s="896"/>
      <c r="M250" s="887" t="str">
        <f t="shared" si="213"/>
        <v/>
      </c>
      <c r="N250" s="895"/>
      <c r="O250" s="895"/>
      <c r="P250" s="895"/>
      <c r="Q250" s="895"/>
      <c r="R250" s="895"/>
      <c r="S250" s="895"/>
      <c r="T250" s="887" t="str">
        <f t="shared" si="212"/>
        <v/>
      </c>
      <c r="U250" s="897" t="str">
        <f t="shared" si="214"/>
        <v/>
      </c>
      <c r="V250" s="518"/>
      <c r="W250" s="574" t="s">
        <v>368</v>
      </c>
    </row>
    <row r="251" spans="2:23" ht="21" customHeight="1">
      <c r="B251" s="597" t="s">
        <v>145</v>
      </c>
      <c r="C251" s="598"/>
      <c r="D251" s="598"/>
      <c r="E251" s="598"/>
      <c r="F251" s="562"/>
      <c r="G251" s="606"/>
      <c r="H251" s="607"/>
      <c r="I251" s="607"/>
      <c r="J251" s="607"/>
      <c r="K251" s="607"/>
      <c r="L251" s="608"/>
      <c r="M251" s="609"/>
      <c r="N251" s="607"/>
      <c r="O251" s="607"/>
      <c r="P251" s="607"/>
      <c r="Q251" s="607"/>
      <c r="R251" s="607"/>
      <c r="S251" s="607"/>
      <c r="T251" s="609"/>
      <c r="U251" s="899" t="str">
        <f>IF(ISERROR((1-U250/U246)),"-",ROUND((1-U250/U246),3))</f>
        <v>-</v>
      </c>
      <c r="V251" s="518"/>
    </row>
    <row r="252" spans="2:23" ht="21" customHeight="1">
      <c r="B252" s="518"/>
      <c r="C252" s="518"/>
      <c r="D252" s="518"/>
      <c r="E252" s="518"/>
      <c r="F252" s="518"/>
      <c r="G252" s="571"/>
      <c r="H252" s="571"/>
      <c r="I252" s="571"/>
      <c r="J252" s="571"/>
      <c r="K252" s="571"/>
      <c r="L252" s="571"/>
      <c r="M252" s="571"/>
      <c r="N252" s="571"/>
      <c r="O252" s="571"/>
      <c r="P252" s="571"/>
      <c r="Q252" s="571"/>
      <c r="R252" s="571"/>
      <c r="S252" s="571"/>
      <c r="T252" s="571"/>
      <c r="U252" s="571"/>
      <c r="V252" s="518"/>
    </row>
    <row r="253" spans="2:23" ht="21" customHeight="1">
      <c r="B253" s="509" t="s">
        <v>351</v>
      </c>
    </row>
    <row r="254" spans="2:23" ht="21" customHeight="1">
      <c r="B254" s="509" t="s">
        <v>130</v>
      </c>
    </row>
    <row r="255" spans="2:23" ht="21" customHeight="1">
      <c r="B255" s="513" t="s">
        <v>129</v>
      </c>
      <c r="C255" s="513"/>
      <c r="D255" s="513"/>
      <c r="E255" s="513"/>
      <c r="F255" s="513"/>
      <c r="G255" s="515"/>
      <c r="H255" s="515"/>
      <c r="I255" s="515"/>
      <c r="J255" s="515"/>
    </row>
    <row r="256" spans="2:23" ht="21" customHeight="1">
      <c r="B256" s="516" t="s">
        <v>83</v>
      </c>
      <c r="E256" s="517" t="s">
        <v>375</v>
      </c>
      <c r="F256" s="518"/>
      <c r="G256" s="512"/>
      <c r="H256" s="512"/>
      <c r="I256" s="512"/>
      <c r="J256" s="512"/>
      <c r="K256" s="512"/>
      <c r="L256" s="512"/>
      <c r="M256" s="512"/>
      <c r="N256" s="512"/>
      <c r="O256" s="512"/>
      <c r="P256" s="512"/>
      <c r="Q256" s="512"/>
      <c r="R256" s="512"/>
      <c r="S256" s="512"/>
      <c r="T256" s="515"/>
      <c r="U256" s="512" t="s">
        <v>131</v>
      </c>
      <c r="V256" s="518"/>
    </row>
    <row r="257" spans="2:23" ht="21" customHeight="1">
      <c r="B257" s="520"/>
      <c r="C257" s="521"/>
      <c r="D257" s="521"/>
      <c r="E257" s="521"/>
      <c r="F257" s="575"/>
      <c r="G257" s="576" t="s">
        <v>88</v>
      </c>
      <c r="H257" s="523" t="s">
        <v>89</v>
      </c>
      <c r="I257" s="523" t="s">
        <v>90</v>
      </c>
      <c r="J257" s="523" t="s">
        <v>91</v>
      </c>
      <c r="K257" s="523" t="s">
        <v>92</v>
      </c>
      <c r="L257" s="577" t="s">
        <v>93</v>
      </c>
      <c r="M257" s="578" t="s">
        <v>132</v>
      </c>
      <c r="N257" s="523" t="s">
        <v>94</v>
      </c>
      <c r="O257" s="525" t="s">
        <v>95</v>
      </c>
      <c r="P257" s="523" t="s">
        <v>96</v>
      </c>
      <c r="Q257" s="525" t="s">
        <v>97</v>
      </c>
      <c r="R257" s="523" t="s">
        <v>98</v>
      </c>
      <c r="S257" s="525" t="s">
        <v>99</v>
      </c>
      <c r="T257" s="578" t="s">
        <v>133</v>
      </c>
      <c r="U257" s="526" t="s">
        <v>134</v>
      </c>
      <c r="V257" s="518"/>
    </row>
    <row r="258" spans="2:23" ht="21" customHeight="1">
      <c r="B258" s="527"/>
      <c r="C258" s="518"/>
      <c r="D258" s="518"/>
      <c r="E258" s="518"/>
      <c r="F258" s="579" t="s">
        <v>135</v>
      </c>
      <c r="G258" s="580"/>
      <c r="H258" s="529"/>
      <c r="I258" s="529"/>
      <c r="J258" s="529"/>
      <c r="K258" s="529"/>
      <c r="L258" s="581"/>
      <c r="M258" s="582" t="s">
        <v>136</v>
      </c>
      <c r="N258" s="529"/>
      <c r="O258" s="531"/>
      <c r="P258" s="529"/>
      <c r="Q258" s="531"/>
      <c r="R258" s="529"/>
      <c r="S258" s="531"/>
      <c r="T258" s="582" t="s">
        <v>136</v>
      </c>
      <c r="U258" s="532" t="s">
        <v>137</v>
      </c>
      <c r="V258" s="518"/>
    </row>
    <row r="259" spans="2:23" ht="21" customHeight="1">
      <c r="B259" s="583"/>
      <c r="C259" s="534" t="s">
        <v>101</v>
      </c>
      <c r="D259" s="534"/>
      <c r="E259" s="534"/>
      <c r="F259" s="570"/>
      <c r="G259" s="584" t="s">
        <v>102</v>
      </c>
      <c r="H259" s="585" t="s">
        <v>102</v>
      </c>
      <c r="I259" s="585" t="s">
        <v>102</v>
      </c>
      <c r="J259" s="585" t="s">
        <v>102</v>
      </c>
      <c r="K259" s="585" t="s">
        <v>102</v>
      </c>
      <c r="L259" s="586" t="s">
        <v>102</v>
      </c>
      <c r="M259" s="587" t="s">
        <v>120</v>
      </c>
      <c r="N259" s="536" t="s">
        <v>102</v>
      </c>
      <c r="O259" s="538" t="s">
        <v>102</v>
      </c>
      <c r="P259" s="536" t="s">
        <v>102</v>
      </c>
      <c r="Q259" s="538" t="s">
        <v>102</v>
      </c>
      <c r="R259" s="536" t="s">
        <v>102</v>
      </c>
      <c r="S259" s="538" t="s">
        <v>102</v>
      </c>
      <c r="T259" s="587" t="s">
        <v>120</v>
      </c>
      <c r="U259" s="539" t="s">
        <v>120</v>
      </c>
      <c r="V259" s="518"/>
    </row>
    <row r="260" spans="2:23" ht="21" customHeight="1">
      <c r="B260" s="540"/>
      <c r="C260" s="588"/>
      <c r="D260" s="589" t="s">
        <v>103</v>
      </c>
      <c r="E260" s="590"/>
      <c r="F260" s="548" t="s">
        <v>104</v>
      </c>
      <c r="G260" s="881"/>
      <c r="H260" s="882"/>
      <c r="I260" s="882"/>
      <c r="J260" s="882"/>
      <c r="K260" s="882"/>
      <c r="L260" s="883"/>
      <c r="M260" s="884" t="str">
        <f>IF(COUNT(G260:L260)&gt;0,SUM(G260:L260),"")</f>
        <v/>
      </c>
      <c r="N260" s="882"/>
      <c r="O260" s="882"/>
      <c r="P260" s="882"/>
      <c r="Q260" s="882"/>
      <c r="R260" s="882"/>
      <c r="S260" s="882"/>
      <c r="T260" s="884" t="str">
        <f t="shared" ref="T260:T286" si="243">IF(COUNT(N260:S260)&gt;0,SUM(N260:S260),"")</f>
        <v/>
      </c>
      <c r="U260" s="885" t="str">
        <f>IF(COUNT(M260,T260)&gt;0,SUM(M260,T260),"")</f>
        <v/>
      </c>
      <c r="V260" s="518"/>
    </row>
    <row r="261" spans="2:23" ht="21" customHeight="1">
      <c r="B261" s="545"/>
      <c r="C261" s="591" t="s">
        <v>66</v>
      </c>
      <c r="D261" s="546"/>
      <c r="E261" s="547"/>
      <c r="F261" s="548" t="s">
        <v>105</v>
      </c>
      <c r="G261" s="833"/>
      <c r="H261" s="826"/>
      <c r="I261" s="826"/>
      <c r="J261" s="826"/>
      <c r="K261" s="826"/>
      <c r="L261" s="827"/>
      <c r="M261" s="886" t="str">
        <f t="shared" ref="M261:M286" si="244">IF(COUNT(G261:L261)&gt;0,SUM(G261:L261),"")</f>
        <v/>
      </c>
      <c r="N261" s="833"/>
      <c r="O261" s="826"/>
      <c r="P261" s="826"/>
      <c r="Q261" s="826"/>
      <c r="R261" s="826"/>
      <c r="S261" s="826"/>
      <c r="T261" s="886" t="str">
        <f t="shared" si="243"/>
        <v/>
      </c>
      <c r="U261" s="837" t="str">
        <f t="shared" ref="U261:U286" si="245">IF(COUNT(M261,T261)&gt;0,SUM(M261,T261),"")</f>
        <v/>
      </c>
      <c r="V261" s="518"/>
    </row>
    <row r="262" spans="2:23" ht="21" customHeight="1">
      <c r="B262" s="545"/>
      <c r="C262" s="591"/>
      <c r="D262" s="589" t="s">
        <v>106</v>
      </c>
      <c r="E262" s="590"/>
      <c r="F262" s="548" t="s">
        <v>104</v>
      </c>
      <c r="G262" s="833"/>
      <c r="H262" s="826"/>
      <c r="I262" s="826"/>
      <c r="J262" s="826"/>
      <c r="K262" s="826"/>
      <c r="L262" s="827"/>
      <c r="M262" s="886" t="str">
        <f t="shared" si="244"/>
        <v/>
      </c>
      <c r="N262" s="826"/>
      <c r="O262" s="826"/>
      <c r="P262" s="826"/>
      <c r="Q262" s="826"/>
      <c r="R262" s="826"/>
      <c r="S262" s="826"/>
      <c r="T262" s="886" t="str">
        <f t="shared" si="243"/>
        <v/>
      </c>
      <c r="U262" s="837" t="str">
        <f t="shared" si="245"/>
        <v/>
      </c>
      <c r="V262" s="518"/>
    </row>
    <row r="263" spans="2:23" ht="21" customHeight="1">
      <c r="B263" s="545"/>
      <c r="C263" s="591" t="s">
        <v>67</v>
      </c>
      <c r="D263" s="546"/>
      <c r="E263" s="547"/>
      <c r="F263" s="548" t="s">
        <v>105</v>
      </c>
      <c r="G263" s="833"/>
      <c r="H263" s="826"/>
      <c r="I263" s="826"/>
      <c r="J263" s="826"/>
      <c r="K263" s="826"/>
      <c r="L263" s="827"/>
      <c r="M263" s="886" t="str">
        <f t="shared" si="244"/>
        <v/>
      </c>
      <c r="N263" s="833"/>
      <c r="O263" s="826"/>
      <c r="P263" s="826"/>
      <c r="Q263" s="826"/>
      <c r="R263" s="826"/>
      <c r="S263" s="826"/>
      <c r="T263" s="886" t="str">
        <f t="shared" si="243"/>
        <v/>
      </c>
      <c r="U263" s="837" t="str">
        <f t="shared" si="245"/>
        <v/>
      </c>
      <c r="V263" s="518"/>
    </row>
    <row r="264" spans="2:23" ht="21" customHeight="1">
      <c r="B264" s="545" t="s">
        <v>19</v>
      </c>
      <c r="C264" s="591"/>
      <c r="D264" s="589" t="s">
        <v>107</v>
      </c>
      <c r="E264" s="590"/>
      <c r="F264" s="548" t="s">
        <v>104</v>
      </c>
      <c r="G264" s="833"/>
      <c r="H264" s="826"/>
      <c r="I264" s="826"/>
      <c r="J264" s="826"/>
      <c r="K264" s="826"/>
      <c r="L264" s="827"/>
      <c r="M264" s="886" t="str">
        <f t="shared" si="244"/>
        <v/>
      </c>
      <c r="N264" s="826"/>
      <c r="O264" s="826"/>
      <c r="P264" s="826"/>
      <c r="Q264" s="826"/>
      <c r="R264" s="826"/>
      <c r="S264" s="826"/>
      <c r="T264" s="886" t="str">
        <f t="shared" si="243"/>
        <v/>
      </c>
      <c r="U264" s="837" t="str">
        <f t="shared" si="245"/>
        <v/>
      </c>
      <c r="V264" s="518"/>
    </row>
    <row r="265" spans="2:23" ht="21" customHeight="1">
      <c r="B265" s="545"/>
      <c r="C265" s="591" t="s">
        <v>68</v>
      </c>
      <c r="D265" s="546"/>
      <c r="E265" s="547"/>
      <c r="F265" s="548" t="s">
        <v>105</v>
      </c>
      <c r="G265" s="833"/>
      <c r="H265" s="826"/>
      <c r="I265" s="826"/>
      <c r="J265" s="826"/>
      <c r="K265" s="826"/>
      <c r="L265" s="827"/>
      <c r="M265" s="886" t="str">
        <f t="shared" si="244"/>
        <v/>
      </c>
      <c r="N265" s="833"/>
      <c r="O265" s="826"/>
      <c r="P265" s="826"/>
      <c r="Q265" s="826"/>
      <c r="R265" s="826"/>
      <c r="S265" s="826"/>
      <c r="T265" s="886" t="str">
        <f t="shared" si="243"/>
        <v/>
      </c>
      <c r="U265" s="837" t="str">
        <f t="shared" si="245"/>
        <v/>
      </c>
      <c r="V265" s="518"/>
    </row>
    <row r="266" spans="2:23" ht="21" customHeight="1">
      <c r="B266" s="545"/>
      <c r="C266" s="591"/>
      <c r="D266" s="589" t="s">
        <v>108</v>
      </c>
      <c r="E266" s="590"/>
      <c r="F266" s="548" t="s">
        <v>104</v>
      </c>
      <c r="G266" s="833"/>
      <c r="H266" s="826"/>
      <c r="I266" s="826"/>
      <c r="J266" s="826"/>
      <c r="K266" s="826"/>
      <c r="L266" s="827"/>
      <c r="M266" s="886" t="str">
        <f t="shared" si="244"/>
        <v/>
      </c>
      <c r="N266" s="826"/>
      <c r="O266" s="826"/>
      <c r="P266" s="826"/>
      <c r="Q266" s="826"/>
      <c r="R266" s="826"/>
      <c r="S266" s="826"/>
      <c r="T266" s="886" t="str">
        <f t="shared" si="243"/>
        <v/>
      </c>
      <c r="U266" s="837" t="str">
        <f t="shared" si="245"/>
        <v/>
      </c>
      <c r="V266" s="518"/>
    </row>
    <row r="267" spans="2:23" ht="21" customHeight="1">
      <c r="B267" s="545"/>
      <c r="C267" s="591" t="s">
        <v>69</v>
      </c>
      <c r="D267" s="546"/>
      <c r="E267" s="547"/>
      <c r="F267" s="548" t="s">
        <v>105</v>
      </c>
      <c r="G267" s="833"/>
      <c r="H267" s="826"/>
      <c r="I267" s="826"/>
      <c r="J267" s="826"/>
      <c r="K267" s="826"/>
      <c r="L267" s="827"/>
      <c r="M267" s="886" t="str">
        <f t="shared" si="244"/>
        <v/>
      </c>
      <c r="N267" s="826"/>
      <c r="O267" s="826"/>
      <c r="P267" s="826"/>
      <c r="Q267" s="826"/>
      <c r="R267" s="826"/>
      <c r="S267" s="826"/>
      <c r="T267" s="886" t="str">
        <f t="shared" si="243"/>
        <v/>
      </c>
      <c r="U267" s="837" t="str">
        <f t="shared" si="245"/>
        <v/>
      </c>
      <c r="V267" s="518"/>
    </row>
    <row r="268" spans="2:23" ht="21" customHeight="1">
      <c r="B268" s="545" t="s">
        <v>22</v>
      </c>
      <c r="C268" s="591"/>
      <c r="D268" s="589" t="s">
        <v>109</v>
      </c>
      <c r="E268" s="590"/>
      <c r="F268" s="548" t="s">
        <v>104</v>
      </c>
      <c r="G268" s="834" t="str">
        <f>IF(COUNT(G260,G262,G264,G266)&gt;0,SUM(G260,G262,G264,G266),"")</f>
        <v/>
      </c>
      <c r="H268" s="835" t="str">
        <f t="shared" ref="H268:L268" si="246">IF(COUNT(H260,H262,H264,H266)&gt;0,SUM(H260,H262,H264,H266),"")</f>
        <v/>
      </c>
      <c r="I268" s="835" t="str">
        <f t="shared" si="246"/>
        <v/>
      </c>
      <c r="J268" s="835" t="str">
        <f t="shared" si="246"/>
        <v/>
      </c>
      <c r="K268" s="835" t="str">
        <f t="shared" si="246"/>
        <v/>
      </c>
      <c r="L268" s="837" t="str">
        <f t="shared" si="246"/>
        <v/>
      </c>
      <c r="M268" s="886" t="str">
        <f t="shared" si="244"/>
        <v/>
      </c>
      <c r="N268" s="835" t="str">
        <f t="shared" ref="N268:S268" si="247">IF(COUNT(N260,N262,N264,N266)&gt;0,SUM(N260,N262,N264,N266),"")</f>
        <v/>
      </c>
      <c r="O268" s="835" t="str">
        <f t="shared" si="247"/>
        <v/>
      </c>
      <c r="P268" s="835" t="str">
        <f t="shared" si="247"/>
        <v/>
      </c>
      <c r="Q268" s="835" t="str">
        <f t="shared" si="247"/>
        <v/>
      </c>
      <c r="R268" s="835" t="str">
        <f t="shared" si="247"/>
        <v/>
      </c>
      <c r="S268" s="835" t="str">
        <f t="shared" si="247"/>
        <v/>
      </c>
      <c r="T268" s="886" t="str">
        <f t="shared" si="243"/>
        <v/>
      </c>
      <c r="U268" s="837" t="str">
        <f t="shared" si="245"/>
        <v/>
      </c>
      <c r="V268" s="518"/>
    </row>
    <row r="269" spans="2:23" ht="21" customHeight="1">
      <c r="B269" s="545"/>
      <c r="C269" s="566"/>
      <c r="D269" s="550"/>
      <c r="E269" s="551"/>
      <c r="F269" s="592" t="s">
        <v>105</v>
      </c>
      <c r="G269" s="850" t="str">
        <f t="shared" ref="G269:L269" si="248">IF(COUNT(G261,G263,G265,G267)&gt;0,SUM(G261,G263,G265,G267),"")</f>
        <v/>
      </c>
      <c r="H269" s="842" t="str">
        <f t="shared" si="248"/>
        <v/>
      </c>
      <c r="I269" s="842" t="str">
        <f t="shared" si="248"/>
        <v/>
      </c>
      <c r="J269" s="842" t="str">
        <f t="shared" si="248"/>
        <v/>
      </c>
      <c r="K269" s="842" t="str">
        <f t="shared" si="248"/>
        <v/>
      </c>
      <c r="L269" s="843" t="str">
        <f t="shared" si="248"/>
        <v/>
      </c>
      <c r="M269" s="887" t="str">
        <f t="shared" si="244"/>
        <v/>
      </c>
      <c r="N269" s="842" t="str">
        <f t="shared" ref="N269:S269" si="249">IF(COUNT(N261,N263,N265,N267)&gt;0,SUM(N261,N263,N265,N267),"")</f>
        <v/>
      </c>
      <c r="O269" s="842" t="str">
        <f t="shared" si="249"/>
        <v/>
      </c>
      <c r="P269" s="842" t="str">
        <f t="shared" si="249"/>
        <v/>
      </c>
      <c r="Q269" s="842" t="str">
        <f t="shared" si="249"/>
        <v/>
      </c>
      <c r="R269" s="842" t="str">
        <f t="shared" si="249"/>
        <v/>
      </c>
      <c r="S269" s="842" t="str">
        <f t="shared" si="249"/>
        <v/>
      </c>
      <c r="T269" s="887" t="str">
        <f t="shared" si="243"/>
        <v/>
      </c>
      <c r="U269" s="843" t="str">
        <f t="shared" si="245"/>
        <v/>
      </c>
      <c r="V269" s="518"/>
    </row>
    <row r="270" spans="2:23" ht="21" customHeight="1">
      <c r="B270" s="545"/>
      <c r="C270" s="543"/>
      <c r="D270" s="543" t="s">
        <v>17</v>
      </c>
      <c r="E270" s="593" t="s">
        <v>110</v>
      </c>
      <c r="F270" s="594"/>
      <c r="G270" s="881"/>
      <c r="H270" s="882"/>
      <c r="I270" s="882"/>
      <c r="J270" s="882"/>
      <c r="K270" s="882"/>
      <c r="L270" s="883"/>
      <c r="M270" s="886" t="str">
        <f t="shared" si="244"/>
        <v/>
      </c>
      <c r="N270" s="882"/>
      <c r="O270" s="882"/>
      <c r="P270" s="882"/>
      <c r="Q270" s="882"/>
      <c r="R270" s="882"/>
      <c r="S270" s="882"/>
      <c r="T270" s="886" t="str">
        <f t="shared" si="243"/>
        <v/>
      </c>
      <c r="U270" s="837" t="str">
        <f t="shared" si="245"/>
        <v/>
      </c>
      <c r="V270" s="518"/>
      <c r="W270" s="574" t="s">
        <v>367</v>
      </c>
    </row>
    <row r="271" spans="2:23" ht="21" customHeight="1">
      <c r="B271" s="545"/>
      <c r="C271" s="555"/>
      <c r="D271" s="555" t="s">
        <v>19</v>
      </c>
      <c r="E271" s="593" t="s">
        <v>111</v>
      </c>
      <c r="F271" s="594"/>
      <c r="G271" s="833"/>
      <c r="H271" s="826"/>
      <c r="I271" s="826"/>
      <c r="J271" s="826"/>
      <c r="K271" s="826"/>
      <c r="L271" s="827"/>
      <c r="M271" s="886" t="str">
        <f t="shared" si="244"/>
        <v/>
      </c>
      <c r="N271" s="826"/>
      <c r="O271" s="826"/>
      <c r="P271" s="826"/>
      <c r="Q271" s="826"/>
      <c r="R271" s="826"/>
      <c r="S271" s="826"/>
      <c r="T271" s="886" t="str">
        <f t="shared" si="243"/>
        <v/>
      </c>
      <c r="U271" s="837" t="str">
        <f t="shared" si="245"/>
        <v/>
      </c>
      <c r="V271" s="518"/>
    </row>
    <row r="272" spans="2:23" ht="21" customHeight="1">
      <c r="B272" s="545" t="s">
        <v>68</v>
      </c>
      <c r="C272" s="555" t="s">
        <v>70</v>
      </c>
      <c r="D272" s="556" t="s">
        <v>22</v>
      </c>
      <c r="E272" s="593" t="s">
        <v>112</v>
      </c>
      <c r="F272" s="594"/>
      <c r="G272" s="833"/>
      <c r="H272" s="826"/>
      <c r="I272" s="826"/>
      <c r="J272" s="826"/>
      <c r="K272" s="826"/>
      <c r="L272" s="827"/>
      <c r="M272" s="886" t="str">
        <f t="shared" si="244"/>
        <v/>
      </c>
      <c r="N272" s="826"/>
      <c r="O272" s="826"/>
      <c r="P272" s="826"/>
      <c r="Q272" s="826"/>
      <c r="R272" s="826"/>
      <c r="S272" s="826"/>
      <c r="T272" s="886" t="str">
        <f t="shared" si="243"/>
        <v/>
      </c>
      <c r="U272" s="837" t="str">
        <f t="shared" si="245"/>
        <v/>
      </c>
      <c r="V272" s="518"/>
    </row>
    <row r="273" spans="2:23" ht="21" customHeight="1">
      <c r="B273" s="545"/>
      <c r="C273" s="555"/>
      <c r="D273" s="543" t="s">
        <v>113</v>
      </c>
      <c r="E273" s="593" t="s">
        <v>112</v>
      </c>
      <c r="F273" s="594"/>
      <c r="G273" s="826"/>
      <c r="H273" s="826"/>
      <c r="I273" s="826"/>
      <c r="J273" s="826"/>
      <c r="K273" s="826"/>
      <c r="L273" s="827"/>
      <c r="M273" s="886" t="str">
        <f t="shared" si="244"/>
        <v/>
      </c>
      <c r="N273" s="826"/>
      <c r="O273" s="826"/>
      <c r="P273" s="826"/>
      <c r="Q273" s="826"/>
      <c r="R273" s="826"/>
      <c r="S273" s="826"/>
      <c r="T273" s="886" t="str">
        <f t="shared" si="243"/>
        <v/>
      </c>
      <c r="U273" s="837" t="str">
        <f t="shared" si="245"/>
        <v/>
      </c>
      <c r="V273" s="518"/>
    </row>
    <row r="274" spans="2:23" ht="21" customHeight="1">
      <c r="B274" s="545"/>
      <c r="C274" s="555" t="s">
        <v>67</v>
      </c>
      <c r="D274" s="556" t="s">
        <v>70</v>
      </c>
      <c r="E274" s="557" t="s">
        <v>138</v>
      </c>
      <c r="F274" s="594"/>
      <c r="G274" s="833"/>
      <c r="H274" s="826"/>
      <c r="I274" s="826"/>
      <c r="J274" s="826"/>
      <c r="K274" s="826"/>
      <c r="L274" s="827"/>
      <c r="M274" s="886" t="str">
        <f t="shared" si="244"/>
        <v/>
      </c>
      <c r="N274" s="826"/>
      <c r="O274" s="826"/>
      <c r="P274" s="826"/>
      <c r="Q274" s="826"/>
      <c r="R274" s="826"/>
      <c r="S274" s="826"/>
      <c r="T274" s="886" t="str">
        <f t="shared" si="243"/>
        <v/>
      </c>
      <c r="U274" s="837" t="str">
        <f t="shared" si="245"/>
        <v/>
      </c>
      <c r="V274" s="518"/>
    </row>
    <row r="275" spans="2:23" ht="21" customHeight="1">
      <c r="B275" s="545"/>
      <c r="C275" s="555"/>
      <c r="D275" s="519"/>
      <c r="E275" s="593" t="s">
        <v>103</v>
      </c>
      <c r="F275" s="594"/>
      <c r="G275" s="833"/>
      <c r="H275" s="826"/>
      <c r="I275" s="826"/>
      <c r="J275" s="826"/>
      <c r="K275" s="826"/>
      <c r="L275" s="827"/>
      <c r="M275" s="886" t="str">
        <f t="shared" si="244"/>
        <v/>
      </c>
      <c r="N275" s="826"/>
      <c r="O275" s="826"/>
      <c r="P275" s="826"/>
      <c r="Q275" s="826"/>
      <c r="R275" s="826"/>
      <c r="S275" s="826"/>
      <c r="T275" s="886" t="str">
        <f t="shared" si="243"/>
        <v/>
      </c>
      <c r="U275" s="837" t="str">
        <f t="shared" si="245"/>
        <v/>
      </c>
      <c r="V275" s="518"/>
    </row>
    <row r="276" spans="2:23" ht="21" customHeight="1">
      <c r="B276" s="545" t="s">
        <v>71</v>
      </c>
      <c r="C276" s="555" t="s">
        <v>72</v>
      </c>
      <c r="D276" s="519" t="s">
        <v>116</v>
      </c>
      <c r="E276" s="593" t="s">
        <v>106</v>
      </c>
      <c r="F276" s="594"/>
      <c r="G276" s="833"/>
      <c r="H276" s="826"/>
      <c r="I276" s="826"/>
      <c r="J276" s="826"/>
      <c r="K276" s="826"/>
      <c r="L276" s="827"/>
      <c r="M276" s="886" t="str">
        <f t="shared" si="244"/>
        <v/>
      </c>
      <c r="N276" s="826"/>
      <c r="O276" s="826"/>
      <c r="P276" s="826"/>
      <c r="Q276" s="826"/>
      <c r="R276" s="826"/>
      <c r="S276" s="826"/>
      <c r="T276" s="886" t="str">
        <f t="shared" si="243"/>
        <v/>
      </c>
      <c r="U276" s="837" t="str">
        <f t="shared" si="245"/>
        <v/>
      </c>
      <c r="V276" s="518"/>
    </row>
    <row r="277" spans="2:23" ht="21" customHeight="1">
      <c r="B277" s="545"/>
      <c r="C277" s="555"/>
      <c r="D277" s="519"/>
      <c r="E277" s="593" t="s">
        <v>118</v>
      </c>
      <c r="F277" s="594"/>
      <c r="G277" s="888"/>
      <c r="H277" s="826"/>
      <c r="I277" s="826"/>
      <c r="J277" s="826"/>
      <c r="K277" s="826"/>
      <c r="L277" s="827"/>
      <c r="M277" s="886" t="str">
        <f t="shared" si="244"/>
        <v/>
      </c>
      <c r="N277" s="826"/>
      <c r="O277" s="826"/>
      <c r="P277" s="826"/>
      <c r="Q277" s="826"/>
      <c r="R277" s="826"/>
      <c r="S277" s="826"/>
      <c r="T277" s="886" t="str">
        <f t="shared" si="243"/>
        <v/>
      </c>
      <c r="U277" s="837" t="str">
        <f t="shared" si="245"/>
        <v/>
      </c>
      <c r="V277" s="518"/>
    </row>
    <row r="278" spans="2:23" ht="21" customHeight="1">
      <c r="B278" s="545"/>
      <c r="C278" s="555" t="s">
        <v>68</v>
      </c>
      <c r="D278" s="519"/>
      <c r="E278" s="593" t="s">
        <v>119</v>
      </c>
      <c r="F278" s="594"/>
      <c r="G278" s="833"/>
      <c r="H278" s="826"/>
      <c r="I278" s="826"/>
      <c r="J278" s="826"/>
      <c r="K278" s="826"/>
      <c r="L278" s="827"/>
      <c r="M278" s="886" t="str">
        <f t="shared" si="244"/>
        <v/>
      </c>
      <c r="N278" s="826"/>
      <c r="O278" s="826"/>
      <c r="P278" s="826"/>
      <c r="Q278" s="826"/>
      <c r="R278" s="826"/>
      <c r="S278" s="826"/>
      <c r="T278" s="886" t="str">
        <f t="shared" si="243"/>
        <v/>
      </c>
      <c r="U278" s="837" t="str">
        <f t="shared" si="245"/>
        <v/>
      </c>
      <c r="V278" s="518"/>
    </row>
    <row r="279" spans="2:23" ht="21" customHeight="1">
      <c r="B279" s="545"/>
      <c r="C279" s="555"/>
      <c r="D279" s="519" t="s">
        <v>120</v>
      </c>
      <c r="E279" s="557" t="s">
        <v>138</v>
      </c>
      <c r="F279" s="594"/>
      <c r="G279" s="833"/>
      <c r="H279" s="826"/>
      <c r="I279" s="826"/>
      <c r="J279" s="826"/>
      <c r="K279" s="826"/>
      <c r="L279" s="827"/>
      <c r="M279" s="886" t="str">
        <f t="shared" si="244"/>
        <v/>
      </c>
      <c r="N279" s="826"/>
      <c r="O279" s="826"/>
      <c r="P279" s="826"/>
      <c r="Q279" s="826"/>
      <c r="R279" s="826"/>
      <c r="S279" s="826"/>
      <c r="T279" s="886" t="str">
        <f t="shared" si="243"/>
        <v/>
      </c>
      <c r="U279" s="837" t="str">
        <f t="shared" si="245"/>
        <v/>
      </c>
      <c r="V279" s="518"/>
    </row>
    <row r="280" spans="2:23" ht="21" customHeight="1">
      <c r="B280" s="545" t="s">
        <v>73</v>
      </c>
      <c r="C280" s="556"/>
      <c r="D280" s="549"/>
      <c r="E280" s="557" t="s">
        <v>121</v>
      </c>
      <c r="F280" s="558"/>
      <c r="G280" s="834" t="str">
        <f>IF(COUNT(G275:G279)&gt;0,SUM(G275:G279),"")</f>
        <v/>
      </c>
      <c r="H280" s="835" t="str">
        <f t="shared" ref="H280" si="250">IF(COUNT(H275:H279)&gt;0,SUM(H275:H279),"")</f>
        <v/>
      </c>
      <c r="I280" s="835" t="str">
        <f t="shared" ref="I280" si="251">IF(COUNT(I275:I279)&gt;0,SUM(I275:I279),"")</f>
        <v/>
      </c>
      <c r="J280" s="835" t="str">
        <f t="shared" ref="J280" si="252">IF(COUNT(J275:J279)&gt;0,SUM(J275:J279),"")</f>
        <v/>
      </c>
      <c r="K280" s="835" t="str">
        <f t="shared" ref="K280" si="253">IF(COUNT(K275:K279)&gt;0,SUM(K275:K279),"")</f>
        <v/>
      </c>
      <c r="L280" s="837" t="str">
        <f t="shared" ref="L280" si="254">IF(COUNT(L275:L279)&gt;0,SUM(L275:L279),"")</f>
        <v/>
      </c>
      <c r="M280" s="886" t="str">
        <f t="shared" si="244"/>
        <v/>
      </c>
      <c r="N280" s="835" t="str">
        <f t="shared" ref="N280" si="255">IF(COUNT(N275:N279)&gt;0,SUM(N275:N279),"")</f>
        <v/>
      </c>
      <c r="O280" s="835" t="str">
        <f t="shared" ref="O280" si="256">IF(COUNT(O275:O279)&gt;0,SUM(O275:O279),"")</f>
        <v/>
      </c>
      <c r="P280" s="835" t="str">
        <f t="shared" ref="P280" si="257">IF(COUNT(P275:P279)&gt;0,SUM(P275:P279),"")</f>
        <v/>
      </c>
      <c r="Q280" s="835" t="str">
        <f t="shared" ref="Q280" si="258">IF(COUNT(Q275:Q279)&gt;0,SUM(Q275:Q279),"")</f>
        <v/>
      </c>
      <c r="R280" s="835" t="str">
        <f t="shared" ref="R280" si="259">IF(COUNT(R275:R279)&gt;0,SUM(R275:R279),"")</f>
        <v/>
      </c>
      <c r="S280" s="835" t="str">
        <f t="shared" ref="S280" si="260">IF(COUNT(S275:S279)&gt;0,SUM(S275:S279),"")</f>
        <v/>
      </c>
      <c r="T280" s="886" t="str">
        <f t="shared" si="243"/>
        <v/>
      </c>
      <c r="U280" s="837" t="str">
        <f t="shared" si="245"/>
        <v/>
      </c>
      <c r="V280" s="518"/>
    </row>
    <row r="281" spans="2:23" ht="21" customHeight="1">
      <c r="B281" s="595"/>
      <c r="C281" s="518" t="s">
        <v>139</v>
      </c>
      <c r="D281" s="518"/>
      <c r="E281" s="518"/>
      <c r="F281" s="596"/>
      <c r="G281" s="889"/>
      <c r="H281" s="890"/>
      <c r="I281" s="890"/>
      <c r="J281" s="890"/>
      <c r="K281" s="890"/>
      <c r="L281" s="891"/>
      <c r="M281" s="892" t="str">
        <f t="shared" si="244"/>
        <v/>
      </c>
      <c r="N281" s="890"/>
      <c r="O281" s="890"/>
      <c r="P281" s="890"/>
      <c r="Q281" s="890"/>
      <c r="R281" s="890"/>
      <c r="S281" s="890"/>
      <c r="T281" s="892" t="str">
        <f t="shared" si="243"/>
        <v/>
      </c>
      <c r="U281" s="893" t="str">
        <f t="shared" si="245"/>
        <v/>
      </c>
      <c r="V281" s="518"/>
      <c r="W281" s="574" t="s">
        <v>366</v>
      </c>
    </row>
    <row r="282" spans="2:23" ht="21" customHeight="1">
      <c r="B282" s="545"/>
      <c r="C282" s="597" t="s">
        <v>140</v>
      </c>
      <c r="D282" s="598"/>
      <c r="E282" s="598"/>
      <c r="F282" s="562"/>
      <c r="G282" s="852" t="str">
        <f>IF(COUNT(G268,G280:G281)&gt;0,SUM(G268,G280:G281),"")</f>
        <v/>
      </c>
      <c r="H282" s="852" t="str">
        <f t="shared" ref="H282" si="261">IF(COUNT(H268,H280:H281)&gt;0,SUM(H268,H280:H281),"")</f>
        <v/>
      </c>
      <c r="I282" s="852" t="str">
        <f t="shared" ref="I282" si="262">IF(COUNT(I268,I280:I281)&gt;0,SUM(I268,I280:I281),"")</f>
        <v/>
      </c>
      <c r="J282" s="852" t="str">
        <f t="shared" ref="J282" si="263">IF(COUNT(J268,J280:J281)&gt;0,SUM(J268,J280:J281),"")</f>
        <v/>
      </c>
      <c r="K282" s="852" t="str">
        <f t="shared" ref="K282" si="264">IF(COUNT(K268,K280:K281)&gt;0,SUM(K268,K280:K281),"")</f>
        <v/>
      </c>
      <c r="L282" s="853" t="str">
        <f t="shared" ref="L282" si="265">IF(COUNT(L268,L280:L281)&gt;0,SUM(L268,L280:L281),"")</f>
        <v/>
      </c>
      <c r="M282" s="894" t="str">
        <f t="shared" si="244"/>
        <v/>
      </c>
      <c r="N282" s="852" t="str">
        <f t="shared" ref="N282" si="266">IF(COUNT(N268,N280:N281)&gt;0,SUM(N268,N280:N281),"")</f>
        <v/>
      </c>
      <c r="O282" s="852" t="str">
        <f t="shared" ref="O282" si="267">IF(COUNT(O268,O280:O281)&gt;0,SUM(O268,O280:O281),"")</f>
        <v/>
      </c>
      <c r="P282" s="852" t="str">
        <f t="shared" ref="P282" si="268">IF(COUNT(P268,P280:P281)&gt;0,SUM(P268,P280:P281),"")</f>
        <v/>
      </c>
      <c r="Q282" s="852" t="str">
        <f t="shared" ref="Q282" si="269">IF(COUNT(Q268,Q280:Q281)&gt;0,SUM(Q268,Q280:Q281),"")</f>
        <v/>
      </c>
      <c r="R282" s="852" t="str">
        <f t="shared" ref="R282" si="270">IF(COUNT(R268,R280:R281)&gt;0,SUM(R268,R280:R281),"")</f>
        <v/>
      </c>
      <c r="S282" s="852" t="str">
        <f t="shared" ref="S282" si="271">IF(COUNT(S268,S280:S281)&gt;0,SUM(S268,S280:S281),"")</f>
        <v/>
      </c>
      <c r="T282" s="894" t="str">
        <f t="shared" si="243"/>
        <v/>
      </c>
      <c r="U282" s="885" t="str">
        <f t="shared" si="245"/>
        <v/>
      </c>
      <c r="V282" s="518"/>
      <c r="W282" s="599" t="s">
        <v>365</v>
      </c>
    </row>
    <row r="283" spans="2:23" ht="21" customHeight="1">
      <c r="B283" s="527"/>
      <c r="C283" s="597" t="s">
        <v>141</v>
      </c>
      <c r="D283" s="600"/>
      <c r="E283" s="600"/>
      <c r="F283" s="601"/>
      <c r="G283" s="852" t="str">
        <f>IF(COUNT(G269,G280:G281)&gt;0,SUM(G269,G280:G281),"")</f>
        <v/>
      </c>
      <c r="H283" s="852" t="str">
        <f t="shared" ref="H283:L283" si="272">IF(COUNT(H269,H280:H281)&gt;0,SUM(H269,H280:H281),"")</f>
        <v/>
      </c>
      <c r="I283" s="852" t="str">
        <f t="shared" si="272"/>
        <v/>
      </c>
      <c r="J283" s="852" t="str">
        <f t="shared" si="272"/>
        <v/>
      </c>
      <c r="K283" s="852" t="str">
        <f t="shared" si="272"/>
        <v/>
      </c>
      <c r="L283" s="853" t="str">
        <f t="shared" si="272"/>
        <v/>
      </c>
      <c r="M283" s="894" t="str">
        <f t="shared" si="244"/>
        <v/>
      </c>
      <c r="N283" s="852" t="str">
        <f>IF(COUNT(N269,N280:N281)&gt;0,SUM(N269,N280:N281),"")</f>
        <v/>
      </c>
      <c r="O283" s="852" t="str">
        <f t="shared" ref="O283:S283" si="273">IF(COUNT(O269,O280:O281)&gt;0,SUM(O269,O280:O281),"")</f>
        <v/>
      </c>
      <c r="P283" s="852" t="str">
        <f t="shared" si="273"/>
        <v/>
      </c>
      <c r="Q283" s="852" t="str">
        <f t="shared" si="273"/>
        <v/>
      </c>
      <c r="R283" s="852" t="str">
        <f t="shared" si="273"/>
        <v/>
      </c>
      <c r="S283" s="852" t="str">
        <f t="shared" si="273"/>
        <v/>
      </c>
      <c r="T283" s="894" t="str">
        <f t="shared" si="243"/>
        <v/>
      </c>
      <c r="U283" s="853" t="str">
        <f t="shared" si="245"/>
        <v/>
      </c>
      <c r="V283" s="518"/>
      <c r="W283" s="599"/>
    </row>
    <row r="284" spans="2:23" ht="21" customHeight="1">
      <c r="B284" s="527"/>
      <c r="C284" s="602" t="s">
        <v>309</v>
      </c>
      <c r="D284" s="534"/>
      <c r="E284" s="534"/>
      <c r="F284" s="570"/>
      <c r="G284" s="895"/>
      <c r="H284" s="895"/>
      <c r="I284" s="895"/>
      <c r="J284" s="895"/>
      <c r="K284" s="895"/>
      <c r="L284" s="896"/>
      <c r="M284" s="887" t="str">
        <f t="shared" si="244"/>
        <v/>
      </c>
      <c r="N284" s="895"/>
      <c r="O284" s="895"/>
      <c r="P284" s="895"/>
      <c r="Q284" s="895"/>
      <c r="R284" s="895"/>
      <c r="S284" s="895"/>
      <c r="T284" s="887" t="str">
        <f t="shared" si="243"/>
        <v/>
      </c>
      <c r="U284" s="897" t="str">
        <f t="shared" si="245"/>
        <v/>
      </c>
      <c r="V284" s="518"/>
    </row>
    <row r="285" spans="2:23" ht="21" customHeight="1">
      <c r="B285" s="564" t="s">
        <v>142</v>
      </c>
      <c r="C285" s="603"/>
      <c r="D285" s="552"/>
      <c r="E285" s="552"/>
      <c r="F285" s="604" t="s">
        <v>143</v>
      </c>
      <c r="G285" s="881"/>
      <c r="H285" s="882"/>
      <c r="I285" s="882"/>
      <c r="J285" s="882"/>
      <c r="K285" s="882"/>
      <c r="L285" s="883"/>
      <c r="M285" s="884" t="str">
        <f t="shared" si="244"/>
        <v/>
      </c>
      <c r="N285" s="882"/>
      <c r="O285" s="882"/>
      <c r="P285" s="882"/>
      <c r="Q285" s="882"/>
      <c r="R285" s="882"/>
      <c r="S285" s="882"/>
      <c r="T285" s="884" t="str">
        <f t="shared" si="243"/>
        <v/>
      </c>
      <c r="U285" s="885" t="str">
        <f t="shared" si="245"/>
        <v/>
      </c>
      <c r="V285" s="518"/>
    </row>
    <row r="286" spans="2:23" ht="21" customHeight="1">
      <c r="B286" s="602"/>
      <c r="C286" s="567"/>
      <c r="D286" s="567"/>
      <c r="E286" s="567"/>
      <c r="F286" s="605" t="s">
        <v>144</v>
      </c>
      <c r="G286" s="898"/>
      <c r="H286" s="844"/>
      <c r="I286" s="844"/>
      <c r="J286" s="844"/>
      <c r="K286" s="844"/>
      <c r="L286" s="896"/>
      <c r="M286" s="887" t="str">
        <f t="shared" si="244"/>
        <v/>
      </c>
      <c r="N286" s="895"/>
      <c r="O286" s="895"/>
      <c r="P286" s="895"/>
      <c r="Q286" s="895"/>
      <c r="R286" s="895"/>
      <c r="S286" s="895"/>
      <c r="T286" s="887" t="str">
        <f t="shared" si="243"/>
        <v/>
      </c>
      <c r="U286" s="897" t="str">
        <f t="shared" si="245"/>
        <v/>
      </c>
      <c r="V286" s="518"/>
      <c r="W286" s="574" t="s">
        <v>368</v>
      </c>
    </row>
    <row r="287" spans="2:23" ht="21" customHeight="1">
      <c r="B287" s="597" t="s">
        <v>145</v>
      </c>
      <c r="C287" s="598"/>
      <c r="D287" s="598"/>
      <c r="E287" s="598"/>
      <c r="F287" s="562"/>
      <c r="G287" s="606"/>
      <c r="H287" s="607"/>
      <c r="I287" s="607"/>
      <c r="J287" s="607"/>
      <c r="K287" s="607"/>
      <c r="L287" s="608"/>
      <c r="M287" s="609"/>
      <c r="N287" s="607"/>
      <c r="O287" s="607"/>
      <c r="P287" s="607"/>
      <c r="Q287" s="607"/>
      <c r="R287" s="607"/>
      <c r="S287" s="607"/>
      <c r="T287" s="609"/>
      <c r="U287" s="899" t="str">
        <f>IF(ISERROR((1-U286/U282)),"-",ROUND((1-U286/U282),3))</f>
        <v>-</v>
      </c>
      <c r="V287" s="518"/>
    </row>
    <row r="288" spans="2:23" ht="21" customHeight="1">
      <c r="B288" s="518"/>
      <c r="C288" s="518"/>
      <c r="D288" s="518"/>
      <c r="E288" s="518"/>
      <c r="F288" s="518"/>
      <c r="G288" s="571"/>
      <c r="H288" s="571"/>
      <c r="I288" s="571"/>
      <c r="J288" s="571"/>
      <c r="K288" s="571"/>
      <c r="L288" s="571"/>
      <c r="M288" s="571"/>
      <c r="N288" s="571"/>
      <c r="O288" s="571"/>
      <c r="P288" s="571"/>
      <c r="Q288" s="571"/>
      <c r="R288" s="571"/>
      <c r="S288" s="571"/>
      <c r="T288" s="571"/>
      <c r="U288" s="571"/>
      <c r="V288" s="518"/>
    </row>
    <row r="289" spans="2:22" ht="21" customHeight="1">
      <c r="B289" s="509" t="s">
        <v>351</v>
      </c>
    </row>
    <row r="290" spans="2:22" ht="21" customHeight="1">
      <c r="B290" s="509" t="s">
        <v>130</v>
      </c>
    </row>
    <row r="291" spans="2:22" ht="21" customHeight="1">
      <c r="B291" s="513" t="s">
        <v>129</v>
      </c>
      <c r="C291" s="513"/>
      <c r="D291" s="513"/>
      <c r="E291" s="513"/>
      <c r="F291" s="513"/>
      <c r="G291" s="515"/>
      <c r="H291" s="515"/>
      <c r="I291" s="515"/>
      <c r="J291" s="515"/>
    </row>
    <row r="292" spans="2:22" ht="21" customHeight="1">
      <c r="B292" s="516" t="s">
        <v>83</v>
      </c>
      <c r="E292" s="517" t="s">
        <v>376</v>
      </c>
      <c r="F292" s="518"/>
      <c r="G292" s="512"/>
      <c r="H292" s="512"/>
      <c r="I292" s="512"/>
      <c r="J292" s="512"/>
      <c r="K292" s="512"/>
      <c r="L292" s="512"/>
      <c r="M292" s="512"/>
      <c r="N292" s="512"/>
      <c r="O292" s="512"/>
      <c r="P292" s="512"/>
      <c r="Q292" s="512"/>
      <c r="R292" s="512"/>
      <c r="S292" s="512"/>
      <c r="T292" s="515"/>
      <c r="U292" s="512" t="s">
        <v>131</v>
      </c>
      <c r="V292" s="518"/>
    </row>
    <row r="293" spans="2:22" ht="21" customHeight="1">
      <c r="B293" s="520"/>
      <c r="C293" s="521"/>
      <c r="D293" s="521"/>
      <c r="E293" s="521"/>
      <c r="F293" s="575"/>
      <c r="G293" s="576" t="s">
        <v>88</v>
      </c>
      <c r="H293" s="523" t="s">
        <v>89</v>
      </c>
      <c r="I293" s="523" t="s">
        <v>90</v>
      </c>
      <c r="J293" s="523" t="s">
        <v>91</v>
      </c>
      <c r="K293" s="523" t="s">
        <v>92</v>
      </c>
      <c r="L293" s="577" t="s">
        <v>93</v>
      </c>
      <c r="M293" s="578" t="s">
        <v>132</v>
      </c>
      <c r="N293" s="523" t="s">
        <v>94</v>
      </c>
      <c r="O293" s="525" t="s">
        <v>95</v>
      </c>
      <c r="P293" s="523" t="s">
        <v>96</v>
      </c>
      <c r="Q293" s="525" t="s">
        <v>97</v>
      </c>
      <c r="R293" s="523" t="s">
        <v>98</v>
      </c>
      <c r="S293" s="525" t="s">
        <v>99</v>
      </c>
      <c r="T293" s="578" t="s">
        <v>133</v>
      </c>
      <c r="U293" s="526" t="s">
        <v>134</v>
      </c>
      <c r="V293" s="518"/>
    </row>
    <row r="294" spans="2:22" ht="21" customHeight="1">
      <c r="B294" s="527"/>
      <c r="C294" s="518"/>
      <c r="D294" s="518"/>
      <c r="E294" s="518"/>
      <c r="F294" s="579" t="s">
        <v>135</v>
      </c>
      <c r="G294" s="580"/>
      <c r="H294" s="529"/>
      <c r="I294" s="529"/>
      <c r="J294" s="529"/>
      <c r="K294" s="529"/>
      <c r="L294" s="581"/>
      <c r="M294" s="582" t="s">
        <v>136</v>
      </c>
      <c r="N294" s="529"/>
      <c r="O294" s="531"/>
      <c r="P294" s="529"/>
      <c r="Q294" s="531"/>
      <c r="R294" s="529"/>
      <c r="S294" s="531"/>
      <c r="T294" s="582" t="s">
        <v>136</v>
      </c>
      <c r="U294" s="532" t="s">
        <v>137</v>
      </c>
      <c r="V294" s="518"/>
    </row>
    <row r="295" spans="2:22" ht="21" customHeight="1">
      <c r="B295" s="583"/>
      <c r="C295" s="534" t="s">
        <v>101</v>
      </c>
      <c r="D295" s="534"/>
      <c r="E295" s="534"/>
      <c r="F295" s="570"/>
      <c r="G295" s="584" t="s">
        <v>102</v>
      </c>
      <c r="H295" s="585" t="s">
        <v>102</v>
      </c>
      <c r="I295" s="585" t="s">
        <v>102</v>
      </c>
      <c r="J295" s="585" t="s">
        <v>102</v>
      </c>
      <c r="K295" s="585" t="s">
        <v>102</v>
      </c>
      <c r="L295" s="586" t="s">
        <v>102</v>
      </c>
      <c r="M295" s="587" t="s">
        <v>120</v>
      </c>
      <c r="N295" s="536" t="s">
        <v>102</v>
      </c>
      <c r="O295" s="538" t="s">
        <v>102</v>
      </c>
      <c r="P295" s="536" t="s">
        <v>102</v>
      </c>
      <c r="Q295" s="538" t="s">
        <v>102</v>
      </c>
      <c r="R295" s="536" t="s">
        <v>102</v>
      </c>
      <c r="S295" s="538" t="s">
        <v>102</v>
      </c>
      <c r="T295" s="587" t="s">
        <v>120</v>
      </c>
      <c r="U295" s="539" t="s">
        <v>120</v>
      </c>
      <c r="V295" s="518"/>
    </row>
    <row r="296" spans="2:22" ht="21" customHeight="1">
      <c r="B296" s="540"/>
      <c r="C296" s="588"/>
      <c r="D296" s="589" t="s">
        <v>103</v>
      </c>
      <c r="E296" s="590"/>
      <c r="F296" s="548" t="s">
        <v>104</v>
      </c>
      <c r="G296" s="881"/>
      <c r="H296" s="882"/>
      <c r="I296" s="882"/>
      <c r="J296" s="882"/>
      <c r="K296" s="882"/>
      <c r="L296" s="883"/>
      <c r="M296" s="884" t="str">
        <f>IF(COUNT(G296:L296)&gt;0,SUM(G296:L296),"")</f>
        <v/>
      </c>
      <c r="N296" s="882"/>
      <c r="O296" s="882"/>
      <c r="P296" s="882"/>
      <c r="Q296" s="882"/>
      <c r="R296" s="882"/>
      <c r="S296" s="882"/>
      <c r="T296" s="884" t="str">
        <f t="shared" ref="T296:T322" si="274">IF(COUNT(N296:S296)&gt;0,SUM(N296:S296),"")</f>
        <v/>
      </c>
      <c r="U296" s="885" t="str">
        <f>IF(COUNT(M296,T296)&gt;0,SUM(M296,T296),"")</f>
        <v/>
      </c>
      <c r="V296" s="518"/>
    </row>
    <row r="297" spans="2:22" ht="21" customHeight="1">
      <c r="B297" s="545"/>
      <c r="C297" s="591" t="s">
        <v>66</v>
      </c>
      <c r="D297" s="546"/>
      <c r="E297" s="547"/>
      <c r="F297" s="548" t="s">
        <v>105</v>
      </c>
      <c r="G297" s="833"/>
      <c r="H297" s="826"/>
      <c r="I297" s="826"/>
      <c r="J297" s="826"/>
      <c r="K297" s="826"/>
      <c r="L297" s="827"/>
      <c r="M297" s="886" t="str">
        <f t="shared" ref="M297:M322" si="275">IF(COUNT(G297:L297)&gt;0,SUM(G297:L297),"")</f>
        <v/>
      </c>
      <c r="N297" s="833"/>
      <c r="O297" s="826"/>
      <c r="P297" s="826"/>
      <c r="Q297" s="826"/>
      <c r="R297" s="826"/>
      <c r="S297" s="826"/>
      <c r="T297" s="886" t="str">
        <f t="shared" si="274"/>
        <v/>
      </c>
      <c r="U297" s="837" t="str">
        <f t="shared" ref="U297:U322" si="276">IF(COUNT(M297,T297)&gt;0,SUM(M297,T297),"")</f>
        <v/>
      </c>
      <c r="V297" s="518"/>
    </row>
    <row r="298" spans="2:22" ht="21" customHeight="1">
      <c r="B298" s="545"/>
      <c r="C298" s="591"/>
      <c r="D298" s="589" t="s">
        <v>106</v>
      </c>
      <c r="E298" s="590"/>
      <c r="F298" s="548" t="s">
        <v>104</v>
      </c>
      <c r="G298" s="833"/>
      <c r="H298" s="826"/>
      <c r="I298" s="826"/>
      <c r="J298" s="826"/>
      <c r="K298" s="826"/>
      <c r="L298" s="827"/>
      <c r="M298" s="886" t="str">
        <f t="shared" si="275"/>
        <v/>
      </c>
      <c r="N298" s="826"/>
      <c r="O298" s="826"/>
      <c r="P298" s="826"/>
      <c r="Q298" s="826"/>
      <c r="R298" s="826"/>
      <c r="S298" s="826"/>
      <c r="T298" s="886" t="str">
        <f t="shared" si="274"/>
        <v/>
      </c>
      <c r="U298" s="837" t="str">
        <f t="shared" si="276"/>
        <v/>
      </c>
      <c r="V298" s="518"/>
    </row>
    <row r="299" spans="2:22" ht="21" customHeight="1">
      <c r="B299" s="545"/>
      <c r="C299" s="591" t="s">
        <v>67</v>
      </c>
      <c r="D299" s="546"/>
      <c r="E299" s="547"/>
      <c r="F299" s="548" t="s">
        <v>105</v>
      </c>
      <c r="G299" s="833"/>
      <c r="H299" s="826"/>
      <c r="I299" s="826"/>
      <c r="J299" s="826"/>
      <c r="K299" s="826"/>
      <c r="L299" s="827"/>
      <c r="M299" s="886" t="str">
        <f t="shared" si="275"/>
        <v/>
      </c>
      <c r="N299" s="833"/>
      <c r="O299" s="826"/>
      <c r="P299" s="826"/>
      <c r="Q299" s="826"/>
      <c r="R299" s="826"/>
      <c r="S299" s="826"/>
      <c r="T299" s="886" t="str">
        <f t="shared" si="274"/>
        <v/>
      </c>
      <c r="U299" s="837" t="str">
        <f t="shared" si="276"/>
        <v/>
      </c>
      <c r="V299" s="518"/>
    </row>
    <row r="300" spans="2:22" ht="21" customHeight="1">
      <c r="B300" s="545" t="s">
        <v>19</v>
      </c>
      <c r="C300" s="591"/>
      <c r="D300" s="589" t="s">
        <v>107</v>
      </c>
      <c r="E300" s="590"/>
      <c r="F300" s="548" t="s">
        <v>104</v>
      </c>
      <c r="G300" s="833"/>
      <c r="H300" s="826"/>
      <c r="I300" s="826"/>
      <c r="J300" s="826"/>
      <c r="K300" s="826"/>
      <c r="L300" s="827"/>
      <c r="M300" s="886" t="str">
        <f t="shared" si="275"/>
        <v/>
      </c>
      <c r="N300" s="826"/>
      <c r="O300" s="826"/>
      <c r="P300" s="826"/>
      <c r="Q300" s="826"/>
      <c r="R300" s="826"/>
      <c r="S300" s="826"/>
      <c r="T300" s="886" t="str">
        <f t="shared" si="274"/>
        <v/>
      </c>
      <c r="U300" s="837" t="str">
        <f t="shared" si="276"/>
        <v/>
      </c>
      <c r="V300" s="518"/>
    </row>
    <row r="301" spans="2:22" ht="21" customHeight="1">
      <c r="B301" s="545"/>
      <c r="C301" s="591" t="s">
        <v>68</v>
      </c>
      <c r="D301" s="546"/>
      <c r="E301" s="547"/>
      <c r="F301" s="548" t="s">
        <v>105</v>
      </c>
      <c r="G301" s="833"/>
      <c r="H301" s="826"/>
      <c r="I301" s="826"/>
      <c r="J301" s="826"/>
      <c r="K301" s="826"/>
      <c r="L301" s="827"/>
      <c r="M301" s="886" t="str">
        <f t="shared" si="275"/>
        <v/>
      </c>
      <c r="N301" s="833"/>
      <c r="O301" s="826"/>
      <c r="P301" s="826"/>
      <c r="Q301" s="826"/>
      <c r="R301" s="826"/>
      <c r="S301" s="826"/>
      <c r="T301" s="886" t="str">
        <f t="shared" si="274"/>
        <v/>
      </c>
      <c r="U301" s="837" t="str">
        <f t="shared" si="276"/>
        <v/>
      </c>
      <c r="V301" s="518"/>
    </row>
    <row r="302" spans="2:22" ht="21" customHeight="1">
      <c r="B302" s="545"/>
      <c r="C302" s="591"/>
      <c r="D302" s="589" t="s">
        <v>108</v>
      </c>
      <c r="E302" s="590"/>
      <c r="F302" s="548" t="s">
        <v>104</v>
      </c>
      <c r="G302" s="833"/>
      <c r="H302" s="826"/>
      <c r="I302" s="826"/>
      <c r="J302" s="826"/>
      <c r="K302" s="826"/>
      <c r="L302" s="827"/>
      <c r="M302" s="886" t="str">
        <f t="shared" si="275"/>
        <v/>
      </c>
      <c r="N302" s="826"/>
      <c r="O302" s="826"/>
      <c r="P302" s="826"/>
      <c r="Q302" s="826"/>
      <c r="R302" s="826"/>
      <c r="S302" s="826"/>
      <c r="T302" s="886" t="str">
        <f t="shared" si="274"/>
        <v/>
      </c>
      <c r="U302" s="837" t="str">
        <f t="shared" si="276"/>
        <v/>
      </c>
      <c r="V302" s="518"/>
    </row>
    <row r="303" spans="2:22" ht="21" customHeight="1">
      <c r="B303" s="545"/>
      <c r="C303" s="591" t="s">
        <v>69</v>
      </c>
      <c r="D303" s="546"/>
      <c r="E303" s="547"/>
      <c r="F303" s="548" t="s">
        <v>105</v>
      </c>
      <c r="G303" s="833"/>
      <c r="H303" s="826"/>
      <c r="I303" s="826"/>
      <c r="J303" s="826"/>
      <c r="K303" s="826"/>
      <c r="L303" s="827"/>
      <c r="M303" s="886" t="str">
        <f t="shared" si="275"/>
        <v/>
      </c>
      <c r="N303" s="826"/>
      <c r="O303" s="826"/>
      <c r="P303" s="826"/>
      <c r="Q303" s="826"/>
      <c r="R303" s="826"/>
      <c r="S303" s="826"/>
      <c r="T303" s="886" t="str">
        <f t="shared" si="274"/>
        <v/>
      </c>
      <c r="U303" s="837" t="str">
        <f t="shared" si="276"/>
        <v/>
      </c>
      <c r="V303" s="518"/>
    </row>
    <row r="304" spans="2:22" ht="21" customHeight="1">
      <c r="B304" s="545" t="s">
        <v>22</v>
      </c>
      <c r="C304" s="591"/>
      <c r="D304" s="589" t="s">
        <v>109</v>
      </c>
      <c r="E304" s="590"/>
      <c r="F304" s="548" t="s">
        <v>104</v>
      </c>
      <c r="G304" s="834" t="str">
        <f>IF(COUNT(G296,G298,G300,G302)&gt;0,SUM(G296,G298,G300,G302),"")</f>
        <v/>
      </c>
      <c r="H304" s="835" t="str">
        <f t="shared" ref="H304:L304" si="277">IF(COUNT(H296,H298,H300,H302)&gt;0,SUM(H296,H298,H300,H302),"")</f>
        <v/>
      </c>
      <c r="I304" s="835" t="str">
        <f t="shared" si="277"/>
        <v/>
      </c>
      <c r="J304" s="835" t="str">
        <f t="shared" si="277"/>
        <v/>
      </c>
      <c r="K304" s="835" t="str">
        <f t="shared" si="277"/>
        <v/>
      </c>
      <c r="L304" s="837" t="str">
        <f t="shared" si="277"/>
        <v/>
      </c>
      <c r="M304" s="886" t="str">
        <f t="shared" si="275"/>
        <v/>
      </c>
      <c r="N304" s="835" t="str">
        <f t="shared" ref="N304:S304" si="278">IF(COUNT(N296,N298,N300,N302)&gt;0,SUM(N296,N298,N300,N302),"")</f>
        <v/>
      </c>
      <c r="O304" s="835" t="str">
        <f t="shared" si="278"/>
        <v/>
      </c>
      <c r="P304" s="835" t="str">
        <f t="shared" si="278"/>
        <v/>
      </c>
      <c r="Q304" s="835" t="str">
        <f t="shared" si="278"/>
        <v/>
      </c>
      <c r="R304" s="835" t="str">
        <f t="shared" si="278"/>
        <v/>
      </c>
      <c r="S304" s="835" t="str">
        <f t="shared" si="278"/>
        <v/>
      </c>
      <c r="T304" s="886" t="str">
        <f t="shared" si="274"/>
        <v/>
      </c>
      <c r="U304" s="837" t="str">
        <f t="shared" si="276"/>
        <v/>
      </c>
      <c r="V304" s="518"/>
    </row>
    <row r="305" spans="2:23" ht="21" customHeight="1">
      <c r="B305" s="545"/>
      <c r="C305" s="566"/>
      <c r="D305" s="550"/>
      <c r="E305" s="551"/>
      <c r="F305" s="592" t="s">
        <v>105</v>
      </c>
      <c r="G305" s="850" t="str">
        <f t="shared" ref="G305:L305" si="279">IF(COUNT(G297,G299,G301,G303)&gt;0,SUM(G297,G299,G301,G303),"")</f>
        <v/>
      </c>
      <c r="H305" s="842" t="str">
        <f t="shared" si="279"/>
        <v/>
      </c>
      <c r="I305" s="842" t="str">
        <f t="shared" si="279"/>
        <v/>
      </c>
      <c r="J305" s="842" t="str">
        <f t="shared" si="279"/>
        <v/>
      </c>
      <c r="K305" s="842" t="str">
        <f t="shared" si="279"/>
        <v/>
      </c>
      <c r="L305" s="843" t="str">
        <f t="shared" si="279"/>
        <v/>
      </c>
      <c r="M305" s="887" t="str">
        <f t="shared" si="275"/>
        <v/>
      </c>
      <c r="N305" s="842" t="str">
        <f t="shared" ref="N305:S305" si="280">IF(COUNT(N297,N299,N301,N303)&gt;0,SUM(N297,N299,N301,N303),"")</f>
        <v/>
      </c>
      <c r="O305" s="842" t="str">
        <f t="shared" si="280"/>
        <v/>
      </c>
      <c r="P305" s="842" t="str">
        <f t="shared" si="280"/>
        <v/>
      </c>
      <c r="Q305" s="842" t="str">
        <f t="shared" si="280"/>
        <v/>
      </c>
      <c r="R305" s="842" t="str">
        <f t="shared" si="280"/>
        <v/>
      </c>
      <c r="S305" s="842" t="str">
        <f t="shared" si="280"/>
        <v/>
      </c>
      <c r="T305" s="887" t="str">
        <f t="shared" si="274"/>
        <v/>
      </c>
      <c r="U305" s="843" t="str">
        <f t="shared" si="276"/>
        <v/>
      </c>
      <c r="V305" s="518"/>
    </row>
    <row r="306" spans="2:23" ht="21" customHeight="1">
      <c r="B306" s="545"/>
      <c r="C306" s="543"/>
      <c r="D306" s="543" t="s">
        <v>17</v>
      </c>
      <c r="E306" s="593" t="s">
        <v>110</v>
      </c>
      <c r="F306" s="594"/>
      <c r="G306" s="881"/>
      <c r="H306" s="882"/>
      <c r="I306" s="882"/>
      <c r="J306" s="882"/>
      <c r="K306" s="882"/>
      <c r="L306" s="883"/>
      <c r="M306" s="886" t="str">
        <f t="shared" si="275"/>
        <v/>
      </c>
      <c r="N306" s="882"/>
      <c r="O306" s="882"/>
      <c r="P306" s="882"/>
      <c r="Q306" s="882"/>
      <c r="R306" s="882"/>
      <c r="S306" s="882"/>
      <c r="T306" s="886" t="str">
        <f t="shared" si="274"/>
        <v/>
      </c>
      <c r="U306" s="837" t="str">
        <f t="shared" si="276"/>
        <v/>
      </c>
      <c r="V306" s="518"/>
      <c r="W306" s="574" t="s">
        <v>367</v>
      </c>
    </row>
    <row r="307" spans="2:23" ht="21" customHeight="1">
      <c r="B307" s="545"/>
      <c r="C307" s="555"/>
      <c r="D307" s="555" t="s">
        <v>19</v>
      </c>
      <c r="E307" s="593" t="s">
        <v>111</v>
      </c>
      <c r="F307" s="594"/>
      <c r="G307" s="833"/>
      <c r="H307" s="826"/>
      <c r="I307" s="826"/>
      <c r="J307" s="826"/>
      <c r="K307" s="826"/>
      <c r="L307" s="827"/>
      <c r="M307" s="886" t="str">
        <f t="shared" si="275"/>
        <v/>
      </c>
      <c r="N307" s="826"/>
      <c r="O307" s="826"/>
      <c r="P307" s="826"/>
      <c r="Q307" s="826"/>
      <c r="R307" s="826"/>
      <c r="S307" s="826"/>
      <c r="T307" s="886" t="str">
        <f t="shared" si="274"/>
        <v/>
      </c>
      <c r="U307" s="837" t="str">
        <f t="shared" si="276"/>
        <v/>
      </c>
      <c r="V307" s="518"/>
    </row>
    <row r="308" spans="2:23" ht="21" customHeight="1">
      <c r="B308" s="545" t="s">
        <v>68</v>
      </c>
      <c r="C308" s="555" t="s">
        <v>70</v>
      </c>
      <c r="D308" s="556" t="s">
        <v>22</v>
      </c>
      <c r="E308" s="593" t="s">
        <v>112</v>
      </c>
      <c r="F308" s="594"/>
      <c r="G308" s="833"/>
      <c r="H308" s="826"/>
      <c r="I308" s="826"/>
      <c r="J308" s="826"/>
      <c r="K308" s="826"/>
      <c r="L308" s="827"/>
      <c r="M308" s="886" t="str">
        <f t="shared" si="275"/>
        <v/>
      </c>
      <c r="N308" s="826"/>
      <c r="O308" s="826"/>
      <c r="P308" s="826"/>
      <c r="Q308" s="826"/>
      <c r="R308" s="826"/>
      <c r="S308" s="826"/>
      <c r="T308" s="886" t="str">
        <f t="shared" si="274"/>
        <v/>
      </c>
      <c r="U308" s="837" t="str">
        <f t="shared" si="276"/>
        <v/>
      </c>
      <c r="V308" s="518"/>
    </row>
    <row r="309" spans="2:23" ht="21" customHeight="1">
      <c r="B309" s="545"/>
      <c r="C309" s="555"/>
      <c r="D309" s="543" t="s">
        <v>113</v>
      </c>
      <c r="E309" s="593" t="s">
        <v>112</v>
      </c>
      <c r="F309" s="594"/>
      <c r="G309" s="826"/>
      <c r="H309" s="826"/>
      <c r="I309" s="826"/>
      <c r="J309" s="826"/>
      <c r="K309" s="826"/>
      <c r="L309" s="827"/>
      <c r="M309" s="886" t="str">
        <f t="shared" si="275"/>
        <v/>
      </c>
      <c r="N309" s="826"/>
      <c r="O309" s="826"/>
      <c r="P309" s="826"/>
      <c r="Q309" s="826"/>
      <c r="R309" s="826"/>
      <c r="S309" s="826"/>
      <c r="T309" s="886" t="str">
        <f t="shared" si="274"/>
        <v/>
      </c>
      <c r="U309" s="837" t="str">
        <f t="shared" si="276"/>
        <v/>
      </c>
      <c r="V309" s="518"/>
    </row>
    <row r="310" spans="2:23" ht="21" customHeight="1">
      <c r="B310" s="545"/>
      <c r="C310" s="555" t="s">
        <v>67</v>
      </c>
      <c r="D310" s="556" t="s">
        <v>70</v>
      </c>
      <c r="E310" s="557" t="s">
        <v>138</v>
      </c>
      <c r="F310" s="594"/>
      <c r="G310" s="833"/>
      <c r="H310" s="826"/>
      <c r="I310" s="826"/>
      <c r="J310" s="826"/>
      <c r="K310" s="826"/>
      <c r="L310" s="827"/>
      <c r="M310" s="886" t="str">
        <f t="shared" si="275"/>
        <v/>
      </c>
      <c r="N310" s="826"/>
      <c r="O310" s="826"/>
      <c r="P310" s="826"/>
      <c r="Q310" s="826"/>
      <c r="R310" s="826"/>
      <c r="S310" s="826"/>
      <c r="T310" s="886" t="str">
        <f t="shared" si="274"/>
        <v/>
      </c>
      <c r="U310" s="837" t="str">
        <f t="shared" si="276"/>
        <v/>
      </c>
      <c r="V310" s="518"/>
    </row>
    <row r="311" spans="2:23" ht="21" customHeight="1">
      <c r="B311" s="545"/>
      <c r="C311" s="555"/>
      <c r="D311" s="519"/>
      <c r="E311" s="593" t="s">
        <v>103</v>
      </c>
      <c r="F311" s="594"/>
      <c r="G311" s="833"/>
      <c r="H311" s="826"/>
      <c r="I311" s="826"/>
      <c r="J311" s="826"/>
      <c r="K311" s="826"/>
      <c r="L311" s="827"/>
      <c r="M311" s="886" t="str">
        <f t="shared" si="275"/>
        <v/>
      </c>
      <c r="N311" s="826"/>
      <c r="O311" s="826"/>
      <c r="P311" s="826"/>
      <c r="Q311" s="826"/>
      <c r="R311" s="826"/>
      <c r="S311" s="826"/>
      <c r="T311" s="886" t="str">
        <f t="shared" si="274"/>
        <v/>
      </c>
      <c r="U311" s="837" t="str">
        <f t="shared" si="276"/>
        <v/>
      </c>
      <c r="V311" s="518"/>
    </row>
    <row r="312" spans="2:23" ht="21" customHeight="1">
      <c r="B312" s="545" t="s">
        <v>71</v>
      </c>
      <c r="C312" s="555" t="s">
        <v>72</v>
      </c>
      <c r="D312" s="519" t="s">
        <v>116</v>
      </c>
      <c r="E312" s="593" t="s">
        <v>106</v>
      </c>
      <c r="F312" s="594"/>
      <c r="G312" s="833"/>
      <c r="H312" s="826"/>
      <c r="I312" s="826"/>
      <c r="J312" s="826"/>
      <c r="K312" s="826"/>
      <c r="L312" s="827"/>
      <c r="M312" s="886" t="str">
        <f t="shared" si="275"/>
        <v/>
      </c>
      <c r="N312" s="826"/>
      <c r="O312" s="826"/>
      <c r="P312" s="826"/>
      <c r="Q312" s="826"/>
      <c r="R312" s="826"/>
      <c r="S312" s="826"/>
      <c r="T312" s="886" t="str">
        <f t="shared" si="274"/>
        <v/>
      </c>
      <c r="U312" s="837" t="str">
        <f t="shared" si="276"/>
        <v/>
      </c>
      <c r="V312" s="518"/>
    </row>
    <row r="313" spans="2:23" ht="21" customHeight="1">
      <c r="B313" s="545"/>
      <c r="C313" s="555"/>
      <c r="D313" s="519"/>
      <c r="E313" s="593" t="s">
        <v>118</v>
      </c>
      <c r="F313" s="594"/>
      <c r="G313" s="888"/>
      <c r="H313" s="826"/>
      <c r="I313" s="826"/>
      <c r="J313" s="826"/>
      <c r="K313" s="826"/>
      <c r="L313" s="827"/>
      <c r="M313" s="886" t="str">
        <f t="shared" si="275"/>
        <v/>
      </c>
      <c r="N313" s="826"/>
      <c r="O313" s="826"/>
      <c r="P313" s="826"/>
      <c r="Q313" s="826"/>
      <c r="R313" s="826"/>
      <c r="S313" s="826"/>
      <c r="T313" s="886" t="str">
        <f t="shared" si="274"/>
        <v/>
      </c>
      <c r="U313" s="837" t="str">
        <f t="shared" si="276"/>
        <v/>
      </c>
      <c r="V313" s="518"/>
    </row>
    <row r="314" spans="2:23" ht="21" customHeight="1">
      <c r="B314" s="545"/>
      <c r="C314" s="555" t="s">
        <v>68</v>
      </c>
      <c r="D314" s="519"/>
      <c r="E314" s="593" t="s">
        <v>119</v>
      </c>
      <c r="F314" s="594"/>
      <c r="G314" s="833"/>
      <c r="H314" s="826"/>
      <c r="I314" s="826"/>
      <c r="J314" s="826"/>
      <c r="K314" s="826"/>
      <c r="L314" s="827"/>
      <c r="M314" s="886" t="str">
        <f t="shared" si="275"/>
        <v/>
      </c>
      <c r="N314" s="826"/>
      <c r="O314" s="826"/>
      <c r="P314" s="826"/>
      <c r="Q314" s="826"/>
      <c r="R314" s="826"/>
      <c r="S314" s="826"/>
      <c r="T314" s="886" t="str">
        <f t="shared" si="274"/>
        <v/>
      </c>
      <c r="U314" s="837" t="str">
        <f t="shared" si="276"/>
        <v/>
      </c>
      <c r="V314" s="518"/>
    </row>
    <row r="315" spans="2:23" ht="21" customHeight="1">
      <c r="B315" s="545"/>
      <c r="C315" s="555"/>
      <c r="D315" s="519" t="s">
        <v>120</v>
      </c>
      <c r="E315" s="557" t="s">
        <v>138</v>
      </c>
      <c r="F315" s="594"/>
      <c r="G315" s="833"/>
      <c r="H315" s="826"/>
      <c r="I315" s="826"/>
      <c r="J315" s="826"/>
      <c r="K315" s="826"/>
      <c r="L315" s="827"/>
      <c r="M315" s="886" t="str">
        <f t="shared" si="275"/>
        <v/>
      </c>
      <c r="N315" s="826"/>
      <c r="O315" s="826"/>
      <c r="P315" s="826"/>
      <c r="Q315" s="826"/>
      <c r="R315" s="826"/>
      <c r="S315" s="826"/>
      <c r="T315" s="886" t="str">
        <f t="shared" si="274"/>
        <v/>
      </c>
      <c r="U315" s="837" t="str">
        <f t="shared" si="276"/>
        <v/>
      </c>
      <c r="V315" s="518"/>
    </row>
    <row r="316" spans="2:23" ht="21" customHeight="1">
      <c r="B316" s="545" t="s">
        <v>73</v>
      </c>
      <c r="C316" s="556"/>
      <c r="D316" s="549"/>
      <c r="E316" s="557" t="s">
        <v>121</v>
      </c>
      <c r="F316" s="558"/>
      <c r="G316" s="834" t="str">
        <f>IF(COUNT(G311:G315)&gt;0,SUM(G311:G315),"")</f>
        <v/>
      </c>
      <c r="H316" s="835" t="str">
        <f t="shared" ref="H316" si="281">IF(COUNT(H311:H315)&gt;0,SUM(H311:H315),"")</f>
        <v/>
      </c>
      <c r="I316" s="835" t="str">
        <f t="shared" ref="I316" si="282">IF(COUNT(I311:I315)&gt;0,SUM(I311:I315),"")</f>
        <v/>
      </c>
      <c r="J316" s="835" t="str">
        <f t="shared" ref="J316" si="283">IF(COUNT(J311:J315)&gt;0,SUM(J311:J315),"")</f>
        <v/>
      </c>
      <c r="K316" s="835" t="str">
        <f t="shared" ref="K316" si="284">IF(COUNT(K311:K315)&gt;0,SUM(K311:K315),"")</f>
        <v/>
      </c>
      <c r="L316" s="837" t="str">
        <f t="shared" ref="L316" si="285">IF(COUNT(L311:L315)&gt;0,SUM(L311:L315),"")</f>
        <v/>
      </c>
      <c r="M316" s="886" t="str">
        <f t="shared" si="275"/>
        <v/>
      </c>
      <c r="N316" s="835" t="str">
        <f t="shared" ref="N316" si="286">IF(COUNT(N311:N315)&gt;0,SUM(N311:N315),"")</f>
        <v/>
      </c>
      <c r="O316" s="835" t="str">
        <f t="shared" ref="O316" si="287">IF(COUNT(O311:O315)&gt;0,SUM(O311:O315),"")</f>
        <v/>
      </c>
      <c r="P316" s="835" t="str">
        <f t="shared" ref="P316" si="288">IF(COUNT(P311:P315)&gt;0,SUM(P311:P315),"")</f>
        <v/>
      </c>
      <c r="Q316" s="835" t="str">
        <f t="shared" ref="Q316" si="289">IF(COUNT(Q311:Q315)&gt;0,SUM(Q311:Q315),"")</f>
        <v/>
      </c>
      <c r="R316" s="835" t="str">
        <f t="shared" ref="R316" si="290">IF(COUNT(R311:R315)&gt;0,SUM(R311:R315),"")</f>
        <v/>
      </c>
      <c r="S316" s="835" t="str">
        <f t="shared" ref="S316" si="291">IF(COUNT(S311:S315)&gt;0,SUM(S311:S315),"")</f>
        <v/>
      </c>
      <c r="T316" s="886" t="str">
        <f t="shared" si="274"/>
        <v/>
      </c>
      <c r="U316" s="837" t="str">
        <f t="shared" si="276"/>
        <v/>
      </c>
      <c r="V316" s="518"/>
    </row>
    <row r="317" spans="2:23" ht="21" customHeight="1">
      <c r="B317" s="595"/>
      <c r="C317" s="518" t="s">
        <v>139</v>
      </c>
      <c r="D317" s="518"/>
      <c r="E317" s="518"/>
      <c r="F317" s="596"/>
      <c r="G317" s="889"/>
      <c r="H317" s="890"/>
      <c r="I317" s="890"/>
      <c r="J317" s="890"/>
      <c r="K317" s="890"/>
      <c r="L317" s="891"/>
      <c r="M317" s="892" t="str">
        <f t="shared" si="275"/>
        <v/>
      </c>
      <c r="N317" s="890"/>
      <c r="O317" s="890"/>
      <c r="P317" s="890"/>
      <c r="Q317" s="890"/>
      <c r="R317" s="890"/>
      <c r="S317" s="890"/>
      <c r="T317" s="892" t="str">
        <f t="shared" si="274"/>
        <v/>
      </c>
      <c r="U317" s="893" t="str">
        <f t="shared" si="276"/>
        <v/>
      </c>
      <c r="V317" s="518"/>
      <c r="W317" s="574" t="s">
        <v>366</v>
      </c>
    </row>
    <row r="318" spans="2:23" ht="21" customHeight="1">
      <c r="B318" s="545"/>
      <c r="C318" s="597" t="s">
        <v>140</v>
      </c>
      <c r="D318" s="598"/>
      <c r="E318" s="598"/>
      <c r="F318" s="562"/>
      <c r="G318" s="852" t="str">
        <f>IF(COUNT(G304,G316:G317)&gt;0,SUM(G304,G316:G317),"")</f>
        <v/>
      </c>
      <c r="H318" s="852" t="str">
        <f t="shared" ref="H318" si="292">IF(COUNT(H304,H316:H317)&gt;0,SUM(H304,H316:H317),"")</f>
        <v/>
      </c>
      <c r="I318" s="852" t="str">
        <f t="shared" ref="I318" si="293">IF(COUNT(I304,I316:I317)&gt;0,SUM(I304,I316:I317),"")</f>
        <v/>
      </c>
      <c r="J318" s="852" t="str">
        <f t="shared" ref="J318" si="294">IF(COUNT(J304,J316:J317)&gt;0,SUM(J304,J316:J317),"")</f>
        <v/>
      </c>
      <c r="K318" s="852" t="str">
        <f t="shared" ref="K318" si="295">IF(COUNT(K304,K316:K317)&gt;0,SUM(K304,K316:K317),"")</f>
        <v/>
      </c>
      <c r="L318" s="853" t="str">
        <f t="shared" ref="L318" si="296">IF(COUNT(L304,L316:L317)&gt;0,SUM(L304,L316:L317),"")</f>
        <v/>
      </c>
      <c r="M318" s="894" t="str">
        <f t="shared" si="275"/>
        <v/>
      </c>
      <c r="N318" s="852" t="str">
        <f t="shared" ref="N318" si="297">IF(COUNT(N304,N316:N317)&gt;0,SUM(N304,N316:N317),"")</f>
        <v/>
      </c>
      <c r="O318" s="852" t="str">
        <f t="shared" ref="O318" si="298">IF(COUNT(O304,O316:O317)&gt;0,SUM(O304,O316:O317),"")</f>
        <v/>
      </c>
      <c r="P318" s="852" t="str">
        <f t="shared" ref="P318" si="299">IF(COUNT(P304,P316:P317)&gt;0,SUM(P304,P316:P317),"")</f>
        <v/>
      </c>
      <c r="Q318" s="852" t="str">
        <f t="shared" ref="Q318" si="300">IF(COUNT(Q304,Q316:Q317)&gt;0,SUM(Q304,Q316:Q317),"")</f>
        <v/>
      </c>
      <c r="R318" s="852" t="str">
        <f t="shared" ref="R318" si="301">IF(COUNT(R304,R316:R317)&gt;0,SUM(R304,R316:R317),"")</f>
        <v/>
      </c>
      <c r="S318" s="852" t="str">
        <f t="shared" ref="S318" si="302">IF(COUNT(S304,S316:S317)&gt;0,SUM(S304,S316:S317),"")</f>
        <v/>
      </c>
      <c r="T318" s="894" t="str">
        <f t="shared" si="274"/>
        <v/>
      </c>
      <c r="U318" s="885" t="str">
        <f t="shared" si="276"/>
        <v/>
      </c>
      <c r="V318" s="518"/>
      <c r="W318" s="599" t="s">
        <v>365</v>
      </c>
    </row>
    <row r="319" spans="2:23" ht="21" customHeight="1">
      <c r="B319" s="527"/>
      <c r="C319" s="597" t="s">
        <v>141</v>
      </c>
      <c r="D319" s="600"/>
      <c r="E319" s="600"/>
      <c r="F319" s="601"/>
      <c r="G319" s="852" t="str">
        <f>IF(COUNT(G305,G316:G317)&gt;0,SUM(G305,G316:G317),"")</f>
        <v/>
      </c>
      <c r="H319" s="852" t="str">
        <f t="shared" ref="H319:L319" si="303">IF(COUNT(H305,H316:H317)&gt;0,SUM(H305,H316:H317),"")</f>
        <v/>
      </c>
      <c r="I319" s="852" t="str">
        <f t="shared" si="303"/>
        <v/>
      </c>
      <c r="J319" s="852" t="str">
        <f t="shared" si="303"/>
        <v/>
      </c>
      <c r="K319" s="852" t="str">
        <f t="shared" si="303"/>
        <v/>
      </c>
      <c r="L319" s="853" t="str">
        <f t="shared" si="303"/>
        <v/>
      </c>
      <c r="M319" s="894" t="str">
        <f t="shared" si="275"/>
        <v/>
      </c>
      <c r="N319" s="852" t="str">
        <f>IF(COUNT(N305,N316:N317)&gt;0,SUM(N305,N316:N317),"")</f>
        <v/>
      </c>
      <c r="O319" s="852" t="str">
        <f t="shared" ref="O319:S319" si="304">IF(COUNT(O305,O316:O317)&gt;0,SUM(O305,O316:O317),"")</f>
        <v/>
      </c>
      <c r="P319" s="852" t="str">
        <f t="shared" si="304"/>
        <v/>
      </c>
      <c r="Q319" s="852" t="str">
        <f t="shared" si="304"/>
        <v/>
      </c>
      <c r="R319" s="852" t="str">
        <f t="shared" si="304"/>
        <v/>
      </c>
      <c r="S319" s="852" t="str">
        <f t="shared" si="304"/>
        <v/>
      </c>
      <c r="T319" s="894" t="str">
        <f t="shared" si="274"/>
        <v/>
      </c>
      <c r="U319" s="853" t="str">
        <f t="shared" si="276"/>
        <v/>
      </c>
      <c r="V319" s="518"/>
      <c r="W319" s="599"/>
    </row>
    <row r="320" spans="2:23" ht="21" customHeight="1">
      <c r="B320" s="527"/>
      <c r="C320" s="602" t="s">
        <v>309</v>
      </c>
      <c r="D320" s="534"/>
      <c r="E320" s="534"/>
      <c r="F320" s="570"/>
      <c r="G320" s="895"/>
      <c r="H320" s="895"/>
      <c r="I320" s="895"/>
      <c r="J320" s="895"/>
      <c r="K320" s="895"/>
      <c r="L320" s="896"/>
      <c r="M320" s="887" t="str">
        <f t="shared" si="275"/>
        <v/>
      </c>
      <c r="N320" s="895"/>
      <c r="O320" s="895"/>
      <c r="P320" s="895"/>
      <c r="Q320" s="895"/>
      <c r="R320" s="895"/>
      <c r="S320" s="895"/>
      <c r="T320" s="887" t="str">
        <f t="shared" si="274"/>
        <v/>
      </c>
      <c r="U320" s="897" t="str">
        <f t="shared" si="276"/>
        <v/>
      </c>
      <c r="V320" s="518"/>
    </row>
    <row r="321" spans="2:23" ht="21" customHeight="1">
      <c r="B321" s="564" t="s">
        <v>142</v>
      </c>
      <c r="C321" s="603"/>
      <c r="D321" s="552"/>
      <c r="E321" s="552"/>
      <c r="F321" s="604" t="s">
        <v>143</v>
      </c>
      <c r="G321" s="881"/>
      <c r="H321" s="882"/>
      <c r="I321" s="882"/>
      <c r="J321" s="882"/>
      <c r="K321" s="882"/>
      <c r="L321" s="883"/>
      <c r="M321" s="884" t="str">
        <f t="shared" si="275"/>
        <v/>
      </c>
      <c r="N321" s="882"/>
      <c r="O321" s="882"/>
      <c r="P321" s="882"/>
      <c r="Q321" s="882"/>
      <c r="R321" s="882"/>
      <c r="S321" s="882"/>
      <c r="T321" s="884" t="str">
        <f t="shared" si="274"/>
        <v/>
      </c>
      <c r="U321" s="885" t="str">
        <f t="shared" si="276"/>
        <v/>
      </c>
      <c r="V321" s="518"/>
    </row>
    <row r="322" spans="2:23" ht="21" customHeight="1">
      <c r="B322" s="602"/>
      <c r="C322" s="567"/>
      <c r="D322" s="567"/>
      <c r="E322" s="567"/>
      <c r="F322" s="605" t="s">
        <v>144</v>
      </c>
      <c r="G322" s="898"/>
      <c r="H322" s="844"/>
      <c r="I322" s="844"/>
      <c r="J322" s="844"/>
      <c r="K322" s="844"/>
      <c r="L322" s="896"/>
      <c r="M322" s="887" t="str">
        <f t="shared" si="275"/>
        <v/>
      </c>
      <c r="N322" s="895"/>
      <c r="O322" s="895"/>
      <c r="P322" s="895"/>
      <c r="Q322" s="895"/>
      <c r="R322" s="895"/>
      <c r="S322" s="895"/>
      <c r="T322" s="887" t="str">
        <f t="shared" si="274"/>
        <v/>
      </c>
      <c r="U322" s="897" t="str">
        <f t="shared" si="276"/>
        <v/>
      </c>
      <c r="V322" s="518"/>
      <c r="W322" s="574" t="s">
        <v>368</v>
      </c>
    </row>
    <row r="323" spans="2:23" ht="21" customHeight="1">
      <c r="B323" s="597" t="s">
        <v>145</v>
      </c>
      <c r="C323" s="598"/>
      <c r="D323" s="598"/>
      <c r="E323" s="598"/>
      <c r="F323" s="562"/>
      <c r="G323" s="606"/>
      <c r="H323" s="607"/>
      <c r="I323" s="607"/>
      <c r="J323" s="607"/>
      <c r="K323" s="607"/>
      <c r="L323" s="608"/>
      <c r="M323" s="609"/>
      <c r="N323" s="607"/>
      <c r="O323" s="607"/>
      <c r="P323" s="607"/>
      <c r="Q323" s="607"/>
      <c r="R323" s="607"/>
      <c r="S323" s="607"/>
      <c r="T323" s="609"/>
      <c r="U323" s="899" t="str">
        <f>IF(ISERROR((1-U322/U318)),"-",ROUND((1-U322/U318),3))</f>
        <v>-</v>
      </c>
      <c r="V323" s="518"/>
    </row>
    <row r="324" spans="2:23" ht="21" customHeight="1">
      <c r="B324" s="518"/>
      <c r="C324" s="518"/>
      <c r="D324" s="518"/>
      <c r="E324" s="518"/>
      <c r="F324" s="518"/>
      <c r="G324" s="571"/>
      <c r="H324" s="571"/>
      <c r="I324" s="571"/>
      <c r="J324" s="571"/>
      <c r="K324" s="571"/>
      <c r="L324" s="571"/>
      <c r="M324" s="571"/>
      <c r="N324" s="571"/>
      <c r="O324" s="571"/>
      <c r="P324" s="571"/>
      <c r="Q324" s="571"/>
      <c r="R324" s="571"/>
      <c r="S324" s="571"/>
      <c r="T324" s="571"/>
      <c r="U324" s="571"/>
      <c r="V324" s="518"/>
    </row>
    <row r="325" spans="2:23" ht="21" customHeight="1">
      <c r="B325" s="509" t="s">
        <v>351</v>
      </c>
    </row>
    <row r="326" spans="2:23" ht="21" customHeight="1">
      <c r="B326" s="509" t="s">
        <v>130</v>
      </c>
    </row>
    <row r="327" spans="2:23" ht="21" customHeight="1">
      <c r="B327" s="513" t="s">
        <v>129</v>
      </c>
      <c r="C327" s="513"/>
      <c r="D327" s="513"/>
      <c r="E327" s="513"/>
      <c r="F327" s="513"/>
      <c r="G327" s="515"/>
      <c r="H327" s="515"/>
      <c r="I327" s="515"/>
      <c r="J327" s="515"/>
    </row>
    <row r="328" spans="2:23" ht="21" customHeight="1">
      <c r="B328" s="516" t="s">
        <v>83</v>
      </c>
      <c r="E328" s="517" t="s">
        <v>377</v>
      </c>
      <c r="F328" s="518"/>
      <c r="G328" s="512"/>
      <c r="H328" s="512"/>
      <c r="I328" s="512"/>
      <c r="J328" s="512"/>
      <c r="K328" s="512"/>
      <c r="L328" s="512"/>
      <c r="M328" s="512"/>
      <c r="N328" s="512"/>
      <c r="O328" s="512"/>
      <c r="P328" s="512"/>
      <c r="Q328" s="512"/>
      <c r="R328" s="512"/>
      <c r="S328" s="512"/>
      <c r="T328" s="515"/>
      <c r="U328" s="512" t="s">
        <v>131</v>
      </c>
      <c r="V328" s="518"/>
    </row>
    <row r="329" spans="2:23" ht="21" customHeight="1">
      <c r="B329" s="520"/>
      <c r="C329" s="521"/>
      <c r="D329" s="521"/>
      <c r="E329" s="521"/>
      <c r="F329" s="575"/>
      <c r="G329" s="576" t="s">
        <v>88</v>
      </c>
      <c r="H329" s="523" t="s">
        <v>89</v>
      </c>
      <c r="I329" s="523" t="s">
        <v>90</v>
      </c>
      <c r="J329" s="523" t="s">
        <v>91</v>
      </c>
      <c r="K329" s="523" t="s">
        <v>92</v>
      </c>
      <c r="L329" s="577" t="s">
        <v>93</v>
      </c>
      <c r="M329" s="578" t="s">
        <v>132</v>
      </c>
      <c r="N329" s="523" t="s">
        <v>94</v>
      </c>
      <c r="O329" s="525" t="s">
        <v>95</v>
      </c>
      <c r="P329" s="523" t="s">
        <v>96</v>
      </c>
      <c r="Q329" s="525" t="s">
        <v>97</v>
      </c>
      <c r="R329" s="523" t="s">
        <v>98</v>
      </c>
      <c r="S329" s="525" t="s">
        <v>99</v>
      </c>
      <c r="T329" s="578" t="s">
        <v>133</v>
      </c>
      <c r="U329" s="526" t="s">
        <v>134</v>
      </c>
      <c r="V329" s="518"/>
    </row>
    <row r="330" spans="2:23" ht="21" customHeight="1">
      <c r="B330" s="527"/>
      <c r="C330" s="518"/>
      <c r="D330" s="518"/>
      <c r="E330" s="518"/>
      <c r="F330" s="579" t="s">
        <v>135</v>
      </c>
      <c r="G330" s="580"/>
      <c r="H330" s="529"/>
      <c r="I330" s="529"/>
      <c r="J330" s="529"/>
      <c r="K330" s="529"/>
      <c r="L330" s="581"/>
      <c r="M330" s="582" t="s">
        <v>136</v>
      </c>
      <c r="N330" s="529"/>
      <c r="O330" s="531"/>
      <c r="P330" s="529"/>
      <c r="Q330" s="531"/>
      <c r="R330" s="529"/>
      <c r="S330" s="531"/>
      <c r="T330" s="582" t="s">
        <v>136</v>
      </c>
      <c r="U330" s="532" t="s">
        <v>137</v>
      </c>
      <c r="V330" s="518"/>
    </row>
    <row r="331" spans="2:23" ht="21" customHeight="1">
      <c r="B331" s="583"/>
      <c r="C331" s="534" t="s">
        <v>101</v>
      </c>
      <c r="D331" s="534"/>
      <c r="E331" s="534"/>
      <c r="F331" s="570"/>
      <c r="G331" s="584" t="s">
        <v>102</v>
      </c>
      <c r="H331" s="585" t="s">
        <v>102</v>
      </c>
      <c r="I331" s="585" t="s">
        <v>102</v>
      </c>
      <c r="J331" s="585" t="s">
        <v>102</v>
      </c>
      <c r="K331" s="585" t="s">
        <v>102</v>
      </c>
      <c r="L331" s="586" t="s">
        <v>102</v>
      </c>
      <c r="M331" s="587" t="s">
        <v>120</v>
      </c>
      <c r="N331" s="536" t="s">
        <v>102</v>
      </c>
      <c r="O331" s="538" t="s">
        <v>102</v>
      </c>
      <c r="P331" s="536" t="s">
        <v>102</v>
      </c>
      <c r="Q331" s="538" t="s">
        <v>102</v>
      </c>
      <c r="R331" s="536" t="s">
        <v>102</v>
      </c>
      <c r="S331" s="538" t="s">
        <v>102</v>
      </c>
      <c r="T331" s="587" t="s">
        <v>120</v>
      </c>
      <c r="U331" s="539" t="s">
        <v>120</v>
      </c>
      <c r="V331" s="518"/>
    </row>
    <row r="332" spans="2:23" ht="21" customHeight="1">
      <c r="B332" s="540"/>
      <c r="C332" s="588"/>
      <c r="D332" s="589" t="s">
        <v>103</v>
      </c>
      <c r="E332" s="590"/>
      <c r="F332" s="548" t="s">
        <v>104</v>
      </c>
      <c r="G332" s="881"/>
      <c r="H332" s="882"/>
      <c r="I332" s="882"/>
      <c r="J332" s="882"/>
      <c r="K332" s="882"/>
      <c r="L332" s="883"/>
      <c r="M332" s="884" t="str">
        <f>IF(COUNT(G332:L332)&gt;0,SUM(G332:L332),"")</f>
        <v/>
      </c>
      <c r="N332" s="882"/>
      <c r="O332" s="882"/>
      <c r="P332" s="882"/>
      <c r="Q332" s="882"/>
      <c r="R332" s="882"/>
      <c r="S332" s="882"/>
      <c r="T332" s="884" t="str">
        <f t="shared" ref="T332:T358" si="305">IF(COUNT(N332:S332)&gt;0,SUM(N332:S332),"")</f>
        <v/>
      </c>
      <c r="U332" s="885" t="str">
        <f>IF(COUNT(M332,T332)&gt;0,SUM(M332,T332),"")</f>
        <v/>
      </c>
      <c r="V332" s="518"/>
    </row>
    <row r="333" spans="2:23" ht="21" customHeight="1">
      <c r="B333" s="545"/>
      <c r="C333" s="591" t="s">
        <v>66</v>
      </c>
      <c r="D333" s="546"/>
      <c r="E333" s="547"/>
      <c r="F333" s="548" t="s">
        <v>105</v>
      </c>
      <c r="G333" s="833"/>
      <c r="H333" s="826"/>
      <c r="I333" s="826"/>
      <c r="J333" s="826"/>
      <c r="K333" s="826"/>
      <c r="L333" s="827"/>
      <c r="M333" s="886" t="str">
        <f t="shared" ref="M333:M358" si="306">IF(COUNT(G333:L333)&gt;0,SUM(G333:L333),"")</f>
        <v/>
      </c>
      <c r="N333" s="833"/>
      <c r="O333" s="826"/>
      <c r="P333" s="826"/>
      <c r="Q333" s="826"/>
      <c r="R333" s="826"/>
      <c r="S333" s="826"/>
      <c r="T333" s="886" t="str">
        <f t="shared" si="305"/>
        <v/>
      </c>
      <c r="U333" s="837" t="str">
        <f t="shared" ref="U333:U358" si="307">IF(COUNT(M333,T333)&gt;0,SUM(M333,T333),"")</f>
        <v/>
      </c>
      <c r="V333" s="518"/>
    </row>
    <row r="334" spans="2:23" ht="21" customHeight="1">
      <c r="B334" s="545"/>
      <c r="C334" s="591"/>
      <c r="D334" s="589" t="s">
        <v>106</v>
      </c>
      <c r="E334" s="590"/>
      <c r="F334" s="548" t="s">
        <v>104</v>
      </c>
      <c r="G334" s="833"/>
      <c r="H334" s="826"/>
      <c r="I334" s="826"/>
      <c r="J334" s="826"/>
      <c r="K334" s="826"/>
      <c r="L334" s="827"/>
      <c r="M334" s="886" t="str">
        <f t="shared" si="306"/>
        <v/>
      </c>
      <c r="N334" s="826"/>
      <c r="O334" s="826"/>
      <c r="P334" s="826"/>
      <c r="Q334" s="826"/>
      <c r="R334" s="826"/>
      <c r="S334" s="826"/>
      <c r="T334" s="886" t="str">
        <f t="shared" si="305"/>
        <v/>
      </c>
      <c r="U334" s="837" t="str">
        <f t="shared" si="307"/>
        <v/>
      </c>
      <c r="V334" s="518"/>
    </row>
    <row r="335" spans="2:23" ht="21" customHeight="1">
      <c r="B335" s="545"/>
      <c r="C335" s="591" t="s">
        <v>67</v>
      </c>
      <c r="D335" s="546"/>
      <c r="E335" s="547"/>
      <c r="F335" s="548" t="s">
        <v>105</v>
      </c>
      <c r="G335" s="833"/>
      <c r="H335" s="826"/>
      <c r="I335" s="826"/>
      <c r="J335" s="826"/>
      <c r="K335" s="826"/>
      <c r="L335" s="827"/>
      <c r="M335" s="886" t="str">
        <f t="shared" si="306"/>
        <v/>
      </c>
      <c r="N335" s="833"/>
      <c r="O335" s="826"/>
      <c r="P335" s="826"/>
      <c r="Q335" s="826"/>
      <c r="R335" s="826"/>
      <c r="S335" s="826"/>
      <c r="T335" s="886" t="str">
        <f t="shared" si="305"/>
        <v/>
      </c>
      <c r="U335" s="837" t="str">
        <f t="shared" si="307"/>
        <v/>
      </c>
      <c r="V335" s="518"/>
    </row>
    <row r="336" spans="2:23" ht="21" customHeight="1">
      <c r="B336" s="545" t="s">
        <v>19</v>
      </c>
      <c r="C336" s="591"/>
      <c r="D336" s="589" t="s">
        <v>107</v>
      </c>
      <c r="E336" s="590"/>
      <c r="F336" s="548" t="s">
        <v>104</v>
      </c>
      <c r="G336" s="833"/>
      <c r="H336" s="826"/>
      <c r="I336" s="826"/>
      <c r="J336" s="826"/>
      <c r="K336" s="826"/>
      <c r="L336" s="827"/>
      <c r="M336" s="886" t="str">
        <f t="shared" si="306"/>
        <v/>
      </c>
      <c r="N336" s="826"/>
      <c r="O336" s="826"/>
      <c r="P336" s="826"/>
      <c r="Q336" s="826"/>
      <c r="R336" s="826"/>
      <c r="S336" s="826"/>
      <c r="T336" s="886" t="str">
        <f t="shared" si="305"/>
        <v/>
      </c>
      <c r="U336" s="837" t="str">
        <f t="shared" si="307"/>
        <v/>
      </c>
      <c r="V336" s="518"/>
    </row>
    <row r="337" spans="2:23" ht="21" customHeight="1">
      <c r="B337" s="545"/>
      <c r="C337" s="591" t="s">
        <v>68</v>
      </c>
      <c r="D337" s="546"/>
      <c r="E337" s="547"/>
      <c r="F337" s="548" t="s">
        <v>105</v>
      </c>
      <c r="G337" s="833"/>
      <c r="H337" s="826"/>
      <c r="I337" s="826"/>
      <c r="J337" s="826"/>
      <c r="K337" s="826"/>
      <c r="L337" s="827"/>
      <c r="M337" s="886" t="str">
        <f t="shared" si="306"/>
        <v/>
      </c>
      <c r="N337" s="833"/>
      <c r="O337" s="826"/>
      <c r="P337" s="826"/>
      <c r="Q337" s="826"/>
      <c r="R337" s="826"/>
      <c r="S337" s="826"/>
      <c r="T337" s="886" t="str">
        <f t="shared" si="305"/>
        <v/>
      </c>
      <c r="U337" s="837" t="str">
        <f t="shared" si="307"/>
        <v/>
      </c>
      <c r="V337" s="518"/>
    </row>
    <row r="338" spans="2:23" ht="21" customHeight="1">
      <c r="B338" s="545"/>
      <c r="C338" s="591"/>
      <c r="D338" s="589" t="s">
        <v>108</v>
      </c>
      <c r="E338" s="590"/>
      <c r="F338" s="548" t="s">
        <v>104</v>
      </c>
      <c r="G338" s="833"/>
      <c r="H338" s="826"/>
      <c r="I338" s="826"/>
      <c r="J338" s="826"/>
      <c r="K338" s="826"/>
      <c r="L338" s="827"/>
      <c r="M338" s="886" t="str">
        <f t="shared" si="306"/>
        <v/>
      </c>
      <c r="N338" s="826"/>
      <c r="O338" s="826"/>
      <c r="P338" s="826"/>
      <c r="Q338" s="826"/>
      <c r="R338" s="826"/>
      <c r="S338" s="826"/>
      <c r="T338" s="886" t="str">
        <f t="shared" si="305"/>
        <v/>
      </c>
      <c r="U338" s="837" t="str">
        <f t="shared" si="307"/>
        <v/>
      </c>
      <c r="V338" s="518"/>
    </row>
    <row r="339" spans="2:23" ht="21" customHeight="1">
      <c r="B339" s="545"/>
      <c r="C339" s="591" t="s">
        <v>69</v>
      </c>
      <c r="D339" s="546"/>
      <c r="E339" s="547"/>
      <c r="F339" s="548" t="s">
        <v>105</v>
      </c>
      <c r="G339" s="833"/>
      <c r="H339" s="826"/>
      <c r="I339" s="826"/>
      <c r="J339" s="826"/>
      <c r="K339" s="826"/>
      <c r="L339" s="827"/>
      <c r="M339" s="886" t="str">
        <f t="shared" si="306"/>
        <v/>
      </c>
      <c r="N339" s="826"/>
      <c r="O339" s="826"/>
      <c r="P339" s="826"/>
      <c r="Q339" s="826"/>
      <c r="R339" s="826"/>
      <c r="S339" s="826"/>
      <c r="T339" s="886" t="str">
        <f t="shared" si="305"/>
        <v/>
      </c>
      <c r="U339" s="837" t="str">
        <f t="shared" si="307"/>
        <v/>
      </c>
      <c r="V339" s="518"/>
    </row>
    <row r="340" spans="2:23" ht="21" customHeight="1">
      <c r="B340" s="545" t="s">
        <v>22</v>
      </c>
      <c r="C340" s="591"/>
      <c r="D340" s="589" t="s">
        <v>109</v>
      </c>
      <c r="E340" s="590"/>
      <c r="F340" s="548" t="s">
        <v>104</v>
      </c>
      <c r="G340" s="834" t="str">
        <f>IF(COUNT(G332,G334,G336,G338)&gt;0,SUM(G332,G334,G336,G338),"")</f>
        <v/>
      </c>
      <c r="H340" s="835" t="str">
        <f t="shared" ref="H340:L340" si="308">IF(COUNT(H332,H334,H336,H338)&gt;0,SUM(H332,H334,H336,H338),"")</f>
        <v/>
      </c>
      <c r="I340" s="835" t="str">
        <f t="shared" si="308"/>
        <v/>
      </c>
      <c r="J340" s="835" t="str">
        <f t="shared" si="308"/>
        <v/>
      </c>
      <c r="K340" s="835" t="str">
        <f t="shared" si="308"/>
        <v/>
      </c>
      <c r="L340" s="837" t="str">
        <f t="shared" si="308"/>
        <v/>
      </c>
      <c r="M340" s="886" t="str">
        <f t="shared" si="306"/>
        <v/>
      </c>
      <c r="N340" s="835" t="str">
        <f t="shared" ref="N340:S340" si="309">IF(COUNT(N332,N334,N336,N338)&gt;0,SUM(N332,N334,N336,N338),"")</f>
        <v/>
      </c>
      <c r="O340" s="835" t="str">
        <f t="shared" si="309"/>
        <v/>
      </c>
      <c r="P340" s="835" t="str">
        <f t="shared" si="309"/>
        <v/>
      </c>
      <c r="Q340" s="835" t="str">
        <f t="shared" si="309"/>
        <v/>
      </c>
      <c r="R340" s="835" t="str">
        <f t="shared" si="309"/>
        <v/>
      </c>
      <c r="S340" s="835" t="str">
        <f t="shared" si="309"/>
        <v/>
      </c>
      <c r="T340" s="886" t="str">
        <f t="shared" si="305"/>
        <v/>
      </c>
      <c r="U340" s="837" t="str">
        <f t="shared" si="307"/>
        <v/>
      </c>
      <c r="V340" s="518"/>
    </row>
    <row r="341" spans="2:23" ht="21" customHeight="1">
      <c r="B341" s="545"/>
      <c r="C341" s="566"/>
      <c r="D341" s="550"/>
      <c r="E341" s="551"/>
      <c r="F341" s="592" t="s">
        <v>105</v>
      </c>
      <c r="G341" s="850" t="str">
        <f t="shared" ref="G341:L341" si="310">IF(COUNT(G333,G335,G337,G339)&gt;0,SUM(G333,G335,G337,G339),"")</f>
        <v/>
      </c>
      <c r="H341" s="842" t="str">
        <f t="shared" si="310"/>
        <v/>
      </c>
      <c r="I341" s="842" t="str">
        <f t="shared" si="310"/>
        <v/>
      </c>
      <c r="J341" s="842" t="str">
        <f t="shared" si="310"/>
        <v/>
      </c>
      <c r="K341" s="842" t="str">
        <f t="shared" si="310"/>
        <v/>
      </c>
      <c r="L341" s="843" t="str">
        <f t="shared" si="310"/>
        <v/>
      </c>
      <c r="M341" s="887" t="str">
        <f t="shared" si="306"/>
        <v/>
      </c>
      <c r="N341" s="842" t="str">
        <f t="shared" ref="N341:S341" si="311">IF(COUNT(N333,N335,N337,N339)&gt;0,SUM(N333,N335,N337,N339),"")</f>
        <v/>
      </c>
      <c r="O341" s="842" t="str">
        <f t="shared" si="311"/>
        <v/>
      </c>
      <c r="P341" s="842" t="str">
        <f t="shared" si="311"/>
        <v/>
      </c>
      <c r="Q341" s="842" t="str">
        <f t="shared" si="311"/>
        <v/>
      </c>
      <c r="R341" s="842" t="str">
        <f t="shared" si="311"/>
        <v/>
      </c>
      <c r="S341" s="842" t="str">
        <f t="shared" si="311"/>
        <v/>
      </c>
      <c r="T341" s="887" t="str">
        <f t="shared" si="305"/>
        <v/>
      </c>
      <c r="U341" s="843" t="str">
        <f t="shared" si="307"/>
        <v/>
      </c>
      <c r="V341" s="518"/>
    </row>
    <row r="342" spans="2:23" ht="21" customHeight="1">
      <c r="B342" s="545"/>
      <c r="C342" s="543"/>
      <c r="D342" s="543" t="s">
        <v>17</v>
      </c>
      <c r="E342" s="593" t="s">
        <v>110</v>
      </c>
      <c r="F342" s="594"/>
      <c r="G342" s="881"/>
      <c r="H342" s="882"/>
      <c r="I342" s="882"/>
      <c r="J342" s="882"/>
      <c r="K342" s="882"/>
      <c r="L342" s="883"/>
      <c r="M342" s="886" t="str">
        <f t="shared" si="306"/>
        <v/>
      </c>
      <c r="N342" s="882"/>
      <c r="O342" s="882"/>
      <c r="P342" s="882"/>
      <c r="Q342" s="882"/>
      <c r="R342" s="882"/>
      <c r="S342" s="882"/>
      <c r="T342" s="886" t="str">
        <f t="shared" si="305"/>
        <v/>
      </c>
      <c r="U342" s="837" t="str">
        <f t="shared" si="307"/>
        <v/>
      </c>
      <c r="V342" s="518"/>
      <c r="W342" s="574" t="s">
        <v>367</v>
      </c>
    </row>
    <row r="343" spans="2:23" ht="21" customHeight="1">
      <c r="B343" s="545"/>
      <c r="C343" s="555"/>
      <c r="D343" s="555" t="s">
        <v>19</v>
      </c>
      <c r="E343" s="593" t="s">
        <v>111</v>
      </c>
      <c r="F343" s="594"/>
      <c r="G343" s="833"/>
      <c r="H343" s="826"/>
      <c r="I343" s="826"/>
      <c r="J343" s="826"/>
      <c r="K343" s="826"/>
      <c r="L343" s="827"/>
      <c r="M343" s="886" t="str">
        <f t="shared" si="306"/>
        <v/>
      </c>
      <c r="N343" s="826"/>
      <c r="O343" s="826"/>
      <c r="P343" s="826"/>
      <c r="Q343" s="826"/>
      <c r="R343" s="826"/>
      <c r="S343" s="826"/>
      <c r="T343" s="886" t="str">
        <f t="shared" si="305"/>
        <v/>
      </c>
      <c r="U343" s="837" t="str">
        <f t="shared" si="307"/>
        <v/>
      </c>
      <c r="V343" s="518"/>
    </row>
    <row r="344" spans="2:23" ht="21" customHeight="1">
      <c r="B344" s="545" t="s">
        <v>68</v>
      </c>
      <c r="C344" s="555" t="s">
        <v>70</v>
      </c>
      <c r="D344" s="556" t="s">
        <v>22</v>
      </c>
      <c r="E344" s="593" t="s">
        <v>112</v>
      </c>
      <c r="F344" s="594"/>
      <c r="G344" s="833"/>
      <c r="H344" s="826"/>
      <c r="I344" s="826"/>
      <c r="J344" s="826"/>
      <c r="K344" s="826"/>
      <c r="L344" s="827"/>
      <c r="M344" s="886" t="str">
        <f t="shared" si="306"/>
        <v/>
      </c>
      <c r="N344" s="826"/>
      <c r="O344" s="826"/>
      <c r="P344" s="826"/>
      <c r="Q344" s="826"/>
      <c r="R344" s="826"/>
      <c r="S344" s="826"/>
      <c r="T344" s="886" t="str">
        <f t="shared" si="305"/>
        <v/>
      </c>
      <c r="U344" s="837" t="str">
        <f t="shared" si="307"/>
        <v/>
      </c>
      <c r="V344" s="518"/>
    </row>
    <row r="345" spans="2:23" ht="21" customHeight="1">
      <c r="B345" s="545"/>
      <c r="C345" s="555"/>
      <c r="D345" s="543" t="s">
        <v>113</v>
      </c>
      <c r="E345" s="593" t="s">
        <v>112</v>
      </c>
      <c r="F345" s="594"/>
      <c r="G345" s="826"/>
      <c r="H345" s="826"/>
      <c r="I345" s="826"/>
      <c r="J345" s="826"/>
      <c r="K345" s="826"/>
      <c r="L345" s="827"/>
      <c r="M345" s="886" t="str">
        <f t="shared" si="306"/>
        <v/>
      </c>
      <c r="N345" s="826"/>
      <c r="O345" s="826"/>
      <c r="P345" s="826"/>
      <c r="Q345" s="826"/>
      <c r="R345" s="826"/>
      <c r="S345" s="826"/>
      <c r="T345" s="886" t="str">
        <f t="shared" si="305"/>
        <v/>
      </c>
      <c r="U345" s="837" t="str">
        <f t="shared" si="307"/>
        <v/>
      </c>
      <c r="V345" s="518"/>
    </row>
    <row r="346" spans="2:23" ht="21" customHeight="1">
      <c r="B346" s="545"/>
      <c r="C346" s="555" t="s">
        <v>67</v>
      </c>
      <c r="D346" s="556" t="s">
        <v>70</v>
      </c>
      <c r="E346" s="557" t="s">
        <v>138</v>
      </c>
      <c r="F346" s="594"/>
      <c r="G346" s="833"/>
      <c r="H346" s="826"/>
      <c r="I346" s="826"/>
      <c r="J346" s="826"/>
      <c r="K346" s="826"/>
      <c r="L346" s="827"/>
      <c r="M346" s="886" t="str">
        <f t="shared" si="306"/>
        <v/>
      </c>
      <c r="N346" s="826"/>
      <c r="O346" s="826"/>
      <c r="P346" s="826"/>
      <c r="Q346" s="826"/>
      <c r="R346" s="826"/>
      <c r="S346" s="826"/>
      <c r="T346" s="886" t="str">
        <f t="shared" si="305"/>
        <v/>
      </c>
      <c r="U346" s="837" t="str">
        <f t="shared" si="307"/>
        <v/>
      </c>
      <c r="V346" s="518"/>
    </row>
    <row r="347" spans="2:23" ht="21" customHeight="1">
      <c r="B347" s="545"/>
      <c r="C347" s="555"/>
      <c r="D347" s="519"/>
      <c r="E347" s="593" t="s">
        <v>103</v>
      </c>
      <c r="F347" s="594"/>
      <c r="G347" s="833"/>
      <c r="H347" s="826"/>
      <c r="I347" s="826"/>
      <c r="J347" s="826"/>
      <c r="K347" s="826"/>
      <c r="L347" s="827"/>
      <c r="M347" s="886" t="str">
        <f t="shared" si="306"/>
        <v/>
      </c>
      <c r="N347" s="826"/>
      <c r="O347" s="826"/>
      <c r="P347" s="826"/>
      <c r="Q347" s="826"/>
      <c r="R347" s="826"/>
      <c r="S347" s="826"/>
      <c r="T347" s="886" t="str">
        <f t="shared" si="305"/>
        <v/>
      </c>
      <c r="U347" s="837" t="str">
        <f t="shared" si="307"/>
        <v/>
      </c>
      <c r="V347" s="518"/>
    </row>
    <row r="348" spans="2:23" ht="21" customHeight="1">
      <c r="B348" s="545" t="s">
        <v>71</v>
      </c>
      <c r="C348" s="555" t="s">
        <v>72</v>
      </c>
      <c r="D348" s="519" t="s">
        <v>116</v>
      </c>
      <c r="E348" s="593" t="s">
        <v>106</v>
      </c>
      <c r="F348" s="594"/>
      <c r="G348" s="833"/>
      <c r="H348" s="826"/>
      <c r="I348" s="826"/>
      <c r="J348" s="826"/>
      <c r="K348" s="826"/>
      <c r="L348" s="827"/>
      <c r="M348" s="886" t="str">
        <f t="shared" si="306"/>
        <v/>
      </c>
      <c r="N348" s="826"/>
      <c r="O348" s="826"/>
      <c r="P348" s="826"/>
      <c r="Q348" s="826"/>
      <c r="R348" s="826"/>
      <c r="S348" s="826"/>
      <c r="T348" s="886" t="str">
        <f t="shared" si="305"/>
        <v/>
      </c>
      <c r="U348" s="837" t="str">
        <f t="shared" si="307"/>
        <v/>
      </c>
      <c r="V348" s="518"/>
    </row>
    <row r="349" spans="2:23" ht="21" customHeight="1">
      <c r="B349" s="545"/>
      <c r="C349" s="555"/>
      <c r="D349" s="519"/>
      <c r="E349" s="593" t="s">
        <v>118</v>
      </c>
      <c r="F349" s="594"/>
      <c r="G349" s="888"/>
      <c r="H349" s="826"/>
      <c r="I349" s="826"/>
      <c r="J349" s="826"/>
      <c r="K349" s="826"/>
      <c r="L349" s="827"/>
      <c r="M349" s="886" t="str">
        <f t="shared" si="306"/>
        <v/>
      </c>
      <c r="N349" s="826"/>
      <c r="O349" s="826"/>
      <c r="P349" s="826"/>
      <c r="Q349" s="826"/>
      <c r="R349" s="826"/>
      <c r="S349" s="826"/>
      <c r="T349" s="886" t="str">
        <f t="shared" si="305"/>
        <v/>
      </c>
      <c r="U349" s="837" t="str">
        <f t="shared" si="307"/>
        <v/>
      </c>
      <c r="V349" s="518"/>
    </row>
    <row r="350" spans="2:23" ht="21" customHeight="1">
      <c r="B350" s="545"/>
      <c r="C350" s="555" t="s">
        <v>68</v>
      </c>
      <c r="D350" s="519"/>
      <c r="E350" s="593" t="s">
        <v>119</v>
      </c>
      <c r="F350" s="594"/>
      <c r="G350" s="833"/>
      <c r="H350" s="826"/>
      <c r="I350" s="826"/>
      <c r="J350" s="826"/>
      <c r="K350" s="826"/>
      <c r="L350" s="827"/>
      <c r="M350" s="886" t="str">
        <f t="shared" si="306"/>
        <v/>
      </c>
      <c r="N350" s="826"/>
      <c r="O350" s="826"/>
      <c r="P350" s="826"/>
      <c r="Q350" s="826"/>
      <c r="R350" s="826"/>
      <c r="S350" s="826"/>
      <c r="T350" s="886" t="str">
        <f t="shared" si="305"/>
        <v/>
      </c>
      <c r="U350" s="837" t="str">
        <f t="shared" si="307"/>
        <v/>
      </c>
      <c r="V350" s="518"/>
    </row>
    <row r="351" spans="2:23" ht="21" customHeight="1">
      <c r="B351" s="545"/>
      <c r="C351" s="555"/>
      <c r="D351" s="519" t="s">
        <v>120</v>
      </c>
      <c r="E351" s="557" t="s">
        <v>138</v>
      </c>
      <c r="F351" s="594"/>
      <c r="G351" s="833"/>
      <c r="H351" s="826"/>
      <c r="I351" s="826"/>
      <c r="J351" s="826"/>
      <c r="K351" s="826"/>
      <c r="L351" s="827"/>
      <c r="M351" s="886" t="str">
        <f t="shared" si="306"/>
        <v/>
      </c>
      <c r="N351" s="826"/>
      <c r="O351" s="826"/>
      <c r="P351" s="826"/>
      <c r="Q351" s="826"/>
      <c r="R351" s="826"/>
      <c r="S351" s="826"/>
      <c r="T351" s="886" t="str">
        <f t="shared" si="305"/>
        <v/>
      </c>
      <c r="U351" s="837" t="str">
        <f t="shared" si="307"/>
        <v/>
      </c>
      <c r="V351" s="518"/>
    </row>
    <row r="352" spans="2:23" ht="21" customHeight="1">
      <c r="B352" s="545" t="s">
        <v>73</v>
      </c>
      <c r="C352" s="556"/>
      <c r="D352" s="549"/>
      <c r="E352" s="557" t="s">
        <v>121</v>
      </c>
      <c r="F352" s="558"/>
      <c r="G352" s="834" t="str">
        <f>IF(COUNT(G347:G351)&gt;0,SUM(G347:G351),"")</f>
        <v/>
      </c>
      <c r="H352" s="835" t="str">
        <f t="shared" ref="H352" si="312">IF(COUNT(H347:H351)&gt;0,SUM(H347:H351),"")</f>
        <v/>
      </c>
      <c r="I352" s="835" t="str">
        <f t="shared" ref="I352" si="313">IF(COUNT(I347:I351)&gt;0,SUM(I347:I351),"")</f>
        <v/>
      </c>
      <c r="J352" s="835" t="str">
        <f t="shared" ref="J352" si="314">IF(COUNT(J347:J351)&gt;0,SUM(J347:J351),"")</f>
        <v/>
      </c>
      <c r="K352" s="835" t="str">
        <f t="shared" ref="K352" si="315">IF(COUNT(K347:K351)&gt;0,SUM(K347:K351),"")</f>
        <v/>
      </c>
      <c r="L352" s="837" t="str">
        <f t="shared" ref="L352" si="316">IF(COUNT(L347:L351)&gt;0,SUM(L347:L351),"")</f>
        <v/>
      </c>
      <c r="M352" s="886" t="str">
        <f t="shared" si="306"/>
        <v/>
      </c>
      <c r="N352" s="835" t="str">
        <f t="shared" ref="N352" si="317">IF(COUNT(N347:N351)&gt;0,SUM(N347:N351),"")</f>
        <v/>
      </c>
      <c r="O352" s="835" t="str">
        <f t="shared" ref="O352" si="318">IF(COUNT(O347:O351)&gt;0,SUM(O347:O351),"")</f>
        <v/>
      </c>
      <c r="P352" s="835" t="str">
        <f t="shared" ref="P352" si="319">IF(COUNT(P347:P351)&gt;0,SUM(P347:P351),"")</f>
        <v/>
      </c>
      <c r="Q352" s="835" t="str">
        <f t="shared" ref="Q352" si="320">IF(COUNT(Q347:Q351)&gt;0,SUM(Q347:Q351),"")</f>
        <v/>
      </c>
      <c r="R352" s="835" t="str">
        <f t="shared" ref="R352" si="321">IF(COUNT(R347:R351)&gt;0,SUM(R347:R351),"")</f>
        <v/>
      </c>
      <c r="S352" s="835" t="str">
        <f t="shared" ref="S352" si="322">IF(COUNT(S347:S351)&gt;0,SUM(S347:S351),"")</f>
        <v/>
      </c>
      <c r="T352" s="886" t="str">
        <f t="shared" si="305"/>
        <v/>
      </c>
      <c r="U352" s="837" t="str">
        <f t="shared" si="307"/>
        <v/>
      </c>
      <c r="V352" s="518"/>
    </row>
    <row r="353" spans="2:23" ht="21" customHeight="1">
      <c r="B353" s="595"/>
      <c r="C353" s="518" t="s">
        <v>139</v>
      </c>
      <c r="D353" s="518"/>
      <c r="E353" s="518"/>
      <c r="F353" s="596"/>
      <c r="G353" s="889"/>
      <c r="H353" s="890"/>
      <c r="I353" s="890"/>
      <c r="J353" s="890"/>
      <c r="K353" s="890"/>
      <c r="L353" s="891"/>
      <c r="M353" s="892" t="str">
        <f t="shared" si="306"/>
        <v/>
      </c>
      <c r="N353" s="890"/>
      <c r="O353" s="890"/>
      <c r="P353" s="890"/>
      <c r="Q353" s="890"/>
      <c r="R353" s="890"/>
      <c r="S353" s="890"/>
      <c r="T353" s="892" t="str">
        <f t="shared" si="305"/>
        <v/>
      </c>
      <c r="U353" s="893" t="str">
        <f t="shared" si="307"/>
        <v/>
      </c>
      <c r="V353" s="518"/>
      <c r="W353" s="574" t="s">
        <v>366</v>
      </c>
    </row>
    <row r="354" spans="2:23" ht="21" customHeight="1">
      <c r="B354" s="545"/>
      <c r="C354" s="597" t="s">
        <v>140</v>
      </c>
      <c r="D354" s="598"/>
      <c r="E354" s="598"/>
      <c r="F354" s="562"/>
      <c r="G354" s="852" t="str">
        <f>IF(COUNT(G340,G352:G353)&gt;0,SUM(G340,G352:G353),"")</f>
        <v/>
      </c>
      <c r="H354" s="852" t="str">
        <f t="shared" ref="H354" si="323">IF(COUNT(H340,H352:H353)&gt;0,SUM(H340,H352:H353),"")</f>
        <v/>
      </c>
      <c r="I354" s="852" t="str">
        <f t="shared" ref="I354" si="324">IF(COUNT(I340,I352:I353)&gt;0,SUM(I340,I352:I353),"")</f>
        <v/>
      </c>
      <c r="J354" s="852" t="str">
        <f t="shared" ref="J354" si="325">IF(COUNT(J340,J352:J353)&gt;0,SUM(J340,J352:J353),"")</f>
        <v/>
      </c>
      <c r="K354" s="852" t="str">
        <f t="shared" ref="K354" si="326">IF(COUNT(K340,K352:K353)&gt;0,SUM(K340,K352:K353),"")</f>
        <v/>
      </c>
      <c r="L354" s="853" t="str">
        <f t="shared" ref="L354" si="327">IF(COUNT(L340,L352:L353)&gt;0,SUM(L340,L352:L353),"")</f>
        <v/>
      </c>
      <c r="M354" s="894" t="str">
        <f t="shared" si="306"/>
        <v/>
      </c>
      <c r="N354" s="852" t="str">
        <f t="shared" ref="N354" si="328">IF(COUNT(N340,N352:N353)&gt;0,SUM(N340,N352:N353),"")</f>
        <v/>
      </c>
      <c r="O354" s="852" t="str">
        <f t="shared" ref="O354" si="329">IF(COUNT(O340,O352:O353)&gt;0,SUM(O340,O352:O353),"")</f>
        <v/>
      </c>
      <c r="P354" s="852" t="str">
        <f t="shared" ref="P354" si="330">IF(COUNT(P340,P352:P353)&gt;0,SUM(P340,P352:P353),"")</f>
        <v/>
      </c>
      <c r="Q354" s="852" t="str">
        <f t="shared" ref="Q354" si="331">IF(COUNT(Q340,Q352:Q353)&gt;0,SUM(Q340,Q352:Q353),"")</f>
        <v/>
      </c>
      <c r="R354" s="852" t="str">
        <f t="shared" ref="R354" si="332">IF(COUNT(R340,R352:R353)&gt;0,SUM(R340,R352:R353),"")</f>
        <v/>
      </c>
      <c r="S354" s="852" t="str">
        <f t="shared" ref="S354" si="333">IF(COUNT(S340,S352:S353)&gt;0,SUM(S340,S352:S353),"")</f>
        <v/>
      </c>
      <c r="T354" s="894" t="str">
        <f t="shared" si="305"/>
        <v/>
      </c>
      <c r="U354" s="885" t="str">
        <f t="shared" si="307"/>
        <v/>
      </c>
      <c r="V354" s="518"/>
      <c r="W354" s="599" t="s">
        <v>365</v>
      </c>
    </row>
    <row r="355" spans="2:23" ht="21" customHeight="1">
      <c r="B355" s="527"/>
      <c r="C355" s="597" t="s">
        <v>141</v>
      </c>
      <c r="D355" s="600"/>
      <c r="E355" s="600"/>
      <c r="F355" s="601"/>
      <c r="G355" s="852" t="str">
        <f>IF(COUNT(G341,G352:G353)&gt;0,SUM(G341,G352:G353),"")</f>
        <v/>
      </c>
      <c r="H355" s="852" t="str">
        <f t="shared" ref="H355:L355" si="334">IF(COUNT(H341,H352:H353)&gt;0,SUM(H341,H352:H353),"")</f>
        <v/>
      </c>
      <c r="I355" s="852" t="str">
        <f t="shared" si="334"/>
        <v/>
      </c>
      <c r="J355" s="852" t="str">
        <f t="shared" si="334"/>
        <v/>
      </c>
      <c r="K355" s="852" t="str">
        <f t="shared" si="334"/>
        <v/>
      </c>
      <c r="L355" s="853" t="str">
        <f t="shared" si="334"/>
        <v/>
      </c>
      <c r="M355" s="894" t="str">
        <f t="shared" si="306"/>
        <v/>
      </c>
      <c r="N355" s="852" t="str">
        <f>IF(COUNT(N341,N352:N353)&gt;0,SUM(N341,N352:N353),"")</f>
        <v/>
      </c>
      <c r="O355" s="852" t="str">
        <f t="shared" ref="O355:S355" si="335">IF(COUNT(O341,O352:O353)&gt;0,SUM(O341,O352:O353),"")</f>
        <v/>
      </c>
      <c r="P355" s="852" t="str">
        <f t="shared" si="335"/>
        <v/>
      </c>
      <c r="Q355" s="852" t="str">
        <f t="shared" si="335"/>
        <v/>
      </c>
      <c r="R355" s="852" t="str">
        <f t="shared" si="335"/>
        <v/>
      </c>
      <c r="S355" s="852" t="str">
        <f t="shared" si="335"/>
        <v/>
      </c>
      <c r="T355" s="894" t="str">
        <f t="shared" si="305"/>
        <v/>
      </c>
      <c r="U355" s="853" t="str">
        <f t="shared" si="307"/>
        <v/>
      </c>
      <c r="V355" s="518"/>
      <c r="W355" s="599"/>
    </row>
    <row r="356" spans="2:23" ht="21" customHeight="1">
      <c r="B356" s="527"/>
      <c r="C356" s="602" t="s">
        <v>309</v>
      </c>
      <c r="D356" s="534"/>
      <c r="E356" s="534"/>
      <c r="F356" s="570"/>
      <c r="G356" s="895"/>
      <c r="H356" s="895"/>
      <c r="I356" s="895"/>
      <c r="J356" s="895"/>
      <c r="K356" s="895"/>
      <c r="L356" s="896"/>
      <c r="M356" s="887" t="str">
        <f t="shared" si="306"/>
        <v/>
      </c>
      <c r="N356" s="895"/>
      <c r="O356" s="895"/>
      <c r="P356" s="895"/>
      <c r="Q356" s="895"/>
      <c r="R356" s="895"/>
      <c r="S356" s="895"/>
      <c r="T356" s="887" t="str">
        <f t="shared" si="305"/>
        <v/>
      </c>
      <c r="U356" s="897" t="str">
        <f t="shared" si="307"/>
        <v/>
      </c>
      <c r="V356" s="518"/>
    </row>
    <row r="357" spans="2:23" ht="21" customHeight="1">
      <c r="B357" s="564" t="s">
        <v>142</v>
      </c>
      <c r="C357" s="603"/>
      <c r="D357" s="552"/>
      <c r="E357" s="552"/>
      <c r="F357" s="604" t="s">
        <v>143</v>
      </c>
      <c r="G357" s="881"/>
      <c r="H357" s="882"/>
      <c r="I357" s="882"/>
      <c r="J357" s="882"/>
      <c r="K357" s="882"/>
      <c r="L357" s="883"/>
      <c r="M357" s="884" t="str">
        <f t="shared" si="306"/>
        <v/>
      </c>
      <c r="N357" s="882"/>
      <c r="O357" s="882"/>
      <c r="P357" s="882"/>
      <c r="Q357" s="882"/>
      <c r="R357" s="882"/>
      <c r="S357" s="882"/>
      <c r="T357" s="884" t="str">
        <f t="shared" si="305"/>
        <v/>
      </c>
      <c r="U357" s="885" t="str">
        <f t="shared" si="307"/>
        <v/>
      </c>
      <c r="V357" s="518"/>
    </row>
    <row r="358" spans="2:23" ht="21" customHeight="1">
      <c r="B358" s="602"/>
      <c r="C358" s="567"/>
      <c r="D358" s="567"/>
      <c r="E358" s="567"/>
      <c r="F358" s="605" t="s">
        <v>144</v>
      </c>
      <c r="G358" s="898"/>
      <c r="H358" s="844"/>
      <c r="I358" s="844"/>
      <c r="J358" s="844"/>
      <c r="K358" s="844"/>
      <c r="L358" s="896"/>
      <c r="M358" s="887" t="str">
        <f t="shared" si="306"/>
        <v/>
      </c>
      <c r="N358" s="895"/>
      <c r="O358" s="895"/>
      <c r="P358" s="895"/>
      <c r="Q358" s="895"/>
      <c r="R358" s="895"/>
      <c r="S358" s="895"/>
      <c r="T358" s="887" t="str">
        <f t="shared" si="305"/>
        <v/>
      </c>
      <c r="U358" s="897" t="str">
        <f t="shared" si="307"/>
        <v/>
      </c>
      <c r="V358" s="518"/>
      <c r="W358" s="574" t="s">
        <v>368</v>
      </c>
    </row>
    <row r="359" spans="2:23" ht="21" customHeight="1">
      <c r="B359" s="597" t="s">
        <v>145</v>
      </c>
      <c r="C359" s="598"/>
      <c r="D359" s="598"/>
      <c r="E359" s="598"/>
      <c r="F359" s="562"/>
      <c r="G359" s="606"/>
      <c r="H359" s="607"/>
      <c r="I359" s="607"/>
      <c r="J359" s="607"/>
      <c r="K359" s="607"/>
      <c r="L359" s="608"/>
      <c r="M359" s="609"/>
      <c r="N359" s="607"/>
      <c r="O359" s="607"/>
      <c r="P359" s="607"/>
      <c r="Q359" s="607"/>
      <c r="R359" s="607"/>
      <c r="S359" s="607"/>
      <c r="T359" s="609"/>
      <c r="U359" s="899" t="str">
        <f>IF(ISERROR((1-U358/U354)),"-",ROUND((1-U358/U354),3))</f>
        <v>-</v>
      </c>
      <c r="V359" s="518"/>
    </row>
    <row r="360" spans="2:23" ht="21" customHeight="1">
      <c r="B360" s="518"/>
      <c r="C360" s="518"/>
      <c r="D360" s="518"/>
      <c r="E360" s="518"/>
      <c r="F360" s="518"/>
      <c r="G360" s="571"/>
      <c r="H360" s="571"/>
      <c r="I360" s="571"/>
      <c r="J360" s="571"/>
      <c r="K360" s="571"/>
      <c r="L360" s="571"/>
      <c r="M360" s="571"/>
      <c r="N360" s="571"/>
      <c r="O360" s="571"/>
      <c r="P360" s="571"/>
      <c r="Q360" s="571"/>
      <c r="R360" s="571"/>
      <c r="S360" s="571"/>
      <c r="T360" s="571"/>
      <c r="U360" s="571"/>
      <c r="V360" s="518"/>
    </row>
    <row r="361" spans="2:23" ht="21" customHeight="1">
      <c r="B361" s="509" t="s">
        <v>351</v>
      </c>
    </row>
    <row r="362" spans="2:23" ht="21" customHeight="1">
      <c r="B362" s="509" t="s">
        <v>130</v>
      </c>
    </row>
    <row r="363" spans="2:23" ht="21" customHeight="1">
      <c r="B363" s="513" t="s">
        <v>129</v>
      </c>
      <c r="C363" s="513"/>
      <c r="D363" s="513"/>
      <c r="E363" s="513"/>
      <c r="F363" s="513"/>
      <c r="G363" s="515"/>
      <c r="H363" s="515"/>
      <c r="I363" s="515"/>
      <c r="J363" s="515"/>
    </row>
    <row r="364" spans="2:23" ht="21" customHeight="1">
      <c r="B364" s="516" t="s">
        <v>83</v>
      </c>
      <c r="E364" s="517" t="s">
        <v>378</v>
      </c>
      <c r="F364" s="518"/>
      <c r="G364" s="512"/>
      <c r="H364" s="512"/>
      <c r="I364" s="512"/>
      <c r="J364" s="512"/>
      <c r="K364" s="512"/>
      <c r="L364" s="512"/>
      <c r="M364" s="512"/>
      <c r="N364" s="512"/>
      <c r="O364" s="512"/>
      <c r="P364" s="512"/>
      <c r="Q364" s="512"/>
      <c r="R364" s="512"/>
      <c r="S364" s="512"/>
      <c r="T364" s="515"/>
      <c r="U364" s="512" t="s">
        <v>131</v>
      </c>
      <c r="V364" s="518"/>
    </row>
    <row r="365" spans="2:23" ht="21" customHeight="1">
      <c r="B365" s="520"/>
      <c r="C365" s="521"/>
      <c r="D365" s="521"/>
      <c r="E365" s="521"/>
      <c r="F365" s="575"/>
      <c r="G365" s="576" t="s">
        <v>88</v>
      </c>
      <c r="H365" s="523" t="s">
        <v>89</v>
      </c>
      <c r="I365" s="523" t="s">
        <v>90</v>
      </c>
      <c r="J365" s="523" t="s">
        <v>91</v>
      </c>
      <c r="K365" s="523" t="s">
        <v>92</v>
      </c>
      <c r="L365" s="577" t="s">
        <v>93</v>
      </c>
      <c r="M365" s="578" t="s">
        <v>132</v>
      </c>
      <c r="N365" s="523" t="s">
        <v>94</v>
      </c>
      <c r="O365" s="525" t="s">
        <v>95</v>
      </c>
      <c r="P365" s="523" t="s">
        <v>96</v>
      </c>
      <c r="Q365" s="525" t="s">
        <v>97</v>
      </c>
      <c r="R365" s="523" t="s">
        <v>98</v>
      </c>
      <c r="S365" s="525" t="s">
        <v>99</v>
      </c>
      <c r="T365" s="578" t="s">
        <v>133</v>
      </c>
      <c r="U365" s="526" t="s">
        <v>134</v>
      </c>
      <c r="V365" s="518"/>
    </row>
    <row r="366" spans="2:23" ht="21" customHeight="1">
      <c r="B366" s="527"/>
      <c r="C366" s="518"/>
      <c r="D366" s="518"/>
      <c r="E366" s="518"/>
      <c r="F366" s="579" t="s">
        <v>135</v>
      </c>
      <c r="G366" s="580"/>
      <c r="H366" s="529"/>
      <c r="I366" s="529"/>
      <c r="J366" s="529"/>
      <c r="K366" s="529"/>
      <c r="L366" s="581"/>
      <c r="M366" s="582" t="s">
        <v>136</v>
      </c>
      <c r="N366" s="529"/>
      <c r="O366" s="531"/>
      <c r="P366" s="529"/>
      <c r="Q366" s="531"/>
      <c r="R366" s="529"/>
      <c r="S366" s="531"/>
      <c r="T366" s="582" t="s">
        <v>136</v>
      </c>
      <c r="U366" s="532" t="s">
        <v>137</v>
      </c>
      <c r="V366" s="518"/>
    </row>
    <row r="367" spans="2:23" ht="21" customHeight="1">
      <c r="B367" s="583"/>
      <c r="C367" s="534" t="s">
        <v>101</v>
      </c>
      <c r="D367" s="534"/>
      <c r="E367" s="534"/>
      <c r="F367" s="570"/>
      <c r="G367" s="584" t="s">
        <v>102</v>
      </c>
      <c r="H367" s="585" t="s">
        <v>102</v>
      </c>
      <c r="I367" s="585" t="s">
        <v>102</v>
      </c>
      <c r="J367" s="585" t="s">
        <v>102</v>
      </c>
      <c r="K367" s="585" t="s">
        <v>102</v>
      </c>
      <c r="L367" s="586" t="s">
        <v>102</v>
      </c>
      <c r="M367" s="587" t="s">
        <v>120</v>
      </c>
      <c r="N367" s="536" t="s">
        <v>102</v>
      </c>
      <c r="O367" s="538" t="s">
        <v>102</v>
      </c>
      <c r="P367" s="536" t="s">
        <v>102</v>
      </c>
      <c r="Q367" s="538" t="s">
        <v>102</v>
      </c>
      <c r="R367" s="536" t="s">
        <v>102</v>
      </c>
      <c r="S367" s="538" t="s">
        <v>102</v>
      </c>
      <c r="T367" s="587" t="s">
        <v>120</v>
      </c>
      <c r="U367" s="539" t="s">
        <v>120</v>
      </c>
      <c r="V367" s="518"/>
    </row>
    <row r="368" spans="2:23" ht="21" customHeight="1">
      <c r="B368" s="540"/>
      <c r="C368" s="588"/>
      <c r="D368" s="589" t="s">
        <v>103</v>
      </c>
      <c r="E368" s="590"/>
      <c r="F368" s="548" t="s">
        <v>104</v>
      </c>
      <c r="G368" s="881"/>
      <c r="H368" s="882"/>
      <c r="I368" s="882"/>
      <c r="J368" s="882"/>
      <c r="K368" s="882"/>
      <c r="L368" s="883"/>
      <c r="M368" s="884" t="str">
        <f>IF(COUNT(G368:L368)&gt;0,SUM(G368:L368),"")</f>
        <v/>
      </c>
      <c r="N368" s="882"/>
      <c r="O368" s="882"/>
      <c r="P368" s="882"/>
      <c r="Q368" s="882"/>
      <c r="R368" s="882"/>
      <c r="S368" s="882"/>
      <c r="T368" s="884" t="str">
        <f t="shared" ref="T368:T394" si="336">IF(COUNT(N368:S368)&gt;0,SUM(N368:S368),"")</f>
        <v/>
      </c>
      <c r="U368" s="885" t="str">
        <f>IF(COUNT(M368,T368)&gt;0,SUM(M368,T368),"")</f>
        <v/>
      </c>
      <c r="V368" s="518"/>
    </row>
    <row r="369" spans="2:23" ht="21" customHeight="1">
      <c r="B369" s="545"/>
      <c r="C369" s="591" t="s">
        <v>66</v>
      </c>
      <c r="D369" s="546"/>
      <c r="E369" s="547"/>
      <c r="F369" s="548" t="s">
        <v>105</v>
      </c>
      <c r="G369" s="833"/>
      <c r="H369" s="826"/>
      <c r="I369" s="826"/>
      <c r="J369" s="826"/>
      <c r="K369" s="826"/>
      <c r="L369" s="827"/>
      <c r="M369" s="886" t="str">
        <f t="shared" ref="M369:M394" si="337">IF(COUNT(G369:L369)&gt;0,SUM(G369:L369),"")</f>
        <v/>
      </c>
      <c r="N369" s="833"/>
      <c r="O369" s="826"/>
      <c r="P369" s="826"/>
      <c r="Q369" s="826"/>
      <c r="R369" s="826"/>
      <c r="S369" s="826"/>
      <c r="T369" s="886" t="str">
        <f t="shared" si="336"/>
        <v/>
      </c>
      <c r="U369" s="837" t="str">
        <f t="shared" ref="U369:U394" si="338">IF(COUNT(M369,T369)&gt;0,SUM(M369,T369),"")</f>
        <v/>
      </c>
      <c r="V369" s="518"/>
    </row>
    <row r="370" spans="2:23" ht="21" customHeight="1">
      <c r="B370" s="545"/>
      <c r="C370" s="591"/>
      <c r="D370" s="589" t="s">
        <v>106</v>
      </c>
      <c r="E370" s="590"/>
      <c r="F370" s="548" t="s">
        <v>104</v>
      </c>
      <c r="G370" s="833"/>
      <c r="H370" s="826"/>
      <c r="I370" s="826"/>
      <c r="J370" s="826"/>
      <c r="K370" s="826"/>
      <c r="L370" s="827"/>
      <c r="M370" s="886" t="str">
        <f t="shared" si="337"/>
        <v/>
      </c>
      <c r="N370" s="826"/>
      <c r="O370" s="826"/>
      <c r="P370" s="826"/>
      <c r="Q370" s="826"/>
      <c r="R370" s="826"/>
      <c r="S370" s="826"/>
      <c r="T370" s="886" t="str">
        <f t="shared" si="336"/>
        <v/>
      </c>
      <c r="U370" s="837" t="str">
        <f t="shared" si="338"/>
        <v/>
      </c>
      <c r="V370" s="518"/>
    </row>
    <row r="371" spans="2:23" ht="21" customHeight="1">
      <c r="B371" s="545"/>
      <c r="C371" s="591" t="s">
        <v>67</v>
      </c>
      <c r="D371" s="546"/>
      <c r="E371" s="547"/>
      <c r="F371" s="548" t="s">
        <v>105</v>
      </c>
      <c r="G371" s="833"/>
      <c r="H371" s="826"/>
      <c r="I371" s="826"/>
      <c r="J371" s="826"/>
      <c r="K371" s="826"/>
      <c r="L371" s="827"/>
      <c r="M371" s="886" t="str">
        <f t="shared" si="337"/>
        <v/>
      </c>
      <c r="N371" s="833"/>
      <c r="O371" s="826"/>
      <c r="P371" s="826"/>
      <c r="Q371" s="826"/>
      <c r="R371" s="826"/>
      <c r="S371" s="826"/>
      <c r="T371" s="886" t="str">
        <f t="shared" si="336"/>
        <v/>
      </c>
      <c r="U371" s="837" t="str">
        <f t="shared" si="338"/>
        <v/>
      </c>
      <c r="V371" s="518"/>
    </row>
    <row r="372" spans="2:23" ht="21" customHeight="1">
      <c r="B372" s="545" t="s">
        <v>19</v>
      </c>
      <c r="C372" s="591"/>
      <c r="D372" s="589" t="s">
        <v>107</v>
      </c>
      <c r="E372" s="590"/>
      <c r="F372" s="548" t="s">
        <v>104</v>
      </c>
      <c r="G372" s="833"/>
      <c r="H372" s="826"/>
      <c r="I372" s="826"/>
      <c r="J372" s="826"/>
      <c r="K372" s="826"/>
      <c r="L372" s="827"/>
      <c r="M372" s="886" t="str">
        <f t="shared" si="337"/>
        <v/>
      </c>
      <c r="N372" s="826"/>
      <c r="O372" s="826"/>
      <c r="P372" s="826"/>
      <c r="Q372" s="826"/>
      <c r="R372" s="826"/>
      <c r="S372" s="826"/>
      <c r="T372" s="886" t="str">
        <f t="shared" si="336"/>
        <v/>
      </c>
      <c r="U372" s="837" t="str">
        <f t="shared" si="338"/>
        <v/>
      </c>
      <c r="V372" s="518"/>
    </row>
    <row r="373" spans="2:23" ht="21" customHeight="1">
      <c r="B373" s="545"/>
      <c r="C373" s="591" t="s">
        <v>68</v>
      </c>
      <c r="D373" s="546"/>
      <c r="E373" s="547"/>
      <c r="F373" s="548" t="s">
        <v>105</v>
      </c>
      <c r="G373" s="833"/>
      <c r="H373" s="826"/>
      <c r="I373" s="826"/>
      <c r="J373" s="826"/>
      <c r="K373" s="826"/>
      <c r="L373" s="827"/>
      <c r="M373" s="886" t="str">
        <f t="shared" si="337"/>
        <v/>
      </c>
      <c r="N373" s="833"/>
      <c r="O373" s="826"/>
      <c r="P373" s="826"/>
      <c r="Q373" s="826"/>
      <c r="R373" s="826"/>
      <c r="S373" s="826"/>
      <c r="T373" s="886" t="str">
        <f t="shared" si="336"/>
        <v/>
      </c>
      <c r="U373" s="837" t="str">
        <f t="shared" si="338"/>
        <v/>
      </c>
      <c r="V373" s="518"/>
    </row>
    <row r="374" spans="2:23" ht="21" customHeight="1">
      <c r="B374" s="545"/>
      <c r="C374" s="591"/>
      <c r="D374" s="589" t="s">
        <v>108</v>
      </c>
      <c r="E374" s="590"/>
      <c r="F374" s="548" t="s">
        <v>104</v>
      </c>
      <c r="G374" s="833"/>
      <c r="H374" s="826"/>
      <c r="I374" s="826"/>
      <c r="J374" s="826"/>
      <c r="K374" s="826"/>
      <c r="L374" s="827"/>
      <c r="M374" s="886" t="str">
        <f t="shared" si="337"/>
        <v/>
      </c>
      <c r="N374" s="826"/>
      <c r="O374" s="826"/>
      <c r="P374" s="826"/>
      <c r="Q374" s="826"/>
      <c r="R374" s="826"/>
      <c r="S374" s="826"/>
      <c r="T374" s="886" t="str">
        <f t="shared" si="336"/>
        <v/>
      </c>
      <c r="U374" s="837" t="str">
        <f t="shared" si="338"/>
        <v/>
      </c>
      <c r="V374" s="518"/>
    </row>
    <row r="375" spans="2:23" ht="21" customHeight="1">
      <c r="B375" s="545"/>
      <c r="C375" s="591" t="s">
        <v>69</v>
      </c>
      <c r="D375" s="546"/>
      <c r="E375" s="547"/>
      <c r="F375" s="548" t="s">
        <v>105</v>
      </c>
      <c r="G375" s="833"/>
      <c r="H375" s="826"/>
      <c r="I375" s="826"/>
      <c r="J375" s="826"/>
      <c r="K375" s="826"/>
      <c r="L375" s="827"/>
      <c r="M375" s="886" t="str">
        <f t="shared" si="337"/>
        <v/>
      </c>
      <c r="N375" s="826"/>
      <c r="O375" s="826"/>
      <c r="P375" s="826"/>
      <c r="Q375" s="826"/>
      <c r="R375" s="826"/>
      <c r="S375" s="826"/>
      <c r="T375" s="886" t="str">
        <f t="shared" si="336"/>
        <v/>
      </c>
      <c r="U375" s="837" t="str">
        <f t="shared" si="338"/>
        <v/>
      </c>
      <c r="V375" s="518"/>
    </row>
    <row r="376" spans="2:23" ht="21" customHeight="1">
      <c r="B376" s="545" t="s">
        <v>22</v>
      </c>
      <c r="C376" s="591"/>
      <c r="D376" s="589" t="s">
        <v>109</v>
      </c>
      <c r="E376" s="590"/>
      <c r="F376" s="548" t="s">
        <v>104</v>
      </c>
      <c r="G376" s="834" t="str">
        <f>IF(COUNT(G368,G370,G372,G374)&gt;0,SUM(G368,G370,G372,G374),"")</f>
        <v/>
      </c>
      <c r="H376" s="835" t="str">
        <f t="shared" ref="H376:L376" si="339">IF(COUNT(H368,H370,H372,H374)&gt;0,SUM(H368,H370,H372,H374),"")</f>
        <v/>
      </c>
      <c r="I376" s="835" t="str">
        <f t="shared" si="339"/>
        <v/>
      </c>
      <c r="J376" s="835" t="str">
        <f t="shared" si="339"/>
        <v/>
      </c>
      <c r="K376" s="835" t="str">
        <f t="shared" si="339"/>
        <v/>
      </c>
      <c r="L376" s="837" t="str">
        <f t="shared" si="339"/>
        <v/>
      </c>
      <c r="M376" s="886" t="str">
        <f t="shared" si="337"/>
        <v/>
      </c>
      <c r="N376" s="835" t="str">
        <f t="shared" ref="N376:S376" si="340">IF(COUNT(N368,N370,N372,N374)&gt;0,SUM(N368,N370,N372,N374),"")</f>
        <v/>
      </c>
      <c r="O376" s="835" t="str">
        <f t="shared" si="340"/>
        <v/>
      </c>
      <c r="P376" s="835" t="str">
        <f t="shared" si="340"/>
        <v/>
      </c>
      <c r="Q376" s="835" t="str">
        <f t="shared" si="340"/>
        <v/>
      </c>
      <c r="R376" s="835" t="str">
        <f t="shared" si="340"/>
        <v/>
      </c>
      <c r="S376" s="835" t="str">
        <f t="shared" si="340"/>
        <v/>
      </c>
      <c r="T376" s="886" t="str">
        <f t="shared" si="336"/>
        <v/>
      </c>
      <c r="U376" s="837" t="str">
        <f t="shared" si="338"/>
        <v/>
      </c>
      <c r="V376" s="518"/>
    </row>
    <row r="377" spans="2:23" ht="21" customHeight="1">
      <c r="B377" s="545"/>
      <c r="C377" s="566"/>
      <c r="D377" s="550"/>
      <c r="E377" s="551"/>
      <c r="F377" s="592" t="s">
        <v>105</v>
      </c>
      <c r="G377" s="850" t="str">
        <f t="shared" ref="G377:L377" si="341">IF(COUNT(G369,G371,G373,G375)&gt;0,SUM(G369,G371,G373,G375),"")</f>
        <v/>
      </c>
      <c r="H377" s="842" t="str">
        <f t="shared" si="341"/>
        <v/>
      </c>
      <c r="I377" s="842" t="str">
        <f t="shared" si="341"/>
        <v/>
      </c>
      <c r="J377" s="842" t="str">
        <f t="shared" si="341"/>
        <v/>
      </c>
      <c r="K377" s="842" t="str">
        <f t="shared" si="341"/>
        <v/>
      </c>
      <c r="L377" s="843" t="str">
        <f t="shared" si="341"/>
        <v/>
      </c>
      <c r="M377" s="887" t="str">
        <f t="shared" si="337"/>
        <v/>
      </c>
      <c r="N377" s="842" t="str">
        <f t="shared" ref="N377:S377" si="342">IF(COUNT(N369,N371,N373,N375)&gt;0,SUM(N369,N371,N373,N375),"")</f>
        <v/>
      </c>
      <c r="O377" s="842" t="str">
        <f t="shared" si="342"/>
        <v/>
      </c>
      <c r="P377" s="842" t="str">
        <f t="shared" si="342"/>
        <v/>
      </c>
      <c r="Q377" s="842" t="str">
        <f t="shared" si="342"/>
        <v/>
      </c>
      <c r="R377" s="842" t="str">
        <f t="shared" si="342"/>
        <v/>
      </c>
      <c r="S377" s="842" t="str">
        <f t="shared" si="342"/>
        <v/>
      </c>
      <c r="T377" s="887" t="str">
        <f t="shared" si="336"/>
        <v/>
      </c>
      <c r="U377" s="843" t="str">
        <f t="shared" si="338"/>
        <v/>
      </c>
      <c r="V377" s="518"/>
    </row>
    <row r="378" spans="2:23" ht="21" customHeight="1">
      <c r="B378" s="545"/>
      <c r="C378" s="543"/>
      <c r="D378" s="543" t="s">
        <v>17</v>
      </c>
      <c r="E378" s="593" t="s">
        <v>110</v>
      </c>
      <c r="F378" s="594"/>
      <c r="G378" s="881"/>
      <c r="H378" s="882"/>
      <c r="I378" s="882"/>
      <c r="J378" s="882"/>
      <c r="K378" s="882"/>
      <c r="L378" s="883"/>
      <c r="M378" s="886" t="str">
        <f t="shared" si="337"/>
        <v/>
      </c>
      <c r="N378" s="882"/>
      <c r="O378" s="882"/>
      <c r="P378" s="882"/>
      <c r="Q378" s="882"/>
      <c r="R378" s="882"/>
      <c r="S378" s="882"/>
      <c r="T378" s="886" t="str">
        <f t="shared" si="336"/>
        <v/>
      </c>
      <c r="U378" s="837" t="str">
        <f t="shared" si="338"/>
        <v/>
      </c>
      <c r="V378" s="518"/>
      <c r="W378" s="574" t="s">
        <v>367</v>
      </c>
    </row>
    <row r="379" spans="2:23" ht="21" customHeight="1">
      <c r="B379" s="545"/>
      <c r="C379" s="555"/>
      <c r="D379" s="555" t="s">
        <v>19</v>
      </c>
      <c r="E379" s="593" t="s">
        <v>111</v>
      </c>
      <c r="F379" s="594"/>
      <c r="G379" s="833"/>
      <c r="H379" s="826"/>
      <c r="I379" s="826"/>
      <c r="J379" s="826"/>
      <c r="K379" s="826"/>
      <c r="L379" s="827"/>
      <c r="M379" s="886" t="str">
        <f t="shared" si="337"/>
        <v/>
      </c>
      <c r="N379" s="826"/>
      <c r="O379" s="826"/>
      <c r="P379" s="826"/>
      <c r="Q379" s="826"/>
      <c r="R379" s="826"/>
      <c r="S379" s="826"/>
      <c r="T379" s="886" t="str">
        <f t="shared" si="336"/>
        <v/>
      </c>
      <c r="U379" s="837" t="str">
        <f t="shared" si="338"/>
        <v/>
      </c>
      <c r="V379" s="518"/>
    </row>
    <row r="380" spans="2:23" ht="21" customHeight="1">
      <c r="B380" s="545" t="s">
        <v>68</v>
      </c>
      <c r="C380" s="555" t="s">
        <v>70</v>
      </c>
      <c r="D380" s="556" t="s">
        <v>22</v>
      </c>
      <c r="E380" s="593" t="s">
        <v>112</v>
      </c>
      <c r="F380" s="594"/>
      <c r="G380" s="833"/>
      <c r="H380" s="826"/>
      <c r="I380" s="826"/>
      <c r="J380" s="826"/>
      <c r="K380" s="826"/>
      <c r="L380" s="827"/>
      <c r="M380" s="886" t="str">
        <f t="shared" si="337"/>
        <v/>
      </c>
      <c r="N380" s="826"/>
      <c r="O380" s="826"/>
      <c r="P380" s="826"/>
      <c r="Q380" s="826"/>
      <c r="R380" s="826"/>
      <c r="S380" s="826"/>
      <c r="T380" s="886" t="str">
        <f t="shared" si="336"/>
        <v/>
      </c>
      <c r="U380" s="837" t="str">
        <f t="shared" si="338"/>
        <v/>
      </c>
      <c r="V380" s="518"/>
    </row>
    <row r="381" spans="2:23" ht="21" customHeight="1">
      <c r="B381" s="545"/>
      <c r="C381" s="555"/>
      <c r="D381" s="543" t="s">
        <v>113</v>
      </c>
      <c r="E381" s="593" t="s">
        <v>112</v>
      </c>
      <c r="F381" s="594"/>
      <c r="G381" s="826"/>
      <c r="H381" s="826"/>
      <c r="I381" s="826"/>
      <c r="J381" s="826"/>
      <c r="K381" s="826"/>
      <c r="L381" s="827"/>
      <c r="M381" s="886" t="str">
        <f t="shared" si="337"/>
        <v/>
      </c>
      <c r="N381" s="826"/>
      <c r="O381" s="826"/>
      <c r="P381" s="826"/>
      <c r="Q381" s="826"/>
      <c r="R381" s="826"/>
      <c r="S381" s="826"/>
      <c r="T381" s="886" t="str">
        <f t="shared" si="336"/>
        <v/>
      </c>
      <c r="U381" s="837" t="str">
        <f t="shared" si="338"/>
        <v/>
      </c>
      <c r="V381" s="518"/>
    </row>
    <row r="382" spans="2:23" ht="21" customHeight="1">
      <c r="B382" s="545"/>
      <c r="C382" s="555" t="s">
        <v>67</v>
      </c>
      <c r="D382" s="556" t="s">
        <v>70</v>
      </c>
      <c r="E382" s="557" t="s">
        <v>138</v>
      </c>
      <c r="F382" s="594"/>
      <c r="G382" s="833"/>
      <c r="H382" s="826"/>
      <c r="I382" s="826"/>
      <c r="J382" s="826"/>
      <c r="K382" s="826"/>
      <c r="L382" s="827"/>
      <c r="M382" s="886" t="str">
        <f t="shared" si="337"/>
        <v/>
      </c>
      <c r="N382" s="826"/>
      <c r="O382" s="826"/>
      <c r="P382" s="826"/>
      <c r="Q382" s="826"/>
      <c r="R382" s="826"/>
      <c r="S382" s="826"/>
      <c r="T382" s="886" t="str">
        <f t="shared" si="336"/>
        <v/>
      </c>
      <c r="U382" s="837" t="str">
        <f t="shared" si="338"/>
        <v/>
      </c>
      <c r="V382" s="518"/>
    </row>
    <row r="383" spans="2:23" ht="21" customHeight="1">
      <c r="B383" s="545"/>
      <c r="C383" s="555"/>
      <c r="D383" s="519"/>
      <c r="E383" s="593" t="s">
        <v>103</v>
      </c>
      <c r="F383" s="594"/>
      <c r="G383" s="833"/>
      <c r="H383" s="826"/>
      <c r="I383" s="826"/>
      <c r="J383" s="826"/>
      <c r="K383" s="826"/>
      <c r="L383" s="827"/>
      <c r="M383" s="886" t="str">
        <f t="shared" si="337"/>
        <v/>
      </c>
      <c r="N383" s="826"/>
      <c r="O383" s="826"/>
      <c r="P383" s="826"/>
      <c r="Q383" s="826"/>
      <c r="R383" s="826"/>
      <c r="S383" s="826"/>
      <c r="T383" s="886" t="str">
        <f t="shared" si="336"/>
        <v/>
      </c>
      <c r="U383" s="837" t="str">
        <f t="shared" si="338"/>
        <v/>
      </c>
      <c r="V383" s="518"/>
    </row>
    <row r="384" spans="2:23" ht="21" customHeight="1">
      <c r="B384" s="545" t="s">
        <v>71</v>
      </c>
      <c r="C384" s="555" t="s">
        <v>72</v>
      </c>
      <c r="D384" s="519" t="s">
        <v>116</v>
      </c>
      <c r="E384" s="593" t="s">
        <v>106</v>
      </c>
      <c r="F384" s="594"/>
      <c r="G384" s="833"/>
      <c r="H384" s="826"/>
      <c r="I384" s="826"/>
      <c r="J384" s="826"/>
      <c r="K384" s="826"/>
      <c r="L384" s="827"/>
      <c r="M384" s="886" t="str">
        <f t="shared" si="337"/>
        <v/>
      </c>
      <c r="N384" s="826"/>
      <c r="O384" s="826"/>
      <c r="P384" s="826"/>
      <c r="Q384" s="826"/>
      <c r="R384" s="826"/>
      <c r="S384" s="826"/>
      <c r="T384" s="886" t="str">
        <f t="shared" si="336"/>
        <v/>
      </c>
      <c r="U384" s="837" t="str">
        <f t="shared" si="338"/>
        <v/>
      </c>
      <c r="V384" s="518"/>
    </row>
    <row r="385" spans="2:23" ht="21" customHeight="1">
      <c r="B385" s="545"/>
      <c r="C385" s="555"/>
      <c r="D385" s="519"/>
      <c r="E385" s="593" t="s">
        <v>118</v>
      </c>
      <c r="F385" s="594"/>
      <c r="G385" s="888"/>
      <c r="H385" s="826"/>
      <c r="I385" s="826"/>
      <c r="J385" s="826"/>
      <c r="K385" s="826"/>
      <c r="L385" s="827"/>
      <c r="M385" s="886" t="str">
        <f t="shared" si="337"/>
        <v/>
      </c>
      <c r="N385" s="826"/>
      <c r="O385" s="826"/>
      <c r="P385" s="826"/>
      <c r="Q385" s="826"/>
      <c r="R385" s="826"/>
      <c r="S385" s="826"/>
      <c r="T385" s="886" t="str">
        <f t="shared" si="336"/>
        <v/>
      </c>
      <c r="U385" s="837" t="str">
        <f t="shared" si="338"/>
        <v/>
      </c>
      <c r="V385" s="518"/>
    </row>
    <row r="386" spans="2:23" ht="21" customHeight="1">
      <c r="B386" s="545"/>
      <c r="C386" s="555" t="s">
        <v>68</v>
      </c>
      <c r="D386" s="519"/>
      <c r="E386" s="593" t="s">
        <v>119</v>
      </c>
      <c r="F386" s="594"/>
      <c r="G386" s="833"/>
      <c r="H386" s="826"/>
      <c r="I386" s="826"/>
      <c r="J386" s="826"/>
      <c r="K386" s="826"/>
      <c r="L386" s="827"/>
      <c r="M386" s="886" t="str">
        <f t="shared" si="337"/>
        <v/>
      </c>
      <c r="N386" s="826"/>
      <c r="O386" s="826"/>
      <c r="P386" s="826"/>
      <c r="Q386" s="826"/>
      <c r="R386" s="826"/>
      <c r="S386" s="826"/>
      <c r="T386" s="886" t="str">
        <f t="shared" si="336"/>
        <v/>
      </c>
      <c r="U386" s="837" t="str">
        <f t="shared" si="338"/>
        <v/>
      </c>
      <c r="V386" s="518"/>
    </row>
    <row r="387" spans="2:23" ht="21" customHeight="1">
      <c r="B387" s="545"/>
      <c r="C387" s="555"/>
      <c r="D387" s="519" t="s">
        <v>120</v>
      </c>
      <c r="E387" s="557" t="s">
        <v>138</v>
      </c>
      <c r="F387" s="594"/>
      <c r="G387" s="833"/>
      <c r="H387" s="826"/>
      <c r="I387" s="826"/>
      <c r="J387" s="826"/>
      <c r="K387" s="826"/>
      <c r="L387" s="827"/>
      <c r="M387" s="886" t="str">
        <f t="shared" si="337"/>
        <v/>
      </c>
      <c r="N387" s="826"/>
      <c r="O387" s="826"/>
      <c r="P387" s="826"/>
      <c r="Q387" s="826"/>
      <c r="R387" s="826"/>
      <c r="S387" s="826"/>
      <c r="T387" s="886" t="str">
        <f t="shared" si="336"/>
        <v/>
      </c>
      <c r="U387" s="837" t="str">
        <f t="shared" si="338"/>
        <v/>
      </c>
      <c r="V387" s="518"/>
    </row>
    <row r="388" spans="2:23" ht="21" customHeight="1">
      <c r="B388" s="545" t="s">
        <v>73</v>
      </c>
      <c r="C388" s="556"/>
      <c r="D388" s="549"/>
      <c r="E388" s="557" t="s">
        <v>121</v>
      </c>
      <c r="F388" s="558"/>
      <c r="G388" s="834" t="str">
        <f>IF(COUNT(G383:G387)&gt;0,SUM(G383:G387),"")</f>
        <v/>
      </c>
      <c r="H388" s="835" t="str">
        <f t="shared" ref="H388" si="343">IF(COUNT(H383:H387)&gt;0,SUM(H383:H387),"")</f>
        <v/>
      </c>
      <c r="I388" s="835" t="str">
        <f t="shared" ref="I388" si="344">IF(COUNT(I383:I387)&gt;0,SUM(I383:I387),"")</f>
        <v/>
      </c>
      <c r="J388" s="835" t="str">
        <f t="shared" ref="J388" si="345">IF(COUNT(J383:J387)&gt;0,SUM(J383:J387),"")</f>
        <v/>
      </c>
      <c r="K388" s="835" t="str">
        <f t="shared" ref="K388" si="346">IF(COUNT(K383:K387)&gt;0,SUM(K383:K387),"")</f>
        <v/>
      </c>
      <c r="L388" s="837" t="str">
        <f t="shared" ref="L388" si="347">IF(COUNT(L383:L387)&gt;0,SUM(L383:L387),"")</f>
        <v/>
      </c>
      <c r="M388" s="886" t="str">
        <f t="shared" si="337"/>
        <v/>
      </c>
      <c r="N388" s="835" t="str">
        <f t="shared" ref="N388" si="348">IF(COUNT(N383:N387)&gt;0,SUM(N383:N387),"")</f>
        <v/>
      </c>
      <c r="O388" s="835" t="str">
        <f t="shared" ref="O388" si="349">IF(COUNT(O383:O387)&gt;0,SUM(O383:O387),"")</f>
        <v/>
      </c>
      <c r="P388" s="835" t="str">
        <f t="shared" ref="P388" si="350">IF(COUNT(P383:P387)&gt;0,SUM(P383:P387),"")</f>
        <v/>
      </c>
      <c r="Q388" s="835" t="str">
        <f t="shared" ref="Q388" si="351">IF(COUNT(Q383:Q387)&gt;0,SUM(Q383:Q387),"")</f>
        <v/>
      </c>
      <c r="R388" s="835" t="str">
        <f t="shared" ref="R388" si="352">IF(COUNT(R383:R387)&gt;0,SUM(R383:R387),"")</f>
        <v/>
      </c>
      <c r="S388" s="835" t="str">
        <f t="shared" ref="S388" si="353">IF(COUNT(S383:S387)&gt;0,SUM(S383:S387),"")</f>
        <v/>
      </c>
      <c r="T388" s="886" t="str">
        <f t="shared" si="336"/>
        <v/>
      </c>
      <c r="U388" s="837" t="str">
        <f t="shared" si="338"/>
        <v/>
      </c>
      <c r="V388" s="518"/>
    </row>
    <row r="389" spans="2:23" ht="21" customHeight="1">
      <c r="B389" s="595"/>
      <c r="C389" s="518" t="s">
        <v>139</v>
      </c>
      <c r="D389" s="518"/>
      <c r="E389" s="518"/>
      <c r="F389" s="596"/>
      <c r="G389" s="889"/>
      <c r="H389" s="890"/>
      <c r="I389" s="890"/>
      <c r="J389" s="890"/>
      <c r="K389" s="890"/>
      <c r="L389" s="891"/>
      <c r="M389" s="892" t="str">
        <f t="shared" si="337"/>
        <v/>
      </c>
      <c r="N389" s="890"/>
      <c r="O389" s="890"/>
      <c r="P389" s="890"/>
      <c r="Q389" s="890"/>
      <c r="R389" s="890"/>
      <c r="S389" s="890"/>
      <c r="T389" s="892" t="str">
        <f t="shared" si="336"/>
        <v/>
      </c>
      <c r="U389" s="893" t="str">
        <f t="shared" si="338"/>
        <v/>
      </c>
      <c r="V389" s="518"/>
      <c r="W389" s="574" t="s">
        <v>366</v>
      </c>
    </row>
    <row r="390" spans="2:23" ht="21" customHeight="1">
      <c r="B390" s="545"/>
      <c r="C390" s="597" t="s">
        <v>140</v>
      </c>
      <c r="D390" s="598"/>
      <c r="E390" s="598"/>
      <c r="F390" s="562"/>
      <c r="G390" s="852" t="str">
        <f>IF(COUNT(G376,G388:G389)&gt;0,SUM(G376,G388:G389),"")</f>
        <v/>
      </c>
      <c r="H390" s="852" t="str">
        <f t="shared" ref="H390" si="354">IF(COUNT(H376,H388:H389)&gt;0,SUM(H376,H388:H389),"")</f>
        <v/>
      </c>
      <c r="I390" s="852" t="str">
        <f t="shared" ref="I390" si="355">IF(COUNT(I376,I388:I389)&gt;0,SUM(I376,I388:I389),"")</f>
        <v/>
      </c>
      <c r="J390" s="852" t="str">
        <f t="shared" ref="J390" si="356">IF(COUNT(J376,J388:J389)&gt;0,SUM(J376,J388:J389),"")</f>
        <v/>
      </c>
      <c r="K390" s="852" t="str">
        <f t="shared" ref="K390" si="357">IF(COUNT(K376,K388:K389)&gt;0,SUM(K376,K388:K389),"")</f>
        <v/>
      </c>
      <c r="L390" s="853" t="str">
        <f t="shared" ref="L390" si="358">IF(COUNT(L376,L388:L389)&gt;0,SUM(L376,L388:L389),"")</f>
        <v/>
      </c>
      <c r="M390" s="894" t="str">
        <f t="shared" si="337"/>
        <v/>
      </c>
      <c r="N390" s="852" t="str">
        <f t="shared" ref="N390" si="359">IF(COUNT(N376,N388:N389)&gt;0,SUM(N376,N388:N389),"")</f>
        <v/>
      </c>
      <c r="O390" s="852" t="str">
        <f t="shared" ref="O390" si="360">IF(COUNT(O376,O388:O389)&gt;0,SUM(O376,O388:O389),"")</f>
        <v/>
      </c>
      <c r="P390" s="852" t="str">
        <f t="shared" ref="P390" si="361">IF(COUNT(P376,P388:P389)&gt;0,SUM(P376,P388:P389),"")</f>
        <v/>
      </c>
      <c r="Q390" s="852" t="str">
        <f t="shared" ref="Q390" si="362">IF(COUNT(Q376,Q388:Q389)&gt;0,SUM(Q376,Q388:Q389),"")</f>
        <v/>
      </c>
      <c r="R390" s="852" t="str">
        <f t="shared" ref="R390" si="363">IF(COUNT(R376,R388:R389)&gt;0,SUM(R376,R388:R389),"")</f>
        <v/>
      </c>
      <c r="S390" s="852" t="str">
        <f t="shared" ref="S390" si="364">IF(COUNT(S376,S388:S389)&gt;0,SUM(S376,S388:S389),"")</f>
        <v/>
      </c>
      <c r="T390" s="894" t="str">
        <f t="shared" si="336"/>
        <v/>
      </c>
      <c r="U390" s="885" t="str">
        <f t="shared" si="338"/>
        <v/>
      </c>
      <c r="V390" s="518"/>
      <c r="W390" s="599" t="s">
        <v>365</v>
      </c>
    </row>
    <row r="391" spans="2:23" ht="21" customHeight="1">
      <c r="B391" s="527"/>
      <c r="C391" s="597" t="s">
        <v>141</v>
      </c>
      <c r="D391" s="600"/>
      <c r="E391" s="600"/>
      <c r="F391" s="601"/>
      <c r="G391" s="852" t="str">
        <f>IF(COUNT(G377,G388:G389)&gt;0,SUM(G377,G388:G389),"")</f>
        <v/>
      </c>
      <c r="H391" s="852" t="str">
        <f t="shared" ref="H391:L391" si="365">IF(COUNT(H377,H388:H389)&gt;0,SUM(H377,H388:H389),"")</f>
        <v/>
      </c>
      <c r="I391" s="852" t="str">
        <f t="shared" si="365"/>
        <v/>
      </c>
      <c r="J391" s="852" t="str">
        <f t="shared" si="365"/>
        <v/>
      </c>
      <c r="K391" s="852" t="str">
        <f t="shared" si="365"/>
        <v/>
      </c>
      <c r="L391" s="853" t="str">
        <f t="shared" si="365"/>
        <v/>
      </c>
      <c r="M391" s="894" t="str">
        <f t="shared" si="337"/>
        <v/>
      </c>
      <c r="N391" s="852" t="str">
        <f>IF(COUNT(N377,N388:N389)&gt;0,SUM(N377,N388:N389),"")</f>
        <v/>
      </c>
      <c r="O391" s="852" t="str">
        <f t="shared" ref="O391:S391" si="366">IF(COUNT(O377,O388:O389)&gt;0,SUM(O377,O388:O389),"")</f>
        <v/>
      </c>
      <c r="P391" s="852" t="str">
        <f t="shared" si="366"/>
        <v/>
      </c>
      <c r="Q391" s="852" t="str">
        <f t="shared" si="366"/>
        <v/>
      </c>
      <c r="R391" s="852" t="str">
        <f t="shared" si="366"/>
        <v/>
      </c>
      <c r="S391" s="852" t="str">
        <f t="shared" si="366"/>
        <v/>
      </c>
      <c r="T391" s="894" t="str">
        <f t="shared" si="336"/>
        <v/>
      </c>
      <c r="U391" s="853" t="str">
        <f t="shared" si="338"/>
        <v/>
      </c>
      <c r="V391" s="518"/>
      <c r="W391" s="599"/>
    </row>
    <row r="392" spans="2:23" ht="21" customHeight="1">
      <c r="B392" s="527"/>
      <c r="C392" s="602" t="s">
        <v>309</v>
      </c>
      <c r="D392" s="534"/>
      <c r="E392" s="534"/>
      <c r="F392" s="570"/>
      <c r="G392" s="895"/>
      <c r="H392" s="895"/>
      <c r="I392" s="895"/>
      <c r="J392" s="895"/>
      <c r="K392" s="895"/>
      <c r="L392" s="896"/>
      <c r="M392" s="887" t="str">
        <f t="shared" si="337"/>
        <v/>
      </c>
      <c r="N392" s="895"/>
      <c r="O392" s="895"/>
      <c r="P392" s="895"/>
      <c r="Q392" s="895"/>
      <c r="R392" s="895"/>
      <c r="S392" s="895"/>
      <c r="T392" s="887" t="str">
        <f t="shared" si="336"/>
        <v/>
      </c>
      <c r="U392" s="897" t="str">
        <f t="shared" si="338"/>
        <v/>
      </c>
      <c r="V392" s="518"/>
    </row>
    <row r="393" spans="2:23" ht="21" customHeight="1">
      <c r="B393" s="564" t="s">
        <v>142</v>
      </c>
      <c r="C393" s="603"/>
      <c r="D393" s="552"/>
      <c r="E393" s="552"/>
      <c r="F393" s="604" t="s">
        <v>143</v>
      </c>
      <c r="G393" s="881"/>
      <c r="H393" s="882"/>
      <c r="I393" s="882"/>
      <c r="J393" s="882"/>
      <c r="K393" s="882"/>
      <c r="L393" s="883"/>
      <c r="M393" s="884" t="str">
        <f t="shared" si="337"/>
        <v/>
      </c>
      <c r="N393" s="882"/>
      <c r="O393" s="882"/>
      <c r="P393" s="882"/>
      <c r="Q393" s="882"/>
      <c r="R393" s="882"/>
      <c r="S393" s="882"/>
      <c r="T393" s="884" t="str">
        <f t="shared" si="336"/>
        <v/>
      </c>
      <c r="U393" s="885" t="str">
        <f t="shared" si="338"/>
        <v/>
      </c>
      <c r="V393" s="518"/>
    </row>
    <row r="394" spans="2:23" ht="21" customHeight="1">
      <c r="B394" s="602"/>
      <c r="C394" s="567"/>
      <c r="D394" s="567"/>
      <c r="E394" s="567"/>
      <c r="F394" s="605" t="s">
        <v>144</v>
      </c>
      <c r="G394" s="898"/>
      <c r="H394" s="844"/>
      <c r="I394" s="844"/>
      <c r="J394" s="844"/>
      <c r="K394" s="844"/>
      <c r="L394" s="896"/>
      <c r="M394" s="887" t="str">
        <f t="shared" si="337"/>
        <v/>
      </c>
      <c r="N394" s="895"/>
      <c r="O394" s="895"/>
      <c r="P394" s="895"/>
      <c r="Q394" s="895"/>
      <c r="R394" s="895"/>
      <c r="S394" s="895"/>
      <c r="T394" s="887" t="str">
        <f t="shared" si="336"/>
        <v/>
      </c>
      <c r="U394" s="897" t="str">
        <f t="shared" si="338"/>
        <v/>
      </c>
      <c r="V394" s="518"/>
      <c r="W394" s="574" t="s">
        <v>368</v>
      </c>
    </row>
    <row r="395" spans="2:23" ht="21" customHeight="1">
      <c r="B395" s="597" t="s">
        <v>145</v>
      </c>
      <c r="C395" s="598"/>
      <c r="D395" s="598"/>
      <c r="E395" s="598"/>
      <c r="F395" s="562"/>
      <c r="G395" s="606"/>
      <c r="H395" s="607"/>
      <c r="I395" s="607"/>
      <c r="J395" s="607"/>
      <c r="K395" s="607"/>
      <c r="L395" s="608"/>
      <c r="M395" s="609"/>
      <c r="N395" s="607"/>
      <c r="O395" s="607"/>
      <c r="P395" s="607"/>
      <c r="Q395" s="607"/>
      <c r="R395" s="607"/>
      <c r="S395" s="607"/>
      <c r="T395" s="609"/>
      <c r="U395" s="899" t="str">
        <f>IF(ISERROR((1-U394/U390)),"-",ROUND((1-U394/U390),3))</f>
        <v>-</v>
      </c>
      <c r="V395" s="518"/>
    </row>
    <row r="396" spans="2:23" ht="21" customHeight="1">
      <c r="B396" s="518"/>
      <c r="C396" s="518"/>
      <c r="D396" s="518"/>
      <c r="E396" s="518"/>
      <c r="F396" s="518"/>
      <c r="G396" s="571"/>
      <c r="H396" s="571"/>
      <c r="I396" s="571"/>
      <c r="J396" s="571"/>
      <c r="K396" s="571"/>
      <c r="L396" s="571"/>
      <c r="M396" s="571"/>
      <c r="N396" s="571"/>
      <c r="O396" s="571"/>
      <c r="P396" s="571"/>
      <c r="Q396" s="571"/>
      <c r="R396" s="571"/>
      <c r="S396" s="571"/>
      <c r="T396" s="571"/>
      <c r="U396" s="571"/>
      <c r="V396" s="518"/>
    </row>
  </sheetData>
  <sheetProtection formatColumns="0" formatRows="0"/>
  <phoneticPr fontId="1"/>
  <pageMargins left="0.70866141732283472" right="0.70866141732283472" top="0.74803149606299213" bottom="0.74803149606299213" header="0.31496062992125984" footer="0.31496062992125984"/>
  <pageSetup paperSize="9" scale="87" fitToWidth="2" fitToHeight="11" pageOrder="overThenDown" orientation="portrait" r:id="rId1"/>
  <rowBreaks count="10" manualBreakCount="10">
    <brk id="36" max="21" man="1"/>
    <brk id="72" max="21" man="1"/>
    <brk id="108" max="21" man="1"/>
    <brk id="144" max="21" man="1"/>
    <brk id="180" max="21" man="1"/>
    <brk id="216" max="21" man="1"/>
    <brk id="252" max="21" man="1"/>
    <brk id="288" max="21" man="1"/>
    <brk id="324" max="21" man="1"/>
    <brk id="360"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zoomScale="60" zoomScaleNormal="60" workbookViewId="0">
      <selection activeCell="V6" sqref="V6"/>
    </sheetView>
  </sheetViews>
  <sheetFormatPr defaultRowHeight="14.25"/>
  <cols>
    <col min="1" max="2" width="4" style="2" customWidth="1"/>
    <col min="3" max="4" width="5.625" style="2" customWidth="1"/>
    <col min="5" max="7" width="14.25" style="2" customWidth="1"/>
    <col min="8" max="8" width="28.625" style="2" customWidth="1"/>
    <col min="9" max="17" width="11.375" style="2" customWidth="1"/>
    <col min="18" max="18" width="11.125" style="2" customWidth="1"/>
    <col min="19" max="19" width="25.625" style="2" customWidth="1"/>
    <col min="20" max="20" width="4.625" style="2" customWidth="1"/>
    <col min="21" max="254" width="9" style="2"/>
    <col min="255" max="256" width="4" style="2" customWidth="1"/>
    <col min="257" max="258" width="5.625" style="2" customWidth="1"/>
    <col min="259" max="260" width="9.625" style="2" customWidth="1"/>
    <col min="261" max="261" width="13.625" style="2" customWidth="1"/>
    <col min="262" max="262" width="18.875" style="2" customWidth="1"/>
    <col min="263" max="265" width="11.375" style="2" customWidth="1"/>
    <col min="266" max="266" width="8.625" style="2" customWidth="1"/>
    <col min="267" max="267" width="6.625" style="2" customWidth="1"/>
    <col min="268" max="274" width="11.375" style="2" customWidth="1"/>
    <col min="275" max="275" width="25.625" style="2" customWidth="1"/>
    <col min="276" max="276" width="4.625" style="2" customWidth="1"/>
    <col min="277" max="510" width="9" style="2"/>
    <col min="511" max="512" width="4" style="2" customWidth="1"/>
    <col min="513" max="514" width="5.625" style="2" customWidth="1"/>
    <col min="515" max="516" width="9.625" style="2" customWidth="1"/>
    <col min="517" max="517" width="13.625" style="2" customWidth="1"/>
    <col min="518" max="518" width="18.875" style="2" customWidth="1"/>
    <col min="519" max="521" width="11.375" style="2" customWidth="1"/>
    <col min="522" max="522" width="8.625" style="2" customWidth="1"/>
    <col min="523" max="523" width="6.625" style="2" customWidth="1"/>
    <col min="524" max="530" width="11.375" style="2" customWidth="1"/>
    <col min="531" max="531" width="25.625" style="2" customWidth="1"/>
    <col min="532" max="532" width="4.625" style="2" customWidth="1"/>
    <col min="533" max="766" width="9" style="2"/>
    <col min="767" max="768" width="4" style="2" customWidth="1"/>
    <col min="769" max="770" width="5.625" style="2" customWidth="1"/>
    <col min="771" max="772" width="9.625" style="2" customWidth="1"/>
    <col min="773" max="773" width="13.625" style="2" customWidth="1"/>
    <col min="774" max="774" width="18.875" style="2" customWidth="1"/>
    <col min="775" max="777" width="11.375" style="2" customWidth="1"/>
    <col min="778" max="778" width="8.625" style="2" customWidth="1"/>
    <col min="779" max="779" width="6.625" style="2" customWidth="1"/>
    <col min="780" max="786" width="11.375" style="2" customWidth="1"/>
    <col min="787" max="787" width="25.625" style="2" customWidth="1"/>
    <col min="788" max="788" width="4.625" style="2" customWidth="1"/>
    <col min="789" max="1022" width="9" style="2"/>
    <col min="1023" max="1024" width="4" style="2" customWidth="1"/>
    <col min="1025" max="1026" width="5.625" style="2" customWidth="1"/>
    <col min="1027" max="1028" width="9.625" style="2" customWidth="1"/>
    <col min="1029" max="1029" width="13.625" style="2" customWidth="1"/>
    <col min="1030" max="1030" width="18.875" style="2" customWidth="1"/>
    <col min="1031" max="1033" width="11.375" style="2" customWidth="1"/>
    <col min="1034" max="1034" width="8.625" style="2" customWidth="1"/>
    <col min="1035" max="1035" width="6.625" style="2" customWidth="1"/>
    <col min="1036" max="1042" width="11.375" style="2" customWidth="1"/>
    <col min="1043" max="1043" width="25.625" style="2" customWidth="1"/>
    <col min="1044" max="1044" width="4.625" style="2" customWidth="1"/>
    <col min="1045" max="1278" width="9" style="2"/>
    <col min="1279" max="1280" width="4" style="2" customWidth="1"/>
    <col min="1281" max="1282" width="5.625" style="2" customWidth="1"/>
    <col min="1283" max="1284" width="9.625" style="2" customWidth="1"/>
    <col min="1285" max="1285" width="13.625" style="2" customWidth="1"/>
    <col min="1286" max="1286" width="18.875" style="2" customWidth="1"/>
    <col min="1287" max="1289" width="11.375" style="2" customWidth="1"/>
    <col min="1290" max="1290" width="8.625" style="2" customWidth="1"/>
    <col min="1291" max="1291" width="6.625" style="2" customWidth="1"/>
    <col min="1292" max="1298" width="11.375" style="2" customWidth="1"/>
    <col min="1299" max="1299" width="25.625" style="2" customWidth="1"/>
    <col min="1300" max="1300" width="4.625" style="2" customWidth="1"/>
    <col min="1301" max="1534" width="9" style="2"/>
    <col min="1535" max="1536" width="4" style="2" customWidth="1"/>
    <col min="1537" max="1538" width="5.625" style="2" customWidth="1"/>
    <col min="1539" max="1540" width="9.625" style="2" customWidth="1"/>
    <col min="1541" max="1541" width="13.625" style="2" customWidth="1"/>
    <col min="1542" max="1542" width="18.875" style="2" customWidth="1"/>
    <col min="1543" max="1545" width="11.375" style="2" customWidth="1"/>
    <col min="1546" max="1546" width="8.625" style="2" customWidth="1"/>
    <col min="1547" max="1547" width="6.625" style="2" customWidth="1"/>
    <col min="1548" max="1554" width="11.375" style="2" customWidth="1"/>
    <col min="1555" max="1555" width="25.625" style="2" customWidth="1"/>
    <col min="1556" max="1556" width="4.625" style="2" customWidth="1"/>
    <col min="1557" max="1790" width="9" style="2"/>
    <col min="1791" max="1792" width="4" style="2" customWidth="1"/>
    <col min="1793" max="1794" width="5.625" style="2" customWidth="1"/>
    <col min="1795" max="1796" width="9.625" style="2" customWidth="1"/>
    <col min="1797" max="1797" width="13.625" style="2" customWidth="1"/>
    <col min="1798" max="1798" width="18.875" style="2" customWidth="1"/>
    <col min="1799" max="1801" width="11.375" style="2" customWidth="1"/>
    <col min="1802" max="1802" width="8.625" style="2" customWidth="1"/>
    <col min="1803" max="1803" width="6.625" style="2" customWidth="1"/>
    <col min="1804" max="1810" width="11.375" style="2" customWidth="1"/>
    <col min="1811" max="1811" width="25.625" style="2" customWidth="1"/>
    <col min="1812" max="1812" width="4.625" style="2" customWidth="1"/>
    <col min="1813" max="2046" width="9" style="2"/>
    <col min="2047" max="2048" width="4" style="2" customWidth="1"/>
    <col min="2049" max="2050" width="5.625" style="2" customWidth="1"/>
    <col min="2051" max="2052" width="9.625" style="2" customWidth="1"/>
    <col min="2053" max="2053" width="13.625" style="2" customWidth="1"/>
    <col min="2054" max="2054" width="18.875" style="2" customWidth="1"/>
    <col min="2055" max="2057" width="11.375" style="2" customWidth="1"/>
    <col min="2058" max="2058" width="8.625" style="2" customWidth="1"/>
    <col min="2059" max="2059" width="6.625" style="2" customWidth="1"/>
    <col min="2060" max="2066" width="11.375" style="2" customWidth="1"/>
    <col min="2067" max="2067" width="25.625" style="2" customWidth="1"/>
    <col min="2068" max="2068" width="4.625" style="2" customWidth="1"/>
    <col min="2069" max="2302" width="9" style="2"/>
    <col min="2303" max="2304" width="4" style="2" customWidth="1"/>
    <col min="2305" max="2306" width="5.625" style="2" customWidth="1"/>
    <col min="2307" max="2308" width="9.625" style="2" customWidth="1"/>
    <col min="2309" max="2309" width="13.625" style="2" customWidth="1"/>
    <col min="2310" max="2310" width="18.875" style="2" customWidth="1"/>
    <col min="2311" max="2313" width="11.375" style="2" customWidth="1"/>
    <col min="2314" max="2314" width="8.625" style="2" customWidth="1"/>
    <col min="2315" max="2315" width="6.625" style="2" customWidth="1"/>
    <col min="2316" max="2322" width="11.375" style="2" customWidth="1"/>
    <col min="2323" max="2323" width="25.625" style="2" customWidth="1"/>
    <col min="2324" max="2324" width="4.625" style="2" customWidth="1"/>
    <col min="2325" max="2558" width="9" style="2"/>
    <col min="2559" max="2560" width="4" style="2" customWidth="1"/>
    <col min="2561" max="2562" width="5.625" style="2" customWidth="1"/>
    <col min="2563" max="2564" width="9.625" style="2" customWidth="1"/>
    <col min="2565" max="2565" width="13.625" style="2" customWidth="1"/>
    <col min="2566" max="2566" width="18.875" style="2" customWidth="1"/>
    <col min="2567" max="2569" width="11.375" style="2" customWidth="1"/>
    <col min="2570" max="2570" width="8.625" style="2" customWidth="1"/>
    <col min="2571" max="2571" width="6.625" style="2" customWidth="1"/>
    <col min="2572" max="2578" width="11.375" style="2" customWidth="1"/>
    <col min="2579" max="2579" width="25.625" style="2" customWidth="1"/>
    <col min="2580" max="2580" width="4.625" style="2" customWidth="1"/>
    <col min="2581" max="2814" width="9" style="2"/>
    <col min="2815" max="2816" width="4" style="2" customWidth="1"/>
    <col min="2817" max="2818" width="5.625" style="2" customWidth="1"/>
    <col min="2819" max="2820" width="9.625" style="2" customWidth="1"/>
    <col min="2821" max="2821" width="13.625" style="2" customWidth="1"/>
    <col min="2822" max="2822" width="18.875" style="2" customWidth="1"/>
    <col min="2823" max="2825" width="11.375" style="2" customWidth="1"/>
    <col min="2826" max="2826" width="8.625" style="2" customWidth="1"/>
    <col min="2827" max="2827" width="6.625" style="2" customWidth="1"/>
    <col min="2828" max="2834" width="11.375" style="2" customWidth="1"/>
    <col min="2835" max="2835" width="25.625" style="2" customWidth="1"/>
    <col min="2836" max="2836" width="4.625" style="2" customWidth="1"/>
    <col min="2837" max="3070" width="9" style="2"/>
    <col min="3071" max="3072" width="4" style="2" customWidth="1"/>
    <col min="3073" max="3074" width="5.625" style="2" customWidth="1"/>
    <col min="3075" max="3076" width="9.625" style="2" customWidth="1"/>
    <col min="3077" max="3077" width="13.625" style="2" customWidth="1"/>
    <col min="3078" max="3078" width="18.875" style="2" customWidth="1"/>
    <col min="3079" max="3081" width="11.375" style="2" customWidth="1"/>
    <col min="3082" max="3082" width="8.625" style="2" customWidth="1"/>
    <col min="3083" max="3083" width="6.625" style="2" customWidth="1"/>
    <col min="3084" max="3090" width="11.375" style="2" customWidth="1"/>
    <col min="3091" max="3091" width="25.625" style="2" customWidth="1"/>
    <col min="3092" max="3092" width="4.625" style="2" customWidth="1"/>
    <col min="3093" max="3326" width="9" style="2"/>
    <col min="3327" max="3328" width="4" style="2" customWidth="1"/>
    <col min="3329" max="3330" width="5.625" style="2" customWidth="1"/>
    <col min="3331" max="3332" width="9.625" style="2" customWidth="1"/>
    <col min="3333" max="3333" width="13.625" style="2" customWidth="1"/>
    <col min="3334" max="3334" width="18.875" style="2" customWidth="1"/>
    <col min="3335" max="3337" width="11.375" style="2" customWidth="1"/>
    <col min="3338" max="3338" width="8.625" style="2" customWidth="1"/>
    <col min="3339" max="3339" width="6.625" style="2" customWidth="1"/>
    <col min="3340" max="3346" width="11.375" style="2" customWidth="1"/>
    <col min="3347" max="3347" width="25.625" style="2" customWidth="1"/>
    <col min="3348" max="3348" width="4.625" style="2" customWidth="1"/>
    <col min="3349" max="3582" width="9" style="2"/>
    <col min="3583" max="3584" width="4" style="2" customWidth="1"/>
    <col min="3585" max="3586" width="5.625" style="2" customWidth="1"/>
    <col min="3587" max="3588" width="9.625" style="2" customWidth="1"/>
    <col min="3589" max="3589" width="13.625" style="2" customWidth="1"/>
    <col min="3590" max="3590" width="18.875" style="2" customWidth="1"/>
    <col min="3591" max="3593" width="11.375" style="2" customWidth="1"/>
    <col min="3594" max="3594" width="8.625" style="2" customWidth="1"/>
    <col min="3595" max="3595" width="6.625" style="2" customWidth="1"/>
    <col min="3596" max="3602" width="11.375" style="2" customWidth="1"/>
    <col min="3603" max="3603" width="25.625" style="2" customWidth="1"/>
    <col min="3604" max="3604" width="4.625" style="2" customWidth="1"/>
    <col min="3605" max="3838" width="9" style="2"/>
    <col min="3839" max="3840" width="4" style="2" customWidth="1"/>
    <col min="3841" max="3842" width="5.625" style="2" customWidth="1"/>
    <col min="3843" max="3844" width="9.625" style="2" customWidth="1"/>
    <col min="3845" max="3845" width="13.625" style="2" customWidth="1"/>
    <col min="3846" max="3846" width="18.875" style="2" customWidth="1"/>
    <col min="3847" max="3849" width="11.375" style="2" customWidth="1"/>
    <col min="3850" max="3850" width="8.625" style="2" customWidth="1"/>
    <col min="3851" max="3851" width="6.625" style="2" customWidth="1"/>
    <col min="3852" max="3858" width="11.375" style="2" customWidth="1"/>
    <col min="3859" max="3859" width="25.625" style="2" customWidth="1"/>
    <col min="3860" max="3860" width="4.625" style="2" customWidth="1"/>
    <col min="3861" max="4094" width="9" style="2"/>
    <col min="4095" max="4096" width="4" style="2" customWidth="1"/>
    <col min="4097" max="4098" width="5.625" style="2" customWidth="1"/>
    <col min="4099" max="4100" width="9.625" style="2" customWidth="1"/>
    <col min="4101" max="4101" width="13.625" style="2" customWidth="1"/>
    <col min="4102" max="4102" width="18.875" style="2" customWidth="1"/>
    <col min="4103" max="4105" width="11.375" style="2" customWidth="1"/>
    <col min="4106" max="4106" width="8.625" style="2" customWidth="1"/>
    <col min="4107" max="4107" width="6.625" style="2" customWidth="1"/>
    <col min="4108" max="4114" width="11.375" style="2" customWidth="1"/>
    <col min="4115" max="4115" width="25.625" style="2" customWidth="1"/>
    <col min="4116" max="4116" width="4.625" style="2" customWidth="1"/>
    <col min="4117" max="4350" width="9" style="2"/>
    <col min="4351" max="4352" width="4" style="2" customWidth="1"/>
    <col min="4353" max="4354" width="5.625" style="2" customWidth="1"/>
    <col min="4355" max="4356" width="9.625" style="2" customWidth="1"/>
    <col min="4357" max="4357" width="13.625" style="2" customWidth="1"/>
    <col min="4358" max="4358" width="18.875" style="2" customWidth="1"/>
    <col min="4359" max="4361" width="11.375" style="2" customWidth="1"/>
    <col min="4362" max="4362" width="8.625" style="2" customWidth="1"/>
    <col min="4363" max="4363" width="6.625" style="2" customWidth="1"/>
    <col min="4364" max="4370" width="11.375" style="2" customWidth="1"/>
    <col min="4371" max="4371" width="25.625" style="2" customWidth="1"/>
    <col min="4372" max="4372" width="4.625" style="2" customWidth="1"/>
    <col min="4373" max="4606" width="9" style="2"/>
    <col min="4607" max="4608" width="4" style="2" customWidth="1"/>
    <col min="4609" max="4610" width="5.625" style="2" customWidth="1"/>
    <col min="4611" max="4612" width="9.625" style="2" customWidth="1"/>
    <col min="4613" max="4613" width="13.625" style="2" customWidth="1"/>
    <col min="4614" max="4614" width="18.875" style="2" customWidth="1"/>
    <col min="4615" max="4617" width="11.375" style="2" customWidth="1"/>
    <col min="4618" max="4618" width="8.625" style="2" customWidth="1"/>
    <col min="4619" max="4619" width="6.625" style="2" customWidth="1"/>
    <col min="4620" max="4626" width="11.375" style="2" customWidth="1"/>
    <col min="4627" max="4627" width="25.625" style="2" customWidth="1"/>
    <col min="4628" max="4628" width="4.625" style="2" customWidth="1"/>
    <col min="4629" max="4862" width="9" style="2"/>
    <col min="4863" max="4864" width="4" style="2" customWidth="1"/>
    <col min="4865" max="4866" width="5.625" style="2" customWidth="1"/>
    <col min="4867" max="4868" width="9.625" style="2" customWidth="1"/>
    <col min="4869" max="4869" width="13.625" style="2" customWidth="1"/>
    <col min="4870" max="4870" width="18.875" style="2" customWidth="1"/>
    <col min="4871" max="4873" width="11.375" style="2" customWidth="1"/>
    <col min="4874" max="4874" width="8.625" style="2" customWidth="1"/>
    <col min="4875" max="4875" width="6.625" style="2" customWidth="1"/>
    <col min="4876" max="4882" width="11.375" style="2" customWidth="1"/>
    <col min="4883" max="4883" width="25.625" style="2" customWidth="1"/>
    <col min="4884" max="4884" width="4.625" style="2" customWidth="1"/>
    <col min="4885" max="5118" width="9" style="2"/>
    <col min="5119" max="5120" width="4" style="2" customWidth="1"/>
    <col min="5121" max="5122" width="5.625" style="2" customWidth="1"/>
    <col min="5123" max="5124" width="9.625" style="2" customWidth="1"/>
    <col min="5125" max="5125" width="13.625" style="2" customWidth="1"/>
    <col min="5126" max="5126" width="18.875" style="2" customWidth="1"/>
    <col min="5127" max="5129" width="11.375" style="2" customWidth="1"/>
    <col min="5130" max="5130" width="8.625" style="2" customWidth="1"/>
    <col min="5131" max="5131" width="6.625" style="2" customWidth="1"/>
    <col min="5132" max="5138" width="11.375" style="2" customWidth="1"/>
    <col min="5139" max="5139" width="25.625" style="2" customWidth="1"/>
    <col min="5140" max="5140" width="4.625" style="2" customWidth="1"/>
    <col min="5141" max="5374" width="9" style="2"/>
    <col min="5375" max="5376" width="4" style="2" customWidth="1"/>
    <col min="5377" max="5378" width="5.625" style="2" customWidth="1"/>
    <col min="5379" max="5380" width="9.625" style="2" customWidth="1"/>
    <col min="5381" max="5381" width="13.625" style="2" customWidth="1"/>
    <col min="5382" max="5382" width="18.875" style="2" customWidth="1"/>
    <col min="5383" max="5385" width="11.375" style="2" customWidth="1"/>
    <col min="5386" max="5386" width="8.625" style="2" customWidth="1"/>
    <col min="5387" max="5387" width="6.625" style="2" customWidth="1"/>
    <col min="5388" max="5394" width="11.375" style="2" customWidth="1"/>
    <col min="5395" max="5395" width="25.625" style="2" customWidth="1"/>
    <col min="5396" max="5396" width="4.625" style="2" customWidth="1"/>
    <col min="5397" max="5630" width="9" style="2"/>
    <col min="5631" max="5632" width="4" style="2" customWidth="1"/>
    <col min="5633" max="5634" width="5.625" style="2" customWidth="1"/>
    <col min="5635" max="5636" width="9.625" style="2" customWidth="1"/>
    <col min="5637" max="5637" width="13.625" style="2" customWidth="1"/>
    <col min="5638" max="5638" width="18.875" style="2" customWidth="1"/>
    <col min="5639" max="5641" width="11.375" style="2" customWidth="1"/>
    <col min="5642" max="5642" width="8.625" style="2" customWidth="1"/>
    <col min="5643" max="5643" width="6.625" style="2" customWidth="1"/>
    <col min="5644" max="5650" width="11.375" style="2" customWidth="1"/>
    <col min="5651" max="5651" width="25.625" style="2" customWidth="1"/>
    <col min="5652" max="5652" width="4.625" style="2" customWidth="1"/>
    <col min="5653" max="5886" width="9" style="2"/>
    <col min="5887" max="5888" width="4" style="2" customWidth="1"/>
    <col min="5889" max="5890" width="5.625" style="2" customWidth="1"/>
    <col min="5891" max="5892" width="9.625" style="2" customWidth="1"/>
    <col min="5893" max="5893" width="13.625" style="2" customWidth="1"/>
    <col min="5894" max="5894" width="18.875" style="2" customWidth="1"/>
    <col min="5895" max="5897" width="11.375" style="2" customWidth="1"/>
    <col min="5898" max="5898" width="8.625" style="2" customWidth="1"/>
    <col min="5899" max="5899" width="6.625" style="2" customWidth="1"/>
    <col min="5900" max="5906" width="11.375" style="2" customWidth="1"/>
    <col min="5907" max="5907" width="25.625" style="2" customWidth="1"/>
    <col min="5908" max="5908" width="4.625" style="2" customWidth="1"/>
    <col min="5909" max="6142" width="9" style="2"/>
    <col min="6143" max="6144" width="4" style="2" customWidth="1"/>
    <col min="6145" max="6146" width="5.625" style="2" customWidth="1"/>
    <col min="6147" max="6148" width="9.625" style="2" customWidth="1"/>
    <col min="6149" max="6149" width="13.625" style="2" customWidth="1"/>
    <col min="6150" max="6150" width="18.875" style="2" customWidth="1"/>
    <col min="6151" max="6153" width="11.375" style="2" customWidth="1"/>
    <col min="6154" max="6154" width="8.625" style="2" customWidth="1"/>
    <col min="6155" max="6155" width="6.625" style="2" customWidth="1"/>
    <col min="6156" max="6162" width="11.375" style="2" customWidth="1"/>
    <col min="6163" max="6163" width="25.625" style="2" customWidth="1"/>
    <col min="6164" max="6164" width="4.625" style="2" customWidth="1"/>
    <col min="6165" max="6398" width="9" style="2"/>
    <col min="6399" max="6400" width="4" style="2" customWidth="1"/>
    <col min="6401" max="6402" width="5.625" style="2" customWidth="1"/>
    <col min="6403" max="6404" width="9.625" style="2" customWidth="1"/>
    <col min="6405" max="6405" width="13.625" style="2" customWidth="1"/>
    <col min="6406" max="6406" width="18.875" style="2" customWidth="1"/>
    <col min="6407" max="6409" width="11.375" style="2" customWidth="1"/>
    <col min="6410" max="6410" width="8.625" style="2" customWidth="1"/>
    <col min="6411" max="6411" width="6.625" style="2" customWidth="1"/>
    <col min="6412" max="6418" width="11.375" style="2" customWidth="1"/>
    <col min="6419" max="6419" width="25.625" style="2" customWidth="1"/>
    <col min="6420" max="6420" width="4.625" style="2" customWidth="1"/>
    <col min="6421" max="6654" width="9" style="2"/>
    <col min="6655" max="6656" width="4" style="2" customWidth="1"/>
    <col min="6657" max="6658" width="5.625" style="2" customWidth="1"/>
    <col min="6659" max="6660" width="9.625" style="2" customWidth="1"/>
    <col min="6661" max="6661" width="13.625" style="2" customWidth="1"/>
    <col min="6662" max="6662" width="18.875" style="2" customWidth="1"/>
    <col min="6663" max="6665" width="11.375" style="2" customWidth="1"/>
    <col min="6666" max="6666" width="8.625" style="2" customWidth="1"/>
    <col min="6667" max="6667" width="6.625" style="2" customWidth="1"/>
    <col min="6668" max="6674" width="11.375" style="2" customWidth="1"/>
    <col min="6675" max="6675" width="25.625" style="2" customWidth="1"/>
    <col min="6676" max="6676" width="4.625" style="2" customWidth="1"/>
    <col min="6677" max="6910" width="9" style="2"/>
    <col min="6911" max="6912" width="4" style="2" customWidth="1"/>
    <col min="6913" max="6914" width="5.625" style="2" customWidth="1"/>
    <col min="6915" max="6916" width="9.625" style="2" customWidth="1"/>
    <col min="6917" max="6917" width="13.625" style="2" customWidth="1"/>
    <col min="6918" max="6918" width="18.875" style="2" customWidth="1"/>
    <col min="6919" max="6921" width="11.375" style="2" customWidth="1"/>
    <col min="6922" max="6922" width="8.625" style="2" customWidth="1"/>
    <col min="6923" max="6923" width="6.625" style="2" customWidth="1"/>
    <col min="6924" max="6930" width="11.375" style="2" customWidth="1"/>
    <col min="6931" max="6931" width="25.625" style="2" customWidth="1"/>
    <col min="6932" max="6932" width="4.625" style="2" customWidth="1"/>
    <col min="6933" max="7166" width="9" style="2"/>
    <col min="7167" max="7168" width="4" style="2" customWidth="1"/>
    <col min="7169" max="7170" width="5.625" style="2" customWidth="1"/>
    <col min="7171" max="7172" width="9.625" style="2" customWidth="1"/>
    <col min="7173" max="7173" width="13.625" style="2" customWidth="1"/>
    <col min="7174" max="7174" width="18.875" style="2" customWidth="1"/>
    <col min="7175" max="7177" width="11.375" style="2" customWidth="1"/>
    <col min="7178" max="7178" width="8.625" style="2" customWidth="1"/>
    <col min="7179" max="7179" width="6.625" style="2" customWidth="1"/>
    <col min="7180" max="7186" width="11.375" style="2" customWidth="1"/>
    <col min="7187" max="7187" width="25.625" style="2" customWidth="1"/>
    <col min="7188" max="7188" width="4.625" style="2" customWidth="1"/>
    <col min="7189" max="7422" width="9" style="2"/>
    <col min="7423" max="7424" width="4" style="2" customWidth="1"/>
    <col min="7425" max="7426" width="5.625" style="2" customWidth="1"/>
    <col min="7427" max="7428" width="9.625" style="2" customWidth="1"/>
    <col min="7429" max="7429" width="13.625" style="2" customWidth="1"/>
    <col min="7430" max="7430" width="18.875" style="2" customWidth="1"/>
    <col min="7431" max="7433" width="11.375" style="2" customWidth="1"/>
    <col min="7434" max="7434" width="8.625" style="2" customWidth="1"/>
    <col min="7435" max="7435" width="6.625" style="2" customWidth="1"/>
    <col min="7436" max="7442" width="11.375" style="2" customWidth="1"/>
    <col min="7443" max="7443" width="25.625" style="2" customWidth="1"/>
    <col min="7444" max="7444" width="4.625" style="2" customWidth="1"/>
    <col min="7445" max="7678" width="9" style="2"/>
    <col min="7679" max="7680" width="4" style="2" customWidth="1"/>
    <col min="7681" max="7682" width="5.625" style="2" customWidth="1"/>
    <col min="7683" max="7684" width="9.625" style="2" customWidth="1"/>
    <col min="7685" max="7685" width="13.625" style="2" customWidth="1"/>
    <col min="7686" max="7686" width="18.875" style="2" customWidth="1"/>
    <col min="7687" max="7689" width="11.375" style="2" customWidth="1"/>
    <col min="7690" max="7690" width="8.625" style="2" customWidth="1"/>
    <col min="7691" max="7691" width="6.625" style="2" customWidth="1"/>
    <col min="7692" max="7698" width="11.375" style="2" customWidth="1"/>
    <col min="7699" max="7699" width="25.625" style="2" customWidth="1"/>
    <col min="7700" max="7700" width="4.625" style="2" customWidth="1"/>
    <col min="7701" max="7934" width="9" style="2"/>
    <col min="7935" max="7936" width="4" style="2" customWidth="1"/>
    <col min="7937" max="7938" width="5.625" style="2" customWidth="1"/>
    <col min="7939" max="7940" width="9.625" style="2" customWidth="1"/>
    <col min="7941" max="7941" width="13.625" style="2" customWidth="1"/>
    <col min="7942" max="7942" width="18.875" style="2" customWidth="1"/>
    <col min="7943" max="7945" width="11.375" style="2" customWidth="1"/>
    <col min="7946" max="7946" width="8.625" style="2" customWidth="1"/>
    <col min="7947" max="7947" width="6.625" style="2" customWidth="1"/>
    <col min="7948" max="7954" width="11.375" style="2" customWidth="1"/>
    <col min="7955" max="7955" width="25.625" style="2" customWidth="1"/>
    <col min="7956" max="7956" width="4.625" style="2" customWidth="1"/>
    <col min="7957" max="8190" width="9" style="2"/>
    <col min="8191" max="8192" width="4" style="2" customWidth="1"/>
    <col min="8193" max="8194" width="5.625" style="2" customWidth="1"/>
    <col min="8195" max="8196" width="9.625" style="2" customWidth="1"/>
    <col min="8197" max="8197" width="13.625" style="2" customWidth="1"/>
    <col min="8198" max="8198" width="18.875" style="2" customWidth="1"/>
    <col min="8199" max="8201" width="11.375" style="2" customWidth="1"/>
    <col min="8202" max="8202" width="8.625" style="2" customWidth="1"/>
    <col min="8203" max="8203" width="6.625" style="2" customWidth="1"/>
    <col min="8204" max="8210" width="11.375" style="2" customWidth="1"/>
    <col min="8211" max="8211" width="25.625" style="2" customWidth="1"/>
    <col min="8212" max="8212" width="4.625" style="2" customWidth="1"/>
    <col min="8213" max="8446" width="9" style="2"/>
    <col min="8447" max="8448" width="4" style="2" customWidth="1"/>
    <col min="8449" max="8450" width="5.625" style="2" customWidth="1"/>
    <col min="8451" max="8452" width="9.625" style="2" customWidth="1"/>
    <col min="8453" max="8453" width="13.625" style="2" customWidth="1"/>
    <col min="8454" max="8454" width="18.875" style="2" customWidth="1"/>
    <col min="8455" max="8457" width="11.375" style="2" customWidth="1"/>
    <col min="8458" max="8458" width="8.625" style="2" customWidth="1"/>
    <col min="8459" max="8459" width="6.625" style="2" customWidth="1"/>
    <col min="8460" max="8466" width="11.375" style="2" customWidth="1"/>
    <col min="8467" max="8467" width="25.625" style="2" customWidth="1"/>
    <col min="8468" max="8468" width="4.625" style="2" customWidth="1"/>
    <col min="8469" max="8702" width="9" style="2"/>
    <col min="8703" max="8704" width="4" style="2" customWidth="1"/>
    <col min="8705" max="8706" width="5.625" style="2" customWidth="1"/>
    <col min="8707" max="8708" width="9.625" style="2" customWidth="1"/>
    <col min="8709" max="8709" width="13.625" style="2" customWidth="1"/>
    <col min="8710" max="8710" width="18.875" style="2" customWidth="1"/>
    <col min="8711" max="8713" width="11.375" style="2" customWidth="1"/>
    <col min="8714" max="8714" width="8.625" style="2" customWidth="1"/>
    <col min="8715" max="8715" width="6.625" style="2" customWidth="1"/>
    <col min="8716" max="8722" width="11.375" style="2" customWidth="1"/>
    <col min="8723" max="8723" width="25.625" style="2" customWidth="1"/>
    <col min="8724" max="8724" width="4.625" style="2" customWidth="1"/>
    <col min="8725" max="8958" width="9" style="2"/>
    <col min="8959" max="8960" width="4" style="2" customWidth="1"/>
    <col min="8961" max="8962" width="5.625" style="2" customWidth="1"/>
    <col min="8963" max="8964" width="9.625" style="2" customWidth="1"/>
    <col min="8965" max="8965" width="13.625" style="2" customWidth="1"/>
    <col min="8966" max="8966" width="18.875" style="2" customWidth="1"/>
    <col min="8967" max="8969" width="11.375" style="2" customWidth="1"/>
    <col min="8970" max="8970" width="8.625" style="2" customWidth="1"/>
    <col min="8971" max="8971" width="6.625" style="2" customWidth="1"/>
    <col min="8972" max="8978" width="11.375" style="2" customWidth="1"/>
    <col min="8979" max="8979" width="25.625" style="2" customWidth="1"/>
    <col min="8980" max="8980" width="4.625" style="2" customWidth="1"/>
    <col min="8981" max="9214" width="9" style="2"/>
    <col min="9215" max="9216" width="4" style="2" customWidth="1"/>
    <col min="9217" max="9218" width="5.625" style="2" customWidth="1"/>
    <col min="9219" max="9220" width="9.625" style="2" customWidth="1"/>
    <col min="9221" max="9221" width="13.625" style="2" customWidth="1"/>
    <col min="9222" max="9222" width="18.875" style="2" customWidth="1"/>
    <col min="9223" max="9225" width="11.375" style="2" customWidth="1"/>
    <col min="9226" max="9226" width="8.625" style="2" customWidth="1"/>
    <col min="9227" max="9227" width="6.625" style="2" customWidth="1"/>
    <col min="9228" max="9234" width="11.375" style="2" customWidth="1"/>
    <col min="9235" max="9235" width="25.625" style="2" customWidth="1"/>
    <col min="9236" max="9236" width="4.625" style="2" customWidth="1"/>
    <col min="9237" max="9470" width="9" style="2"/>
    <col min="9471" max="9472" width="4" style="2" customWidth="1"/>
    <col min="9473" max="9474" width="5.625" style="2" customWidth="1"/>
    <col min="9475" max="9476" width="9.625" style="2" customWidth="1"/>
    <col min="9477" max="9477" width="13.625" style="2" customWidth="1"/>
    <col min="9478" max="9478" width="18.875" style="2" customWidth="1"/>
    <col min="9479" max="9481" width="11.375" style="2" customWidth="1"/>
    <col min="9482" max="9482" width="8.625" style="2" customWidth="1"/>
    <col min="9483" max="9483" width="6.625" style="2" customWidth="1"/>
    <col min="9484" max="9490" width="11.375" style="2" customWidth="1"/>
    <col min="9491" max="9491" width="25.625" style="2" customWidth="1"/>
    <col min="9492" max="9492" width="4.625" style="2" customWidth="1"/>
    <col min="9493" max="9726" width="9" style="2"/>
    <col min="9727" max="9728" width="4" style="2" customWidth="1"/>
    <col min="9729" max="9730" width="5.625" style="2" customWidth="1"/>
    <col min="9731" max="9732" width="9.625" style="2" customWidth="1"/>
    <col min="9733" max="9733" width="13.625" style="2" customWidth="1"/>
    <col min="9734" max="9734" width="18.875" style="2" customWidth="1"/>
    <col min="9735" max="9737" width="11.375" style="2" customWidth="1"/>
    <col min="9738" max="9738" width="8.625" style="2" customWidth="1"/>
    <col min="9739" max="9739" width="6.625" style="2" customWidth="1"/>
    <col min="9740" max="9746" width="11.375" style="2" customWidth="1"/>
    <col min="9747" max="9747" width="25.625" style="2" customWidth="1"/>
    <col min="9748" max="9748" width="4.625" style="2" customWidth="1"/>
    <col min="9749" max="9982" width="9" style="2"/>
    <col min="9983" max="9984" width="4" style="2" customWidth="1"/>
    <col min="9985" max="9986" width="5.625" style="2" customWidth="1"/>
    <col min="9987" max="9988" width="9.625" style="2" customWidth="1"/>
    <col min="9989" max="9989" width="13.625" style="2" customWidth="1"/>
    <col min="9990" max="9990" width="18.875" style="2" customWidth="1"/>
    <col min="9991" max="9993" width="11.375" style="2" customWidth="1"/>
    <col min="9994" max="9994" width="8.625" style="2" customWidth="1"/>
    <col min="9995" max="9995" width="6.625" style="2" customWidth="1"/>
    <col min="9996" max="10002" width="11.375" style="2" customWidth="1"/>
    <col min="10003" max="10003" width="25.625" style="2" customWidth="1"/>
    <col min="10004" max="10004" width="4.625" style="2" customWidth="1"/>
    <col min="10005" max="10238" width="9" style="2"/>
    <col min="10239" max="10240" width="4" style="2" customWidth="1"/>
    <col min="10241" max="10242" width="5.625" style="2" customWidth="1"/>
    <col min="10243" max="10244" width="9.625" style="2" customWidth="1"/>
    <col min="10245" max="10245" width="13.625" style="2" customWidth="1"/>
    <col min="10246" max="10246" width="18.875" style="2" customWidth="1"/>
    <col min="10247" max="10249" width="11.375" style="2" customWidth="1"/>
    <col min="10250" max="10250" width="8.625" style="2" customWidth="1"/>
    <col min="10251" max="10251" width="6.625" style="2" customWidth="1"/>
    <col min="10252" max="10258" width="11.375" style="2" customWidth="1"/>
    <col min="10259" max="10259" width="25.625" style="2" customWidth="1"/>
    <col min="10260" max="10260" width="4.625" style="2" customWidth="1"/>
    <col min="10261" max="10494" width="9" style="2"/>
    <col min="10495" max="10496" width="4" style="2" customWidth="1"/>
    <col min="10497" max="10498" width="5.625" style="2" customWidth="1"/>
    <col min="10499" max="10500" width="9.625" style="2" customWidth="1"/>
    <col min="10501" max="10501" width="13.625" style="2" customWidth="1"/>
    <col min="10502" max="10502" width="18.875" style="2" customWidth="1"/>
    <col min="10503" max="10505" width="11.375" style="2" customWidth="1"/>
    <col min="10506" max="10506" width="8.625" style="2" customWidth="1"/>
    <col min="10507" max="10507" width="6.625" style="2" customWidth="1"/>
    <col min="10508" max="10514" width="11.375" style="2" customWidth="1"/>
    <col min="10515" max="10515" width="25.625" style="2" customWidth="1"/>
    <col min="10516" max="10516" width="4.625" style="2" customWidth="1"/>
    <col min="10517" max="10750" width="9" style="2"/>
    <col min="10751" max="10752" width="4" style="2" customWidth="1"/>
    <col min="10753" max="10754" width="5.625" style="2" customWidth="1"/>
    <col min="10755" max="10756" width="9.625" style="2" customWidth="1"/>
    <col min="10757" max="10757" width="13.625" style="2" customWidth="1"/>
    <col min="10758" max="10758" width="18.875" style="2" customWidth="1"/>
    <col min="10759" max="10761" width="11.375" style="2" customWidth="1"/>
    <col min="10762" max="10762" width="8.625" style="2" customWidth="1"/>
    <col min="10763" max="10763" width="6.625" style="2" customWidth="1"/>
    <col min="10764" max="10770" width="11.375" style="2" customWidth="1"/>
    <col min="10771" max="10771" width="25.625" style="2" customWidth="1"/>
    <col min="10772" max="10772" width="4.625" style="2" customWidth="1"/>
    <col min="10773" max="11006" width="9" style="2"/>
    <col min="11007" max="11008" width="4" style="2" customWidth="1"/>
    <col min="11009" max="11010" width="5.625" style="2" customWidth="1"/>
    <col min="11011" max="11012" width="9.625" style="2" customWidth="1"/>
    <col min="11013" max="11013" width="13.625" style="2" customWidth="1"/>
    <col min="11014" max="11014" width="18.875" style="2" customWidth="1"/>
    <col min="11015" max="11017" width="11.375" style="2" customWidth="1"/>
    <col min="11018" max="11018" width="8.625" style="2" customWidth="1"/>
    <col min="11019" max="11019" width="6.625" style="2" customWidth="1"/>
    <col min="11020" max="11026" width="11.375" style="2" customWidth="1"/>
    <col min="11027" max="11027" width="25.625" style="2" customWidth="1"/>
    <col min="11028" max="11028" width="4.625" style="2" customWidth="1"/>
    <col min="11029" max="11262" width="9" style="2"/>
    <col min="11263" max="11264" width="4" style="2" customWidth="1"/>
    <col min="11265" max="11266" width="5.625" style="2" customWidth="1"/>
    <col min="11267" max="11268" width="9.625" style="2" customWidth="1"/>
    <col min="11269" max="11269" width="13.625" style="2" customWidth="1"/>
    <col min="11270" max="11270" width="18.875" style="2" customWidth="1"/>
    <col min="11271" max="11273" width="11.375" style="2" customWidth="1"/>
    <col min="11274" max="11274" width="8.625" style="2" customWidth="1"/>
    <col min="11275" max="11275" width="6.625" style="2" customWidth="1"/>
    <col min="11276" max="11282" width="11.375" style="2" customWidth="1"/>
    <col min="11283" max="11283" width="25.625" style="2" customWidth="1"/>
    <col min="11284" max="11284" width="4.625" style="2" customWidth="1"/>
    <col min="11285" max="11518" width="9" style="2"/>
    <col min="11519" max="11520" width="4" style="2" customWidth="1"/>
    <col min="11521" max="11522" width="5.625" style="2" customWidth="1"/>
    <col min="11523" max="11524" width="9.625" style="2" customWidth="1"/>
    <col min="11525" max="11525" width="13.625" style="2" customWidth="1"/>
    <col min="11526" max="11526" width="18.875" style="2" customWidth="1"/>
    <col min="11527" max="11529" width="11.375" style="2" customWidth="1"/>
    <col min="11530" max="11530" width="8.625" style="2" customWidth="1"/>
    <col min="11531" max="11531" width="6.625" style="2" customWidth="1"/>
    <col min="11532" max="11538" width="11.375" style="2" customWidth="1"/>
    <col min="11539" max="11539" width="25.625" style="2" customWidth="1"/>
    <col min="11540" max="11540" width="4.625" style="2" customWidth="1"/>
    <col min="11541" max="11774" width="9" style="2"/>
    <col min="11775" max="11776" width="4" style="2" customWidth="1"/>
    <col min="11777" max="11778" width="5.625" style="2" customWidth="1"/>
    <col min="11779" max="11780" width="9.625" style="2" customWidth="1"/>
    <col min="11781" max="11781" width="13.625" style="2" customWidth="1"/>
    <col min="11782" max="11782" width="18.875" style="2" customWidth="1"/>
    <col min="11783" max="11785" width="11.375" style="2" customWidth="1"/>
    <col min="11786" max="11786" width="8.625" style="2" customWidth="1"/>
    <col min="11787" max="11787" width="6.625" style="2" customWidth="1"/>
    <col min="11788" max="11794" width="11.375" style="2" customWidth="1"/>
    <col min="11795" max="11795" width="25.625" style="2" customWidth="1"/>
    <col min="11796" max="11796" width="4.625" style="2" customWidth="1"/>
    <col min="11797" max="12030" width="9" style="2"/>
    <col min="12031" max="12032" width="4" style="2" customWidth="1"/>
    <col min="12033" max="12034" width="5.625" style="2" customWidth="1"/>
    <col min="12035" max="12036" width="9.625" style="2" customWidth="1"/>
    <col min="12037" max="12037" width="13.625" style="2" customWidth="1"/>
    <col min="12038" max="12038" width="18.875" style="2" customWidth="1"/>
    <col min="12039" max="12041" width="11.375" style="2" customWidth="1"/>
    <col min="12042" max="12042" width="8.625" style="2" customWidth="1"/>
    <col min="12043" max="12043" width="6.625" style="2" customWidth="1"/>
    <col min="12044" max="12050" width="11.375" style="2" customWidth="1"/>
    <col min="12051" max="12051" width="25.625" style="2" customWidth="1"/>
    <col min="12052" max="12052" width="4.625" style="2" customWidth="1"/>
    <col min="12053" max="12286" width="9" style="2"/>
    <col min="12287" max="12288" width="4" style="2" customWidth="1"/>
    <col min="12289" max="12290" width="5.625" style="2" customWidth="1"/>
    <col min="12291" max="12292" width="9.625" style="2" customWidth="1"/>
    <col min="12293" max="12293" width="13.625" style="2" customWidth="1"/>
    <col min="12294" max="12294" width="18.875" style="2" customWidth="1"/>
    <col min="12295" max="12297" width="11.375" style="2" customWidth="1"/>
    <col min="12298" max="12298" width="8.625" style="2" customWidth="1"/>
    <col min="12299" max="12299" width="6.625" style="2" customWidth="1"/>
    <col min="12300" max="12306" width="11.375" style="2" customWidth="1"/>
    <col min="12307" max="12307" width="25.625" style="2" customWidth="1"/>
    <col min="12308" max="12308" width="4.625" style="2" customWidth="1"/>
    <col min="12309" max="12542" width="9" style="2"/>
    <col min="12543" max="12544" width="4" style="2" customWidth="1"/>
    <col min="12545" max="12546" width="5.625" style="2" customWidth="1"/>
    <col min="12547" max="12548" width="9.625" style="2" customWidth="1"/>
    <col min="12549" max="12549" width="13.625" style="2" customWidth="1"/>
    <col min="12550" max="12550" width="18.875" style="2" customWidth="1"/>
    <col min="12551" max="12553" width="11.375" style="2" customWidth="1"/>
    <col min="12554" max="12554" width="8.625" style="2" customWidth="1"/>
    <col min="12555" max="12555" width="6.625" style="2" customWidth="1"/>
    <col min="12556" max="12562" width="11.375" style="2" customWidth="1"/>
    <col min="12563" max="12563" width="25.625" style="2" customWidth="1"/>
    <col min="12564" max="12564" width="4.625" style="2" customWidth="1"/>
    <col min="12565" max="12798" width="9" style="2"/>
    <col min="12799" max="12800" width="4" style="2" customWidth="1"/>
    <col min="12801" max="12802" width="5.625" style="2" customWidth="1"/>
    <col min="12803" max="12804" width="9.625" style="2" customWidth="1"/>
    <col min="12805" max="12805" width="13.625" style="2" customWidth="1"/>
    <col min="12806" max="12806" width="18.875" style="2" customWidth="1"/>
    <col min="12807" max="12809" width="11.375" style="2" customWidth="1"/>
    <col min="12810" max="12810" width="8.625" style="2" customWidth="1"/>
    <col min="12811" max="12811" width="6.625" style="2" customWidth="1"/>
    <col min="12812" max="12818" width="11.375" style="2" customWidth="1"/>
    <col min="12819" max="12819" width="25.625" style="2" customWidth="1"/>
    <col min="12820" max="12820" width="4.625" style="2" customWidth="1"/>
    <col min="12821" max="13054" width="9" style="2"/>
    <col min="13055" max="13056" width="4" style="2" customWidth="1"/>
    <col min="13057" max="13058" width="5.625" style="2" customWidth="1"/>
    <col min="13059" max="13060" width="9.625" style="2" customWidth="1"/>
    <col min="13061" max="13061" width="13.625" style="2" customWidth="1"/>
    <col min="13062" max="13062" width="18.875" style="2" customWidth="1"/>
    <col min="13063" max="13065" width="11.375" style="2" customWidth="1"/>
    <col min="13066" max="13066" width="8.625" style="2" customWidth="1"/>
    <col min="13067" max="13067" width="6.625" style="2" customWidth="1"/>
    <col min="13068" max="13074" width="11.375" style="2" customWidth="1"/>
    <col min="13075" max="13075" width="25.625" style="2" customWidth="1"/>
    <col min="13076" max="13076" width="4.625" style="2" customWidth="1"/>
    <col min="13077" max="13310" width="9" style="2"/>
    <col min="13311" max="13312" width="4" style="2" customWidth="1"/>
    <col min="13313" max="13314" width="5.625" style="2" customWidth="1"/>
    <col min="13315" max="13316" width="9.625" style="2" customWidth="1"/>
    <col min="13317" max="13317" width="13.625" style="2" customWidth="1"/>
    <col min="13318" max="13318" width="18.875" style="2" customWidth="1"/>
    <col min="13319" max="13321" width="11.375" style="2" customWidth="1"/>
    <col min="13322" max="13322" width="8.625" style="2" customWidth="1"/>
    <col min="13323" max="13323" width="6.625" style="2" customWidth="1"/>
    <col min="13324" max="13330" width="11.375" style="2" customWidth="1"/>
    <col min="13331" max="13331" width="25.625" style="2" customWidth="1"/>
    <col min="13332" max="13332" width="4.625" style="2" customWidth="1"/>
    <col min="13333" max="13566" width="9" style="2"/>
    <col min="13567" max="13568" width="4" style="2" customWidth="1"/>
    <col min="13569" max="13570" width="5.625" style="2" customWidth="1"/>
    <col min="13571" max="13572" width="9.625" style="2" customWidth="1"/>
    <col min="13573" max="13573" width="13.625" style="2" customWidth="1"/>
    <col min="13574" max="13574" width="18.875" style="2" customWidth="1"/>
    <col min="13575" max="13577" width="11.375" style="2" customWidth="1"/>
    <col min="13578" max="13578" width="8.625" style="2" customWidth="1"/>
    <col min="13579" max="13579" width="6.625" style="2" customWidth="1"/>
    <col min="13580" max="13586" width="11.375" style="2" customWidth="1"/>
    <col min="13587" max="13587" width="25.625" style="2" customWidth="1"/>
    <col min="13588" max="13588" width="4.625" style="2" customWidth="1"/>
    <col min="13589" max="13822" width="9" style="2"/>
    <col min="13823" max="13824" width="4" style="2" customWidth="1"/>
    <col min="13825" max="13826" width="5.625" style="2" customWidth="1"/>
    <col min="13827" max="13828" width="9.625" style="2" customWidth="1"/>
    <col min="13829" max="13829" width="13.625" style="2" customWidth="1"/>
    <col min="13830" max="13830" width="18.875" style="2" customWidth="1"/>
    <col min="13831" max="13833" width="11.375" style="2" customWidth="1"/>
    <col min="13834" max="13834" width="8.625" style="2" customWidth="1"/>
    <col min="13835" max="13835" width="6.625" style="2" customWidth="1"/>
    <col min="13836" max="13842" width="11.375" style="2" customWidth="1"/>
    <col min="13843" max="13843" width="25.625" style="2" customWidth="1"/>
    <col min="13844" max="13844" width="4.625" style="2" customWidth="1"/>
    <col min="13845" max="14078" width="9" style="2"/>
    <col min="14079" max="14080" width="4" style="2" customWidth="1"/>
    <col min="14081" max="14082" width="5.625" style="2" customWidth="1"/>
    <col min="14083" max="14084" width="9.625" style="2" customWidth="1"/>
    <col min="14085" max="14085" width="13.625" style="2" customWidth="1"/>
    <col min="14086" max="14086" width="18.875" style="2" customWidth="1"/>
    <col min="14087" max="14089" width="11.375" style="2" customWidth="1"/>
    <col min="14090" max="14090" width="8.625" style="2" customWidth="1"/>
    <col min="14091" max="14091" width="6.625" style="2" customWidth="1"/>
    <col min="14092" max="14098" width="11.375" style="2" customWidth="1"/>
    <col min="14099" max="14099" width="25.625" style="2" customWidth="1"/>
    <col min="14100" max="14100" width="4.625" style="2" customWidth="1"/>
    <col min="14101" max="14334" width="9" style="2"/>
    <col min="14335" max="14336" width="4" style="2" customWidth="1"/>
    <col min="14337" max="14338" width="5.625" style="2" customWidth="1"/>
    <col min="14339" max="14340" width="9.625" style="2" customWidth="1"/>
    <col min="14341" max="14341" width="13.625" style="2" customWidth="1"/>
    <col min="14342" max="14342" width="18.875" style="2" customWidth="1"/>
    <col min="14343" max="14345" width="11.375" style="2" customWidth="1"/>
    <col min="14346" max="14346" width="8.625" style="2" customWidth="1"/>
    <col min="14347" max="14347" width="6.625" style="2" customWidth="1"/>
    <col min="14348" max="14354" width="11.375" style="2" customWidth="1"/>
    <col min="14355" max="14355" width="25.625" style="2" customWidth="1"/>
    <col min="14356" max="14356" width="4.625" style="2" customWidth="1"/>
    <col min="14357" max="14590" width="9" style="2"/>
    <col min="14591" max="14592" width="4" style="2" customWidth="1"/>
    <col min="14593" max="14594" width="5.625" style="2" customWidth="1"/>
    <col min="14595" max="14596" width="9.625" style="2" customWidth="1"/>
    <col min="14597" max="14597" width="13.625" style="2" customWidth="1"/>
    <col min="14598" max="14598" width="18.875" style="2" customWidth="1"/>
    <col min="14599" max="14601" width="11.375" style="2" customWidth="1"/>
    <col min="14602" max="14602" width="8.625" style="2" customWidth="1"/>
    <col min="14603" max="14603" width="6.625" style="2" customWidth="1"/>
    <col min="14604" max="14610" width="11.375" style="2" customWidth="1"/>
    <col min="14611" max="14611" width="25.625" style="2" customWidth="1"/>
    <col min="14612" max="14612" width="4.625" style="2" customWidth="1"/>
    <col min="14613" max="14846" width="9" style="2"/>
    <col min="14847" max="14848" width="4" style="2" customWidth="1"/>
    <col min="14849" max="14850" width="5.625" style="2" customWidth="1"/>
    <col min="14851" max="14852" width="9.625" style="2" customWidth="1"/>
    <col min="14853" max="14853" width="13.625" style="2" customWidth="1"/>
    <col min="14854" max="14854" width="18.875" style="2" customWidth="1"/>
    <col min="14855" max="14857" width="11.375" style="2" customWidth="1"/>
    <col min="14858" max="14858" width="8.625" style="2" customWidth="1"/>
    <col min="14859" max="14859" width="6.625" style="2" customWidth="1"/>
    <col min="14860" max="14866" width="11.375" style="2" customWidth="1"/>
    <col min="14867" max="14867" width="25.625" style="2" customWidth="1"/>
    <col min="14868" max="14868" width="4.625" style="2" customWidth="1"/>
    <col min="14869" max="15102" width="9" style="2"/>
    <col min="15103" max="15104" width="4" style="2" customWidth="1"/>
    <col min="15105" max="15106" width="5.625" style="2" customWidth="1"/>
    <col min="15107" max="15108" width="9.625" style="2" customWidth="1"/>
    <col min="15109" max="15109" width="13.625" style="2" customWidth="1"/>
    <col min="15110" max="15110" width="18.875" style="2" customWidth="1"/>
    <col min="15111" max="15113" width="11.375" style="2" customWidth="1"/>
    <col min="15114" max="15114" width="8.625" style="2" customWidth="1"/>
    <col min="15115" max="15115" width="6.625" style="2" customWidth="1"/>
    <col min="15116" max="15122" width="11.375" style="2" customWidth="1"/>
    <col min="15123" max="15123" width="25.625" style="2" customWidth="1"/>
    <col min="15124" max="15124" width="4.625" style="2" customWidth="1"/>
    <col min="15125" max="15358" width="9" style="2"/>
    <col min="15359" max="15360" width="4" style="2" customWidth="1"/>
    <col min="15361" max="15362" width="5.625" style="2" customWidth="1"/>
    <col min="15363" max="15364" width="9.625" style="2" customWidth="1"/>
    <col min="15365" max="15365" width="13.625" style="2" customWidth="1"/>
    <col min="15366" max="15366" width="18.875" style="2" customWidth="1"/>
    <col min="15367" max="15369" width="11.375" style="2" customWidth="1"/>
    <col min="15370" max="15370" width="8.625" style="2" customWidth="1"/>
    <col min="15371" max="15371" width="6.625" style="2" customWidth="1"/>
    <col min="15372" max="15378" width="11.375" style="2" customWidth="1"/>
    <col min="15379" max="15379" width="25.625" style="2" customWidth="1"/>
    <col min="15380" max="15380" width="4.625" style="2" customWidth="1"/>
    <col min="15381" max="15614" width="9" style="2"/>
    <col min="15615" max="15616" width="4" style="2" customWidth="1"/>
    <col min="15617" max="15618" width="5.625" style="2" customWidth="1"/>
    <col min="15619" max="15620" width="9.625" style="2" customWidth="1"/>
    <col min="15621" max="15621" width="13.625" style="2" customWidth="1"/>
    <col min="15622" max="15622" width="18.875" style="2" customWidth="1"/>
    <col min="15623" max="15625" width="11.375" style="2" customWidth="1"/>
    <col min="15626" max="15626" width="8.625" style="2" customWidth="1"/>
    <col min="15627" max="15627" width="6.625" style="2" customWidth="1"/>
    <col min="15628" max="15634" width="11.375" style="2" customWidth="1"/>
    <col min="15635" max="15635" width="25.625" style="2" customWidth="1"/>
    <col min="15636" max="15636" width="4.625" style="2" customWidth="1"/>
    <col min="15637" max="15870" width="9" style="2"/>
    <col min="15871" max="15872" width="4" style="2" customWidth="1"/>
    <col min="15873" max="15874" width="5.625" style="2" customWidth="1"/>
    <col min="15875" max="15876" width="9.625" style="2" customWidth="1"/>
    <col min="15877" max="15877" width="13.625" style="2" customWidth="1"/>
    <col min="15878" max="15878" width="18.875" style="2" customWidth="1"/>
    <col min="15879" max="15881" width="11.375" style="2" customWidth="1"/>
    <col min="15882" max="15882" width="8.625" style="2" customWidth="1"/>
    <col min="15883" max="15883" width="6.625" style="2" customWidth="1"/>
    <col min="15884" max="15890" width="11.375" style="2" customWidth="1"/>
    <col min="15891" max="15891" width="25.625" style="2" customWidth="1"/>
    <col min="15892" max="15892" width="4.625" style="2" customWidth="1"/>
    <col min="15893" max="16126" width="9" style="2"/>
    <col min="16127" max="16128" width="4" style="2" customWidth="1"/>
    <col min="16129" max="16130" width="5.625" style="2" customWidth="1"/>
    <col min="16131" max="16132" width="9.625" style="2" customWidth="1"/>
    <col min="16133" max="16133" width="13.625" style="2" customWidth="1"/>
    <col min="16134" max="16134" width="18.875" style="2" customWidth="1"/>
    <col min="16135" max="16137" width="11.375" style="2" customWidth="1"/>
    <col min="16138" max="16138" width="8.625" style="2" customWidth="1"/>
    <col min="16139" max="16139" width="6.625" style="2" customWidth="1"/>
    <col min="16140" max="16146" width="11.375" style="2" customWidth="1"/>
    <col min="16147" max="16147" width="25.625" style="2" customWidth="1"/>
    <col min="16148" max="16148" width="4.625" style="2" customWidth="1"/>
    <col min="16149" max="16384" width="9" style="2"/>
  </cols>
  <sheetData>
    <row r="1" spans="2:22" ht="21.95" customHeight="1">
      <c r="B1" s="2" t="s">
        <v>352</v>
      </c>
      <c r="I1" s="63"/>
    </row>
    <row r="2" spans="2:22" ht="21.95" customHeight="1">
      <c r="B2" s="2" t="s">
        <v>146</v>
      </c>
      <c r="R2" s="8" t="s">
        <v>182</v>
      </c>
      <c r="S2" s="3" t="s">
        <v>183</v>
      </c>
    </row>
    <row r="3" spans="2:22" ht="21.95" customHeight="1">
      <c r="B3" s="2" t="s">
        <v>147</v>
      </c>
      <c r="R3" s="64"/>
      <c r="S3" s="64"/>
    </row>
    <row r="4" spans="2:22" ht="34.5" customHeight="1">
      <c r="B4" s="951" t="s">
        <v>148</v>
      </c>
      <c r="C4" s="952"/>
      <c r="D4" s="953"/>
      <c r="E4" s="945" t="s">
        <v>149</v>
      </c>
      <c r="F4" s="945" t="s">
        <v>353</v>
      </c>
      <c r="G4" s="945" t="s">
        <v>354</v>
      </c>
      <c r="H4" s="937" t="s">
        <v>151</v>
      </c>
      <c r="I4" s="68"/>
      <c r="J4" s="69"/>
      <c r="K4" s="70" t="s">
        <v>134</v>
      </c>
      <c r="L4" s="69"/>
      <c r="M4" s="69"/>
      <c r="N4" s="69"/>
      <c r="O4" s="70"/>
      <c r="P4" s="70" t="s">
        <v>137</v>
      </c>
      <c r="Q4" s="69"/>
      <c r="R4" s="71"/>
      <c r="S4" s="72" t="s">
        <v>152</v>
      </c>
    </row>
    <row r="5" spans="2:22" ht="34.5" customHeight="1">
      <c r="B5" s="954"/>
      <c r="C5" s="955"/>
      <c r="D5" s="956"/>
      <c r="E5" s="946"/>
      <c r="F5" s="947"/>
      <c r="G5" s="947"/>
      <c r="H5" s="938"/>
      <c r="I5" s="61" t="s">
        <v>153</v>
      </c>
      <c r="J5" s="61" t="s">
        <v>154</v>
      </c>
      <c r="K5" s="61" t="s">
        <v>56</v>
      </c>
      <c r="L5" s="61" t="s">
        <v>155</v>
      </c>
      <c r="M5" s="61" t="s">
        <v>156</v>
      </c>
      <c r="N5" s="61" t="s">
        <v>57</v>
      </c>
      <c r="O5" s="61" t="s">
        <v>58</v>
      </c>
      <c r="P5" s="61" t="s">
        <v>59</v>
      </c>
      <c r="Q5" s="61" t="s">
        <v>60</v>
      </c>
      <c r="R5" s="61" t="s">
        <v>61</v>
      </c>
      <c r="S5" s="58"/>
    </row>
    <row r="6" spans="2:22" ht="32.25" customHeight="1">
      <c r="B6" s="948" t="s">
        <v>157</v>
      </c>
      <c r="C6" s="65" t="s">
        <v>158</v>
      </c>
      <c r="D6" s="66"/>
      <c r="E6" s="62"/>
      <c r="F6" s="62"/>
      <c r="G6" s="62"/>
      <c r="H6" s="76" t="s">
        <v>347</v>
      </c>
      <c r="I6" s="77"/>
      <c r="J6" s="77"/>
      <c r="K6" s="77"/>
      <c r="L6" s="77"/>
      <c r="M6" s="77"/>
      <c r="N6" s="77"/>
      <c r="O6" s="77"/>
      <c r="P6" s="77"/>
      <c r="Q6" s="77"/>
      <c r="R6" s="77"/>
      <c r="S6" s="57"/>
      <c r="V6" s="2">
        <v>8.1199999999999992</v>
      </c>
    </row>
    <row r="7" spans="2:22" ht="32.25" customHeight="1">
      <c r="B7" s="949"/>
      <c r="C7" s="78"/>
      <c r="D7" s="79"/>
      <c r="E7" s="58"/>
      <c r="F7" s="60"/>
      <c r="G7" s="58"/>
      <c r="H7" s="80" t="s">
        <v>348</v>
      </c>
      <c r="I7" s="77"/>
      <c r="J7" s="77"/>
      <c r="K7" s="77"/>
      <c r="L7" s="77"/>
      <c r="M7" s="77"/>
      <c r="N7" s="77"/>
      <c r="O7" s="77"/>
      <c r="P7" s="77"/>
      <c r="Q7" s="77"/>
      <c r="R7" s="77"/>
      <c r="S7" s="58"/>
    </row>
    <row r="8" spans="2:22" ht="32.25" customHeight="1">
      <c r="B8" s="949"/>
      <c r="C8" s="78"/>
      <c r="D8" s="79"/>
      <c r="E8" s="59"/>
      <c r="F8" s="61"/>
      <c r="G8" s="59"/>
      <c r="H8" s="76" t="s">
        <v>347</v>
      </c>
      <c r="I8" s="77"/>
      <c r="J8" s="77"/>
      <c r="K8" s="77"/>
      <c r="L8" s="77"/>
      <c r="M8" s="77"/>
      <c r="N8" s="77"/>
      <c r="O8" s="77"/>
      <c r="P8" s="77"/>
      <c r="Q8" s="77"/>
      <c r="R8" s="77"/>
      <c r="S8" s="59"/>
    </row>
    <row r="9" spans="2:22" ht="32.25" customHeight="1">
      <c r="B9" s="949"/>
      <c r="C9" s="78"/>
      <c r="D9" s="79"/>
      <c r="E9" s="59"/>
      <c r="F9" s="61"/>
      <c r="G9" s="59"/>
      <c r="H9" s="80" t="s">
        <v>348</v>
      </c>
      <c r="I9" s="77"/>
      <c r="J9" s="77"/>
      <c r="K9" s="77"/>
      <c r="L9" s="77"/>
      <c r="M9" s="77"/>
      <c r="N9" s="77"/>
      <c r="O9" s="77"/>
      <c r="P9" s="77"/>
      <c r="Q9" s="77"/>
      <c r="R9" s="77"/>
      <c r="S9" s="59"/>
    </row>
    <row r="10" spans="2:22" ht="32.25" customHeight="1">
      <c r="B10" s="949"/>
      <c r="C10" s="81"/>
      <c r="D10" s="62" t="s">
        <v>120</v>
      </c>
      <c r="E10" s="62"/>
      <c r="F10" s="62"/>
      <c r="G10" s="62"/>
      <c r="H10" s="76" t="s">
        <v>347</v>
      </c>
      <c r="I10" s="77"/>
      <c r="J10" s="77"/>
      <c r="K10" s="77"/>
      <c r="L10" s="77"/>
      <c r="M10" s="77"/>
      <c r="N10" s="77"/>
      <c r="O10" s="77"/>
      <c r="P10" s="77"/>
      <c r="Q10" s="77"/>
      <c r="R10" s="77"/>
      <c r="S10" s="59"/>
    </row>
    <row r="11" spans="2:22" ht="32.25" customHeight="1">
      <c r="B11" s="949"/>
      <c r="C11" s="73"/>
      <c r="D11" s="58"/>
      <c r="E11" s="58"/>
      <c r="F11" s="58"/>
      <c r="G11" s="58"/>
      <c r="H11" s="80" t="s">
        <v>348</v>
      </c>
      <c r="I11" s="77"/>
      <c r="J11" s="77"/>
      <c r="K11" s="77"/>
      <c r="L11" s="77"/>
      <c r="M11" s="77"/>
      <c r="N11" s="77"/>
      <c r="O11" s="77"/>
      <c r="P11" s="77"/>
      <c r="Q11" s="77"/>
      <c r="R11" s="77"/>
      <c r="S11" s="58"/>
    </row>
    <row r="12" spans="2:22" ht="32.25" customHeight="1">
      <c r="B12" s="949"/>
      <c r="C12" s="65"/>
      <c r="D12" s="66"/>
      <c r="E12" s="62"/>
      <c r="F12" s="62"/>
      <c r="G12" s="62"/>
      <c r="H12" s="76" t="s">
        <v>347</v>
      </c>
      <c r="I12" s="82"/>
      <c r="J12" s="77"/>
      <c r="K12" s="77"/>
      <c r="L12" s="77"/>
      <c r="M12" s="77"/>
      <c r="N12" s="77"/>
      <c r="O12" s="77"/>
      <c r="P12" s="77"/>
      <c r="Q12" s="77"/>
      <c r="R12" s="77"/>
      <c r="S12" s="57"/>
    </row>
    <row r="13" spans="2:22" ht="32.25" customHeight="1">
      <c r="B13" s="949"/>
      <c r="C13" s="78" t="s">
        <v>161</v>
      </c>
      <c r="D13" s="79"/>
      <c r="E13" s="58"/>
      <c r="F13" s="60"/>
      <c r="G13" s="58"/>
      <c r="H13" s="80" t="s">
        <v>348</v>
      </c>
      <c r="I13" s="77"/>
      <c r="J13" s="77"/>
      <c r="K13" s="77"/>
      <c r="L13" s="77"/>
      <c r="M13" s="77"/>
      <c r="N13" s="77"/>
      <c r="O13" s="77"/>
      <c r="P13" s="77"/>
      <c r="Q13" s="77"/>
      <c r="R13" s="77"/>
      <c r="S13" s="59"/>
    </row>
    <row r="14" spans="2:22" ht="32.25" customHeight="1">
      <c r="B14" s="949"/>
      <c r="C14" s="81"/>
      <c r="D14" s="83"/>
      <c r="E14" s="62"/>
      <c r="F14" s="62"/>
      <c r="G14" s="62"/>
      <c r="H14" s="76" t="s">
        <v>347</v>
      </c>
      <c r="I14" s="82"/>
      <c r="J14" s="77"/>
      <c r="K14" s="77"/>
      <c r="L14" s="77"/>
      <c r="M14" s="77"/>
      <c r="N14" s="77"/>
      <c r="O14" s="77"/>
      <c r="P14" s="77"/>
      <c r="Q14" s="77"/>
      <c r="R14" s="77"/>
      <c r="S14" s="57"/>
    </row>
    <row r="15" spans="2:22" ht="32.25" customHeight="1">
      <c r="B15" s="949"/>
      <c r="C15" s="81"/>
      <c r="D15" s="83"/>
      <c r="E15" s="60"/>
      <c r="F15" s="60"/>
      <c r="G15" s="60"/>
      <c r="H15" s="80" t="s">
        <v>348</v>
      </c>
      <c r="I15" s="77"/>
      <c r="J15" s="77"/>
      <c r="K15" s="77"/>
      <c r="L15" s="77"/>
      <c r="M15" s="77"/>
      <c r="N15" s="77"/>
      <c r="O15" s="77"/>
      <c r="P15" s="77"/>
      <c r="Q15" s="77"/>
      <c r="R15" s="77"/>
      <c r="S15" s="59"/>
    </row>
    <row r="16" spans="2:22" ht="32.25" customHeight="1">
      <c r="B16" s="949"/>
      <c r="C16" s="81"/>
      <c r="D16" s="62" t="s">
        <v>120</v>
      </c>
      <c r="E16" s="62"/>
      <c r="F16" s="62"/>
      <c r="G16" s="62"/>
      <c r="H16" s="76" t="s">
        <v>347</v>
      </c>
      <c r="I16" s="84"/>
      <c r="J16" s="77"/>
      <c r="K16" s="77"/>
      <c r="L16" s="77"/>
      <c r="M16" s="77"/>
      <c r="N16" s="77"/>
      <c r="O16" s="77"/>
      <c r="P16" s="77"/>
      <c r="Q16" s="77"/>
      <c r="R16" s="77"/>
      <c r="S16" s="57"/>
    </row>
    <row r="17" spans="2:19" ht="32.25" customHeight="1">
      <c r="B17" s="949"/>
      <c r="C17" s="73"/>
      <c r="D17" s="58"/>
      <c r="E17" s="60"/>
      <c r="F17" s="60"/>
      <c r="G17" s="60"/>
      <c r="H17" s="80" t="s">
        <v>348</v>
      </c>
      <c r="I17" s="77"/>
      <c r="J17" s="77"/>
      <c r="K17" s="77"/>
      <c r="L17" s="77"/>
      <c r="M17" s="77"/>
      <c r="N17" s="77"/>
      <c r="O17" s="77"/>
      <c r="P17" s="77"/>
      <c r="Q17" s="77"/>
      <c r="R17" s="77"/>
      <c r="S17" s="58"/>
    </row>
    <row r="18" spans="2:19" ht="32.25" customHeight="1">
      <c r="B18" s="949"/>
      <c r="C18" s="65" t="s">
        <v>162</v>
      </c>
      <c r="D18" s="66"/>
      <c r="E18" s="62"/>
      <c r="F18" s="62"/>
      <c r="G18" s="62"/>
      <c r="H18" s="76" t="s">
        <v>347</v>
      </c>
      <c r="I18" s="77"/>
      <c r="J18" s="77"/>
      <c r="K18" s="77"/>
      <c r="L18" s="77"/>
      <c r="M18" s="77"/>
      <c r="N18" s="77"/>
      <c r="O18" s="77"/>
      <c r="P18" s="77"/>
      <c r="Q18" s="77"/>
      <c r="R18" s="77"/>
      <c r="S18" s="57"/>
    </row>
    <row r="19" spans="2:19" ht="32.25" customHeight="1">
      <c r="B19" s="950"/>
      <c r="C19" s="73"/>
      <c r="D19" s="75"/>
      <c r="E19" s="60"/>
      <c r="F19" s="60"/>
      <c r="G19" s="60"/>
      <c r="H19" s="80" t="s">
        <v>348</v>
      </c>
      <c r="I19" s="77"/>
      <c r="J19" s="77"/>
      <c r="K19" s="77"/>
      <c r="L19" s="77"/>
      <c r="M19" s="77"/>
      <c r="N19" s="77"/>
      <c r="O19" s="77"/>
      <c r="P19" s="77"/>
      <c r="Q19" s="77"/>
      <c r="R19" s="77"/>
      <c r="S19" s="58"/>
    </row>
    <row r="20" spans="2:19" ht="32.25" customHeight="1">
      <c r="B20" s="948" t="s">
        <v>163</v>
      </c>
      <c r="C20" s="65" t="s">
        <v>164</v>
      </c>
      <c r="D20" s="66"/>
      <c r="E20" s="62"/>
      <c r="F20" s="62"/>
      <c r="G20" s="62"/>
      <c r="H20" s="76" t="s">
        <v>347</v>
      </c>
      <c r="I20" s="85"/>
      <c r="J20" s="85"/>
      <c r="K20" s="86"/>
      <c r="L20" s="85"/>
      <c r="M20" s="85"/>
      <c r="N20" s="85"/>
      <c r="O20" s="85"/>
      <c r="P20" s="85"/>
      <c r="Q20" s="85"/>
      <c r="R20" s="85"/>
      <c r="S20" s="57"/>
    </row>
    <row r="21" spans="2:19" ht="32.25" customHeight="1">
      <c r="B21" s="949"/>
      <c r="C21" s="73"/>
      <c r="D21" s="75"/>
      <c r="E21" s="60"/>
      <c r="F21" s="60"/>
      <c r="G21" s="60"/>
      <c r="H21" s="80" t="s">
        <v>348</v>
      </c>
      <c r="I21" s="85"/>
      <c r="J21" s="85"/>
      <c r="K21" s="86"/>
      <c r="L21" s="85"/>
      <c r="M21" s="85"/>
      <c r="N21" s="85"/>
      <c r="O21" s="85"/>
      <c r="P21" s="85"/>
      <c r="Q21" s="85"/>
      <c r="R21" s="85"/>
      <c r="S21" s="58"/>
    </row>
    <row r="22" spans="2:19" ht="32.25" customHeight="1">
      <c r="B22" s="949"/>
      <c r="C22" s="65" t="s">
        <v>161</v>
      </c>
      <c r="D22" s="66"/>
      <c r="E22" s="62"/>
      <c r="F22" s="62"/>
      <c r="G22" s="62"/>
      <c r="H22" s="76" t="s">
        <v>347</v>
      </c>
      <c r="I22" s="85"/>
      <c r="J22" s="85"/>
      <c r="K22" s="86"/>
      <c r="L22" s="85"/>
      <c r="M22" s="85"/>
      <c r="N22" s="85"/>
      <c r="O22" s="85"/>
      <c r="P22" s="85"/>
      <c r="Q22" s="85"/>
      <c r="R22" s="85"/>
      <c r="S22" s="57"/>
    </row>
    <row r="23" spans="2:19" ht="32.25" customHeight="1">
      <c r="B23" s="949"/>
      <c r="C23" s="73"/>
      <c r="D23" s="75"/>
      <c r="E23" s="60"/>
      <c r="F23" s="60"/>
      <c r="G23" s="60"/>
      <c r="H23" s="80" t="s">
        <v>348</v>
      </c>
      <c r="I23" s="85"/>
      <c r="J23" s="85"/>
      <c r="K23" s="86"/>
      <c r="L23" s="85"/>
      <c r="M23" s="85"/>
      <c r="N23" s="85"/>
      <c r="O23" s="85"/>
      <c r="P23" s="85"/>
      <c r="Q23" s="85"/>
      <c r="R23" s="85"/>
      <c r="S23" s="58"/>
    </row>
    <row r="24" spans="2:19" ht="32.25" customHeight="1">
      <c r="B24" s="949"/>
      <c r="C24" s="65" t="s">
        <v>162</v>
      </c>
      <c r="D24" s="66"/>
      <c r="E24" s="62"/>
      <c r="F24" s="62"/>
      <c r="G24" s="62"/>
      <c r="H24" s="76" t="s">
        <v>347</v>
      </c>
      <c r="I24" s="85"/>
      <c r="J24" s="85"/>
      <c r="K24" s="86"/>
      <c r="L24" s="85"/>
      <c r="M24" s="85"/>
      <c r="N24" s="85"/>
      <c r="O24" s="85"/>
      <c r="P24" s="85"/>
      <c r="Q24" s="85"/>
      <c r="R24" s="85"/>
      <c r="S24" s="57"/>
    </row>
    <row r="25" spans="2:19" ht="32.25" customHeight="1">
      <c r="B25" s="950"/>
      <c r="C25" s="73"/>
      <c r="D25" s="75"/>
      <c r="E25" s="60"/>
      <c r="F25" s="60"/>
      <c r="G25" s="60"/>
      <c r="H25" s="80" t="s">
        <v>348</v>
      </c>
      <c r="I25" s="85"/>
      <c r="J25" s="85"/>
      <c r="K25" s="86"/>
      <c r="L25" s="85"/>
      <c r="M25" s="85"/>
      <c r="N25" s="85"/>
      <c r="O25" s="85"/>
      <c r="P25" s="85"/>
      <c r="Q25" s="85"/>
      <c r="R25" s="85"/>
      <c r="S25" s="58"/>
    </row>
    <row r="26" spans="2:19" ht="32.25" customHeight="1">
      <c r="B26" s="939" t="s">
        <v>165</v>
      </c>
      <c r="C26" s="940"/>
      <c r="D26" s="940"/>
      <c r="E26" s="940"/>
      <c r="F26" s="940"/>
      <c r="G26" s="941"/>
      <c r="H26" s="76" t="s">
        <v>347</v>
      </c>
      <c r="I26" s="77"/>
      <c r="J26" s="77"/>
      <c r="K26" s="77"/>
      <c r="L26" s="77"/>
      <c r="M26" s="77"/>
      <c r="N26" s="77"/>
      <c r="O26" s="85"/>
      <c r="P26" s="85"/>
      <c r="Q26" s="85"/>
      <c r="R26" s="85"/>
      <c r="S26" s="57"/>
    </row>
    <row r="27" spans="2:19" ht="32.25" customHeight="1">
      <c r="B27" s="942"/>
      <c r="C27" s="943"/>
      <c r="D27" s="943"/>
      <c r="E27" s="943"/>
      <c r="F27" s="943"/>
      <c r="G27" s="944"/>
      <c r="H27" s="80" t="s">
        <v>348</v>
      </c>
      <c r="I27" s="77"/>
      <c r="J27" s="77"/>
      <c r="K27" s="77"/>
      <c r="L27" s="77"/>
      <c r="M27" s="77"/>
      <c r="N27" s="77"/>
      <c r="O27" s="85"/>
      <c r="P27" s="85"/>
      <c r="Q27" s="85"/>
      <c r="R27" s="85"/>
      <c r="S27" s="58"/>
    </row>
    <row r="28" spans="2:19" ht="32.25" customHeight="1"/>
    <row r="29" spans="2:19" ht="32.25" customHeight="1"/>
    <row r="30" spans="2:19" ht="32.25" customHeight="1"/>
    <row r="31" spans="2:19" ht="32.25" customHeight="1"/>
    <row r="32" spans="2:19" ht="32.25" customHeight="1"/>
    <row r="33" ht="30" customHeight="1"/>
    <row r="34" ht="30" customHeight="1"/>
    <row r="35" ht="30" customHeight="1"/>
    <row r="36" ht="30" customHeight="1"/>
  </sheetData>
  <mergeCells count="8">
    <mergeCell ref="H4:H5"/>
    <mergeCell ref="B26:G27"/>
    <mergeCell ref="E4:E5"/>
    <mergeCell ref="F4:F5"/>
    <mergeCell ref="G4:G5"/>
    <mergeCell ref="B6:B19"/>
    <mergeCell ref="B20:B25"/>
    <mergeCell ref="B4:D5"/>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zoomScale="60" zoomScaleNormal="60" workbookViewId="0">
      <selection activeCell="A6" sqref="A6:XFD34"/>
    </sheetView>
  </sheetViews>
  <sheetFormatPr defaultRowHeight="14.25"/>
  <cols>
    <col min="1" max="1" width="6.625" style="2" customWidth="1"/>
    <col min="2" max="3" width="6.875" style="2" customWidth="1"/>
    <col min="4" max="4" width="10.625" style="2" customWidth="1"/>
    <col min="5" max="5" width="9.375" style="2" customWidth="1"/>
    <col min="6" max="6" width="13.625" style="87" customWidth="1"/>
    <col min="7" max="7" width="18.875" style="2" customWidth="1"/>
    <col min="8" max="17" width="11.875" style="2" customWidth="1"/>
    <col min="18" max="18" width="22.625" style="2" customWidth="1"/>
    <col min="19" max="19" width="2.625" style="2" customWidth="1"/>
    <col min="20" max="254" width="9" style="2"/>
    <col min="255" max="255" width="6.625" style="2" customWidth="1"/>
    <col min="256" max="257" width="6.875" style="2" customWidth="1"/>
    <col min="258" max="258" width="10.625" style="2" customWidth="1"/>
    <col min="259" max="259" width="9.375" style="2" customWidth="1"/>
    <col min="260" max="260" width="13.625" style="2" customWidth="1"/>
    <col min="261" max="261" width="18.875" style="2" customWidth="1"/>
    <col min="262" max="264" width="11.875" style="2" customWidth="1"/>
    <col min="265" max="266" width="8.625" style="2" customWidth="1"/>
    <col min="267" max="273" width="11.875" style="2" customWidth="1"/>
    <col min="274" max="274" width="22.625" style="2" customWidth="1"/>
    <col min="275" max="275" width="2.625" style="2" customWidth="1"/>
    <col min="276" max="510" width="9" style="2"/>
    <col min="511" max="511" width="6.625" style="2" customWidth="1"/>
    <col min="512" max="513" width="6.875" style="2" customWidth="1"/>
    <col min="514" max="514" width="10.625" style="2" customWidth="1"/>
    <col min="515" max="515" width="9.375" style="2" customWidth="1"/>
    <col min="516" max="516" width="13.625" style="2" customWidth="1"/>
    <col min="517" max="517" width="18.875" style="2" customWidth="1"/>
    <col min="518" max="520" width="11.875" style="2" customWidth="1"/>
    <col min="521" max="522" width="8.625" style="2" customWidth="1"/>
    <col min="523" max="529" width="11.875" style="2" customWidth="1"/>
    <col min="530" max="530" width="22.625" style="2" customWidth="1"/>
    <col min="531" max="531" width="2.625" style="2" customWidth="1"/>
    <col min="532" max="766" width="9" style="2"/>
    <col min="767" max="767" width="6.625" style="2" customWidth="1"/>
    <col min="768" max="769" width="6.875" style="2" customWidth="1"/>
    <col min="770" max="770" width="10.625" style="2" customWidth="1"/>
    <col min="771" max="771" width="9.375" style="2" customWidth="1"/>
    <col min="772" max="772" width="13.625" style="2" customWidth="1"/>
    <col min="773" max="773" width="18.875" style="2" customWidth="1"/>
    <col min="774" max="776" width="11.875" style="2" customWidth="1"/>
    <col min="777" max="778" width="8.625" style="2" customWidth="1"/>
    <col min="779" max="785" width="11.875" style="2" customWidth="1"/>
    <col min="786" max="786" width="22.625" style="2" customWidth="1"/>
    <col min="787" max="787" width="2.625" style="2" customWidth="1"/>
    <col min="788" max="1022" width="9" style="2"/>
    <col min="1023" max="1023" width="6.625" style="2" customWidth="1"/>
    <col min="1024" max="1025" width="6.875" style="2" customWidth="1"/>
    <col min="1026" max="1026" width="10.625" style="2" customWidth="1"/>
    <col min="1027" max="1027" width="9.375" style="2" customWidth="1"/>
    <col min="1028" max="1028" width="13.625" style="2" customWidth="1"/>
    <col min="1029" max="1029" width="18.875" style="2" customWidth="1"/>
    <col min="1030" max="1032" width="11.875" style="2" customWidth="1"/>
    <col min="1033" max="1034" width="8.625" style="2" customWidth="1"/>
    <col min="1035" max="1041" width="11.875" style="2" customWidth="1"/>
    <col min="1042" max="1042" width="22.625" style="2" customWidth="1"/>
    <col min="1043" max="1043" width="2.625" style="2" customWidth="1"/>
    <col min="1044" max="1278" width="9" style="2"/>
    <col min="1279" max="1279" width="6.625" style="2" customWidth="1"/>
    <col min="1280" max="1281" width="6.875" style="2" customWidth="1"/>
    <col min="1282" max="1282" width="10.625" style="2" customWidth="1"/>
    <col min="1283" max="1283" width="9.375" style="2" customWidth="1"/>
    <col min="1284" max="1284" width="13.625" style="2" customWidth="1"/>
    <col min="1285" max="1285" width="18.875" style="2" customWidth="1"/>
    <col min="1286" max="1288" width="11.875" style="2" customWidth="1"/>
    <col min="1289" max="1290" width="8.625" style="2" customWidth="1"/>
    <col min="1291" max="1297" width="11.875" style="2" customWidth="1"/>
    <col min="1298" max="1298" width="22.625" style="2" customWidth="1"/>
    <col min="1299" max="1299" width="2.625" style="2" customWidth="1"/>
    <col min="1300" max="1534" width="9" style="2"/>
    <col min="1535" max="1535" width="6.625" style="2" customWidth="1"/>
    <col min="1536" max="1537" width="6.875" style="2" customWidth="1"/>
    <col min="1538" max="1538" width="10.625" style="2" customWidth="1"/>
    <col min="1539" max="1539" width="9.375" style="2" customWidth="1"/>
    <col min="1540" max="1540" width="13.625" style="2" customWidth="1"/>
    <col min="1541" max="1541" width="18.875" style="2" customWidth="1"/>
    <col min="1542" max="1544" width="11.875" style="2" customWidth="1"/>
    <col min="1545" max="1546" width="8.625" style="2" customWidth="1"/>
    <col min="1547" max="1553" width="11.875" style="2" customWidth="1"/>
    <col min="1554" max="1554" width="22.625" style="2" customWidth="1"/>
    <col min="1555" max="1555" width="2.625" style="2" customWidth="1"/>
    <col min="1556" max="1790" width="9" style="2"/>
    <col min="1791" max="1791" width="6.625" style="2" customWidth="1"/>
    <col min="1792" max="1793" width="6.875" style="2" customWidth="1"/>
    <col min="1794" max="1794" width="10.625" style="2" customWidth="1"/>
    <col min="1795" max="1795" width="9.375" style="2" customWidth="1"/>
    <col min="1796" max="1796" width="13.625" style="2" customWidth="1"/>
    <col min="1797" max="1797" width="18.875" style="2" customWidth="1"/>
    <col min="1798" max="1800" width="11.875" style="2" customWidth="1"/>
    <col min="1801" max="1802" width="8.625" style="2" customWidth="1"/>
    <col min="1803" max="1809" width="11.875" style="2" customWidth="1"/>
    <col min="1810" max="1810" width="22.625" style="2" customWidth="1"/>
    <col min="1811" max="1811" width="2.625" style="2" customWidth="1"/>
    <col min="1812" max="2046" width="9" style="2"/>
    <col min="2047" max="2047" width="6.625" style="2" customWidth="1"/>
    <col min="2048" max="2049" width="6.875" style="2" customWidth="1"/>
    <col min="2050" max="2050" width="10.625" style="2" customWidth="1"/>
    <col min="2051" max="2051" width="9.375" style="2" customWidth="1"/>
    <col min="2052" max="2052" width="13.625" style="2" customWidth="1"/>
    <col min="2053" max="2053" width="18.875" style="2" customWidth="1"/>
    <col min="2054" max="2056" width="11.875" style="2" customWidth="1"/>
    <col min="2057" max="2058" width="8.625" style="2" customWidth="1"/>
    <col min="2059" max="2065" width="11.875" style="2" customWidth="1"/>
    <col min="2066" max="2066" width="22.625" style="2" customWidth="1"/>
    <col min="2067" max="2067" width="2.625" style="2" customWidth="1"/>
    <col min="2068" max="2302" width="9" style="2"/>
    <col min="2303" max="2303" width="6.625" style="2" customWidth="1"/>
    <col min="2304" max="2305" width="6.875" style="2" customWidth="1"/>
    <col min="2306" max="2306" width="10.625" style="2" customWidth="1"/>
    <col min="2307" max="2307" width="9.375" style="2" customWidth="1"/>
    <col min="2308" max="2308" width="13.625" style="2" customWidth="1"/>
    <col min="2309" max="2309" width="18.875" style="2" customWidth="1"/>
    <col min="2310" max="2312" width="11.875" style="2" customWidth="1"/>
    <col min="2313" max="2314" width="8.625" style="2" customWidth="1"/>
    <col min="2315" max="2321" width="11.875" style="2" customWidth="1"/>
    <col min="2322" max="2322" width="22.625" style="2" customWidth="1"/>
    <col min="2323" max="2323" width="2.625" style="2" customWidth="1"/>
    <col min="2324" max="2558" width="9" style="2"/>
    <col min="2559" max="2559" width="6.625" style="2" customWidth="1"/>
    <col min="2560" max="2561" width="6.875" style="2" customWidth="1"/>
    <col min="2562" max="2562" width="10.625" style="2" customWidth="1"/>
    <col min="2563" max="2563" width="9.375" style="2" customWidth="1"/>
    <col min="2564" max="2564" width="13.625" style="2" customWidth="1"/>
    <col min="2565" max="2565" width="18.875" style="2" customWidth="1"/>
    <col min="2566" max="2568" width="11.875" style="2" customWidth="1"/>
    <col min="2569" max="2570" width="8.625" style="2" customWidth="1"/>
    <col min="2571" max="2577" width="11.875" style="2" customWidth="1"/>
    <col min="2578" max="2578" width="22.625" style="2" customWidth="1"/>
    <col min="2579" max="2579" width="2.625" style="2" customWidth="1"/>
    <col min="2580" max="2814" width="9" style="2"/>
    <col min="2815" max="2815" width="6.625" style="2" customWidth="1"/>
    <col min="2816" max="2817" width="6.875" style="2" customWidth="1"/>
    <col min="2818" max="2818" width="10.625" style="2" customWidth="1"/>
    <col min="2819" max="2819" width="9.375" style="2" customWidth="1"/>
    <col min="2820" max="2820" width="13.625" style="2" customWidth="1"/>
    <col min="2821" max="2821" width="18.875" style="2" customWidth="1"/>
    <col min="2822" max="2824" width="11.875" style="2" customWidth="1"/>
    <col min="2825" max="2826" width="8.625" style="2" customWidth="1"/>
    <col min="2827" max="2833" width="11.875" style="2" customWidth="1"/>
    <col min="2834" max="2834" width="22.625" style="2" customWidth="1"/>
    <col min="2835" max="2835" width="2.625" style="2" customWidth="1"/>
    <col min="2836" max="3070" width="9" style="2"/>
    <col min="3071" max="3071" width="6.625" style="2" customWidth="1"/>
    <col min="3072" max="3073" width="6.875" style="2" customWidth="1"/>
    <col min="3074" max="3074" width="10.625" style="2" customWidth="1"/>
    <col min="3075" max="3075" width="9.375" style="2" customWidth="1"/>
    <col min="3076" max="3076" width="13.625" style="2" customWidth="1"/>
    <col min="3077" max="3077" width="18.875" style="2" customWidth="1"/>
    <col min="3078" max="3080" width="11.875" style="2" customWidth="1"/>
    <col min="3081" max="3082" width="8.625" style="2" customWidth="1"/>
    <col min="3083" max="3089" width="11.875" style="2" customWidth="1"/>
    <col min="3090" max="3090" width="22.625" style="2" customWidth="1"/>
    <col min="3091" max="3091" width="2.625" style="2" customWidth="1"/>
    <col min="3092" max="3326" width="9" style="2"/>
    <col min="3327" max="3327" width="6.625" style="2" customWidth="1"/>
    <col min="3328" max="3329" width="6.875" style="2" customWidth="1"/>
    <col min="3330" max="3330" width="10.625" style="2" customWidth="1"/>
    <col min="3331" max="3331" width="9.375" style="2" customWidth="1"/>
    <col min="3332" max="3332" width="13.625" style="2" customWidth="1"/>
    <col min="3333" max="3333" width="18.875" style="2" customWidth="1"/>
    <col min="3334" max="3336" width="11.875" style="2" customWidth="1"/>
    <col min="3337" max="3338" width="8.625" style="2" customWidth="1"/>
    <col min="3339" max="3345" width="11.875" style="2" customWidth="1"/>
    <col min="3346" max="3346" width="22.625" style="2" customWidth="1"/>
    <col min="3347" max="3347" width="2.625" style="2" customWidth="1"/>
    <col min="3348" max="3582" width="9" style="2"/>
    <col min="3583" max="3583" width="6.625" style="2" customWidth="1"/>
    <col min="3584" max="3585" width="6.875" style="2" customWidth="1"/>
    <col min="3586" max="3586" width="10.625" style="2" customWidth="1"/>
    <col min="3587" max="3587" width="9.375" style="2" customWidth="1"/>
    <col min="3588" max="3588" width="13.625" style="2" customWidth="1"/>
    <col min="3589" max="3589" width="18.875" style="2" customWidth="1"/>
    <col min="3590" max="3592" width="11.875" style="2" customWidth="1"/>
    <col min="3593" max="3594" width="8.625" style="2" customWidth="1"/>
    <col min="3595" max="3601" width="11.875" style="2" customWidth="1"/>
    <col min="3602" max="3602" width="22.625" style="2" customWidth="1"/>
    <col min="3603" max="3603" width="2.625" style="2" customWidth="1"/>
    <col min="3604" max="3838" width="9" style="2"/>
    <col min="3839" max="3839" width="6.625" style="2" customWidth="1"/>
    <col min="3840" max="3841" width="6.875" style="2" customWidth="1"/>
    <col min="3842" max="3842" width="10.625" style="2" customWidth="1"/>
    <col min="3843" max="3843" width="9.375" style="2" customWidth="1"/>
    <col min="3844" max="3844" width="13.625" style="2" customWidth="1"/>
    <col min="3845" max="3845" width="18.875" style="2" customWidth="1"/>
    <col min="3846" max="3848" width="11.875" style="2" customWidth="1"/>
    <col min="3849" max="3850" width="8.625" style="2" customWidth="1"/>
    <col min="3851" max="3857" width="11.875" style="2" customWidth="1"/>
    <col min="3858" max="3858" width="22.625" style="2" customWidth="1"/>
    <col min="3859" max="3859" width="2.625" style="2" customWidth="1"/>
    <col min="3860" max="4094" width="9" style="2"/>
    <col min="4095" max="4095" width="6.625" style="2" customWidth="1"/>
    <col min="4096" max="4097" width="6.875" style="2" customWidth="1"/>
    <col min="4098" max="4098" width="10.625" style="2" customWidth="1"/>
    <col min="4099" max="4099" width="9.375" style="2" customWidth="1"/>
    <col min="4100" max="4100" width="13.625" style="2" customWidth="1"/>
    <col min="4101" max="4101" width="18.875" style="2" customWidth="1"/>
    <col min="4102" max="4104" width="11.875" style="2" customWidth="1"/>
    <col min="4105" max="4106" width="8.625" style="2" customWidth="1"/>
    <col min="4107" max="4113" width="11.875" style="2" customWidth="1"/>
    <col min="4114" max="4114" width="22.625" style="2" customWidth="1"/>
    <col min="4115" max="4115" width="2.625" style="2" customWidth="1"/>
    <col min="4116" max="4350" width="9" style="2"/>
    <col min="4351" max="4351" width="6.625" style="2" customWidth="1"/>
    <col min="4352" max="4353" width="6.875" style="2" customWidth="1"/>
    <col min="4354" max="4354" width="10.625" style="2" customWidth="1"/>
    <col min="4355" max="4355" width="9.375" style="2" customWidth="1"/>
    <col min="4356" max="4356" width="13.625" style="2" customWidth="1"/>
    <col min="4357" max="4357" width="18.875" style="2" customWidth="1"/>
    <col min="4358" max="4360" width="11.875" style="2" customWidth="1"/>
    <col min="4361" max="4362" width="8.625" style="2" customWidth="1"/>
    <col min="4363" max="4369" width="11.875" style="2" customWidth="1"/>
    <col min="4370" max="4370" width="22.625" style="2" customWidth="1"/>
    <col min="4371" max="4371" width="2.625" style="2" customWidth="1"/>
    <col min="4372" max="4606" width="9" style="2"/>
    <col min="4607" max="4607" width="6.625" style="2" customWidth="1"/>
    <col min="4608" max="4609" width="6.875" style="2" customWidth="1"/>
    <col min="4610" max="4610" width="10.625" style="2" customWidth="1"/>
    <col min="4611" max="4611" width="9.375" style="2" customWidth="1"/>
    <col min="4612" max="4612" width="13.625" style="2" customWidth="1"/>
    <col min="4613" max="4613" width="18.875" style="2" customWidth="1"/>
    <col min="4614" max="4616" width="11.875" style="2" customWidth="1"/>
    <col min="4617" max="4618" width="8.625" style="2" customWidth="1"/>
    <col min="4619" max="4625" width="11.875" style="2" customWidth="1"/>
    <col min="4626" max="4626" width="22.625" style="2" customWidth="1"/>
    <col min="4627" max="4627" width="2.625" style="2" customWidth="1"/>
    <col min="4628" max="4862" width="9" style="2"/>
    <col min="4863" max="4863" width="6.625" style="2" customWidth="1"/>
    <col min="4864" max="4865" width="6.875" style="2" customWidth="1"/>
    <col min="4866" max="4866" width="10.625" style="2" customWidth="1"/>
    <col min="4867" max="4867" width="9.375" style="2" customWidth="1"/>
    <col min="4868" max="4868" width="13.625" style="2" customWidth="1"/>
    <col min="4869" max="4869" width="18.875" style="2" customWidth="1"/>
    <col min="4870" max="4872" width="11.875" style="2" customWidth="1"/>
    <col min="4873" max="4874" width="8.625" style="2" customWidth="1"/>
    <col min="4875" max="4881" width="11.875" style="2" customWidth="1"/>
    <col min="4882" max="4882" width="22.625" style="2" customWidth="1"/>
    <col min="4883" max="4883" width="2.625" style="2" customWidth="1"/>
    <col min="4884" max="5118" width="9" style="2"/>
    <col min="5119" max="5119" width="6.625" style="2" customWidth="1"/>
    <col min="5120" max="5121" width="6.875" style="2" customWidth="1"/>
    <col min="5122" max="5122" width="10.625" style="2" customWidth="1"/>
    <col min="5123" max="5123" width="9.375" style="2" customWidth="1"/>
    <col min="5124" max="5124" width="13.625" style="2" customWidth="1"/>
    <col min="5125" max="5125" width="18.875" style="2" customWidth="1"/>
    <col min="5126" max="5128" width="11.875" style="2" customWidth="1"/>
    <col min="5129" max="5130" width="8.625" style="2" customWidth="1"/>
    <col min="5131" max="5137" width="11.875" style="2" customWidth="1"/>
    <col min="5138" max="5138" width="22.625" style="2" customWidth="1"/>
    <col min="5139" max="5139" width="2.625" style="2" customWidth="1"/>
    <col min="5140" max="5374" width="9" style="2"/>
    <col min="5375" max="5375" width="6.625" style="2" customWidth="1"/>
    <col min="5376" max="5377" width="6.875" style="2" customWidth="1"/>
    <col min="5378" max="5378" width="10.625" style="2" customWidth="1"/>
    <col min="5379" max="5379" width="9.375" style="2" customWidth="1"/>
    <col min="5380" max="5380" width="13.625" style="2" customWidth="1"/>
    <col min="5381" max="5381" width="18.875" style="2" customWidth="1"/>
    <col min="5382" max="5384" width="11.875" style="2" customWidth="1"/>
    <col min="5385" max="5386" width="8.625" style="2" customWidth="1"/>
    <col min="5387" max="5393" width="11.875" style="2" customWidth="1"/>
    <col min="5394" max="5394" width="22.625" style="2" customWidth="1"/>
    <col min="5395" max="5395" width="2.625" style="2" customWidth="1"/>
    <col min="5396" max="5630" width="9" style="2"/>
    <col min="5631" max="5631" width="6.625" style="2" customWidth="1"/>
    <col min="5632" max="5633" width="6.875" style="2" customWidth="1"/>
    <col min="5634" max="5634" width="10.625" style="2" customWidth="1"/>
    <col min="5635" max="5635" width="9.375" style="2" customWidth="1"/>
    <col min="5636" max="5636" width="13.625" style="2" customWidth="1"/>
    <col min="5637" max="5637" width="18.875" style="2" customWidth="1"/>
    <col min="5638" max="5640" width="11.875" style="2" customWidth="1"/>
    <col min="5641" max="5642" width="8.625" style="2" customWidth="1"/>
    <col min="5643" max="5649" width="11.875" style="2" customWidth="1"/>
    <col min="5650" max="5650" width="22.625" style="2" customWidth="1"/>
    <col min="5651" max="5651" width="2.625" style="2" customWidth="1"/>
    <col min="5652" max="5886" width="9" style="2"/>
    <col min="5887" max="5887" width="6.625" style="2" customWidth="1"/>
    <col min="5888" max="5889" width="6.875" style="2" customWidth="1"/>
    <col min="5890" max="5890" width="10.625" style="2" customWidth="1"/>
    <col min="5891" max="5891" width="9.375" style="2" customWidth="1"/>
    <col min="5892" max="5892" width="13.625" style="2" customWidth="1"/>
    <col min="5893" max="5893" width="18.875" style="2" customWidth="1"/>
    <col min="5894" max="5896" width="11.875" style="2" customWidth="1"/>
    <col min="5897" max="5898" width="8.625" style="2" customWidth="1"/>
    <col min="5899" max="5905" width="11.875" style="2" customWidth="1"/>
    <col min="5906" max="5906" width="22.625" style="2" customWidth="1"/>
    <col min="5907" max="5907" width="2.625" style="2" customWidth="1"/>
    <col min="5908" max="6142" width="9" style="2"/>
    <col min="6143" max="6143" width="6.625" style="2" customWidth="1"/>
    <col min="6144" max="6145" width="6.875" style="2" customWidth="1"/>
    <col min="6146" max="6146" width="10.625" style="2" customWidth="1"/>
    <col min="6147" max="6147" width="9.375" style="2" customWidth="1"/>
    <col min="6148" max="6148" width="13.625" style="2" customWidth="1"/>
    <col min="6149" max="6149" width="18.875" style="2" customWidth="1"/>
    <col min="6150" max="6152" width="11.875" style="2" customWidth="1"/>
    <col min="6153" max="6154" width="8.625" style="2" customWidth="1"/>
    <col min="6155" max="6161" width="11.875" style="2" customWidth="1"/>
    <col min="6162" max="6162" width="22.625" style="2" customWidth="1"/>
    <col min="6163" max="6163" width="2.625" style="2" customWidth="1"/>
    <col min="6164" max="6398" width="9" style="2"/>
    <col min="6399" max="6399" width="6.625" style="2" customWidth="1"/>
    <col min="6400" max="6401" width="6.875" style="2" customWidth="1"/>
    <col min="6402" max="6402" width="10.625" style="2" customWidth="1"/>
    <col min="6403" max="6403" width="9.375" style="2" customWidth="1"/>
    <col min="6404" max="6404" width="13.625" style="2" customWidth="1"/>
    <col min="6405" max="6405" width="18.875" style="2" customWidth="1"/>
    <col min="6406" max="6408" width="11.875" style="2" customWidth="1"/>
    <col min="6409" max="6410" width="8.625" style="2" customWidth="1"/>
    <col min="6411" max="6417" width="11.875" style="2" customWidth="1"/>
    <col min="6418" max="6418" width="22.625" style="2" customWidth="1"/>
    <col min="6419" max="6419" width="2.625" style="2" customWidth="1"/>
    <col min="6420" max="6654" width="9" style="2"/>
    <col min="6655" max="6655" width="6.625" style="2" customWidth="1"/>
    <col min="6656" max="6657" width="6.875" style="2" customWidth="1"/>
    <col min="6658" max="6658" width="10.625" style="2" customWidth="1"/>
    <col min="6659" max="6659" width="9.375" style="2" customWidth="1"/>
    <col min="6660" max="6660" width="13.625" style="2" customWidth="1"/>
    <col min="6661" max="6661" width="18.875" style="2" customWidth="1"/>
    <col min="6662" max="6664" width="11.875" style="2" customWidth="1"/>
    <col min="6665" max="6666" width="8.625" style="2" customWidth="1"/>
    <col min="6667" max="6673" width="11.875" style="2" customWidth="1"/>
    <col min="6674" max="6674" width="22.625" style="2" customWidth="1"/>
    <col min="6675" max="6675" width="2.625" style="2" customWidth="1"/>
    <col min="6676" max="6910" width="9" style="2"/>
    <col min="6911" max="6911" width="6.625" style="2" customWidth="1"/>
    <col min="6912" max="6913" width="6.875" style="2" customWidth="1"/>
    <col min="6914" max="6914" width="10.625" style="2" customWidth="1"/>
    <col min="6915" max="6915" width="9.375" style="2" customWidth="1"/>
    <col min="6916" max="6916" width="13.625" style="2" customWidth="1"/>
    <col min="6917" max="6917" width="18.875" style="2" customWidth="1"/>
    <col min="6918" max="6920" width="11.875" style="2" customWidth="1"/>
    <col min="6921" max="6922" width="8.625" style="2" customWidth="1"/>
    <col min="6923" max="6929" width="11.875" style="2" customWidth="1"/>
    <col min="6930" max="6930" width="22.625" style="2" customWidth="1"/>
    <col min="6931" max="6931" width="2.625" style="2" customWidth="1"/>
    <col min="6932" max="7166" width="9" style="2"/>
    <col min="7167" max="7167" width="6.625" style="2" customWidth="1"/>
    <col min="7168" max="7169" width="6.875" style="2" customWidth="1"/>
    <col min="7170" max="7170" width="10.625" style="2" customWidth="1"/>
    <col min="7171" max="7171" width="9.375" style="2" customWidth="1"/>
    <col min="7172" max="7172" width="13.625" style="2" customWidth="1"/>
    <col min="7173" max="7173" width="18.875" style="2" customWidth="1"/>
    <col min="7174" max="7176" width="11.875" style="2" customWidth="1"/>
    <col min="7177" max="7178" width="8.625" style="2" customWidth="1"/>
    <col min="7179" max="7185" width="11.875" style="2" customWidth="1"/>
    <col min="7186" max="7186" width="22.625" style="2" customWidth="1"/>
    <col min="7187" max="7187" width="2.625" style="2" customWidth="1"/>
    <col min="7188" max="7422" width="9" style="2"/>
    <col min="7423" max="7423" width="6.625" style="2" customWidth="1"/>
    <col min="7424" max="7425" width="6.875" style="2" customWidth="1"/>
    <col min="7426" max="7426" width="10.625" style="2" customWidth="1"/>
    <col min="7427" max="7427" width="9.375" style="2" customWidth="1"/>
    <col min="7428" max="7428" width="13.625" style="2" customWidth="1"/>
    <col min="7429" max="7429" width="18.875" style="2" customWidth="1"/>
    <col min="7430" max="7432" width="11.875" style="2" customWidth="1"/>
    <col min="7433" max="7434" width="8.625" style="2" customWidth="1"/>
    <col min="7435" max="7441" width="11.875" style="2" customWidth="1"/>
    <col min="7442" max="7442" width="22.625" style="2" customWidth="1"/>
    <col min="7443" max="7443" width="2.625" style="2" customWidth="1"/>
    <col min="7444" max="7678" width="9" style="2"/>
    <col min="7679" max="7679" width="6.625" style="2" customWidth="1"/>
    <col min="7680" max="7681" width="6.875" style="2" customWidth="1"/>
    <col min="7682" max="7682" width="10.625" style="2" customWidth="1"/>
    <col min="7683" max="7683" width="9.375" style="2" customWidth="1"/>
    <col min="7684" max="7684" width="13.625" style="2" customWidth="1"/>
    <col min="7685" max="7685" width="18.875" style="2" customWidth="1"/>
    <col min="7686" max="7688" width="11.875" style="2" customWidth="1"/>
    <col min="7689" max="7690" width="8.625" style="2" customWidth="1"/>
    <col min="7691" max="7697" width="11.875" style="2" customWidth="1"/>
    <col min="7698" max="7698" width="22.625" style="2" customWidth="1"/>
    <col min="7699" max="7699" width="2.625" style="2" customWidth="1"/>
    <col min="7700" max="7934" width="9" style="2"/>
    <col min="7935" max="7935" width="6.625" style="2" customWidth="1"/>
    <col min="7936" max="7937" width="6.875" style="2" customWidth="1"/>
    <col min="7938" max="7938" width="10.625" style="2" customWidth="1"/>
    <col min="7939" max="7939" width="9.375" style="2" customWidth="1"/>
    <col min="7940" max="7940" width="13.625" style="2" customWidth="1"/>
    <col min="7941" max="7941" width="18.875" style="2" customWidth="1"/>
    <col min="7942" max="7944" width="11.875" style="2" customWidth="1"/>
    <col min="7945" max="7946" width="8.625" style="2" customWidth="1"/>
    <col min="7947" max="7953" width="11.875" style="2" customWidth="1"/>
    <col min="7954" max="7954" width="22.625" style="2" customWidth="1"/>
    <col min="7955" max="7955" width="2.625" style="2" customWidth="1"/>
    <col min="7956" max="8190" width="9" style="2"/>
    <col min="8191" max="8191" width="6.625" style="2" customWidth="1"/>
    <col min="8192" max="8193" width="6.875" style="2" customWidth="1"/>
    <col min="8194" max="8194" width="10.625" style="2" customWidth="1"/>
    <col min="8195" max="8195" width="9.375" style="2" customWidth="1"/>
    <col min="8196" max="8196" width="13.625" style="2" customWidth="1"/>
    <col min="8197" max="8197" width="18.875" style="2" customWidth="1"/>
    <col min="8198" max="8200" width="11.875" style="2" customWidth="1"/>
    <col min="8201" max="8202" width="8.625" style="2" customWidth="1"/>
    <col min="8203" max="8209" width="11.875" style="2" customWidth="1"/>
    <col min="8210" max="8210" width="22.625" style="2" customWidth="1"/>
    <col min="8211" max="8211" width="2.625" style="2" customWidth="1"/>
    <col min="8212" max="8446" width="9" style="2"/>
    <col min="8447" max="8447" width="6.625" style="2" customWidth="1"/>
    <col min="8448" max="8449" width="6.875" style="2" customWidth="1"/>
    <col min="8450" max="8450" width="10.625" style="2" customWidth="1"/>
    <col min="8451" max="8451" width="9.375" style="2" customWidth="1"/>
    <col min="8452" max="8452" width="13.625" style="2" customWidth="1"/>
    <col min="8453" max="8453" width="18.875" style="2" customWidth="1"/>
    <col min="8454" max="8456" width="11.875" style="2" customWidth="1"/>
    <col min="8457" max="8458" width="8.625" style="2" customWidth="1"/>
    <col min="8459" max="8465" width="11.875" style="2" customWidth="1"/>
    <col min="8466" max="8466" width="22.625" style="2" customWidth="1"/>
    <col min="8467" max="8467" width="2.625" style="2" customWidth="1"/>
    <col min="8468" max="8702" width="9" style="2"/>
    <col min="8703" max="8703" width="6.625" style="2" customWidth="1"/>
    <col min="8704" max="8705" width="6.875" style="2" customWidth="1"/>
    <col min="8706" max="8706" width="10.625" style="2" customWidth="1"/>
    <col min="8707" max="8707" width="9.375" style="2" customWidth="1"/>
    <col min="8708" max="8708" width="13.625" style="2" customWidth="1"/>
    <col min="8709" max="8709" width="18.875" style="2" customWidth="1"/>
    <col min="8710" max="8712" width="11.875" style="2" customWidth="1"/>
    <col min="8713" max="8714" width="8.625" style="2" customWidth="1"/>
    <col min="8715" max="8721" width="11.875" style="2" customWidth="1"/>
    <col min="8722" max="8722" width="22.625" style="2" customWidth="1"/>
    <col min="8723" max="8723" width="2.625" style="2" customWidth="1"/>
    <col min="8724" max="8958" width="9" style="2"/>
    <col min="8959" max="8959" width="6.625" style="2" customWidth="1"/>
    <col min="8960" max="8961" width="6.875" style="2" customWidth="1"/>
    <col min="8962" max="8962" width="10.625" style="2" customWidth="1"/>
    <col min="8963" max="8963" width="9.375" style="2" customWidth="1"/>
    <col min="8964" max="8964" width="13.625" style="2" customWidth="1"/>
    <col min="8965" max="8965" width="18.875" style="2" customWidth="1"/>
    <col min="8966" max="8968" width="11.875" style="2" customWidth="1"/>
    <col min="8969" max="8970" width="8.625" style="2" customWidth="1"/>
    <col min="8971" max="8977" width="11.875" style="2" customWidth="1"/>
    <col min="8978" max="8978" width="22.625" style="2" customWidth="1"/>
    <col min="8979" max="8979" width="2.625" style="2" customWidth="1"/>
    <col min="8980" max="9214" width="9" style="2"/>
    <col min="9215" max="9215" width="6.625" style="2" customWidth="1"/>
    <col min="9216" max="9217" width="6.875" style="2" customWidth="1"/>
    <col min="9218" max="9218" width="10.625" style="2" customWidth="1"/>
    <col min="9219" max="9219" width="9.375" style="2" customWidth="1"/>
    <col min="9220" max="9220" width="13.625" style="2" customWidth="1"/>
    <col min="9221" max="9221" width="18.875" style="2" customWidth="1"/>
    <col min="9222" max="9224" width="11.875" style="2" customWidth="1"/>
    <col min="9225" max="9226" width="8.625" style="2" customWidth="1"/>
    <col min="9227" max="9233" width="11.875" style="2" customWidth="1"/>
    <col min="9234" max="9234" width="22.625" style="2" customWidth="1"/>
    <col min="9235" max="9235" width="2.625" style="2" customWidth="1"/>
    <col min="9236" max="9470" width="9" style="2"/>
    <col min="9471" max="9471" width="6.625" style="2" customWidth="1"/>
    <col min="9472" max="9473" width="6.875" style="2" customWidth="1"/>
    <col min="9474" max="9474" width="10.625" style="2" customWidth="1"/>
    <col min="9475" max="9475" width="9.375" style="2" customWidth="1"/>
    <col min="9476" max="9476" width="13.625" style="2" customWidth="1"/>
    <col min="9477" max="9477" width="18.875" style="2" customWidth="1"/>
    <col min="9478" max="9480" width="11.875" style="2" customWidth="1"/>
    <col min="9481" max="9482" width="8.625" style="2" customWidth="1"/>
    <col min="9483" max="9489" width="11.875" style="2" customWidth="1"/>
    <col min="9490" max="9490" width="22.625" style="2" customWidth="1"/>
    <col min="9491" max="9491" width="2.625" style="2" customWidth="1"/>
    <col min="9492" max="9726" width="9" style="2"/>
    <col min="9727" max="9727" width="6.625" style="2" customWidth="1"/>
    <col min="9728" max="9729" width="6.875" style="2" customWidth="1"/>
    <col min="9730" max="9730" width="10.625" style="2" customWidth="1"/>
    <col min="9731" max="9731" width="9.375" style="2" customWidth="1"/>
    <col min="9732" max="9732" width="13.625" style="2" customWidth="1"/>
    <col min="9733" max="9733" width="18.875" style="2" customWidth="1"/>
    <col min="9734" max="9736" width="11.875" style="2" customWidth="1"/>
    <col min="9737" max="9738" width="8.625" style="2" customWidth="1"/>
    <col min="9739" max="9745" width="11.875" style="2" customWidth="1"/>
    <col min="9746" max="9746" width="22.625" style="2" customWidth="1"/>
    <col min="9747" max="9747" width="2.625" style="2" customWidth="1"/>
    <col min="9748" max="9982" width="9" style="2"/>
    <col min="9983" max="9983" width="6.625" style="2" customWidth="1"/>
    <col min="9984" max="9985" width="6.875" style="2" customWidth="1"/>
    <col min="9986" max="9986" width="10.625" style="2" customWidth="1"/>
    <col min="9987" max="9987" width="9.375" style="2" customWidth="1"/>
    <col min="9988" max="9988" width="13.625" style="2" customWidth="1"/>
    <col min="9989" max="9989" width="18.875" style="2" customWidth="1"/>
    <col min="9990" max="9992" width="11.875" style="2" customWidth="1"/>
    <col min="9993" max="9994" width="8.625" style="2" customWidth="1"/>
    <col min="9995" max="10001" width="11.875" style="2" customWidth="1"/>
    <col min="10002" max="10002" width="22.625" style="2" customWidth="1"/>
    <col min="10003" max="10003" width="2.625" style="2" customWidth="1"/>
    <col min="10004" max="10238" width="9" style="2"/>
    <col min="10239" max="10239" width="6.625" style="2" customWidth="1"/>
    <col min="10240" max="10241" width="6.875" style="2" customWidth="1"/>
    <col min="10242" max="10242" width="10.625" style="2" customWidth="1"/>
    <col min="10243" max="10243" width="9.375" style="2" customWidth="1"/>
    <col min="10244" max="10244" width="13.625" style="2" customWidth="1"/>
    <col min="10245" max="10245" width="18.875" style="2" customWidth="1"/>
    <col min="10246" max="10248" width="11.875" style="2" customWidth="1"/>
    <col min="10249" max="10250" width="8.625" style="2" customWidth="1"/>
    <col min="10251" max="10257" width="11.875" style="2" customWidth="1"/>
    <col min="10258" max="10258" width="22.625" style="2" customWidth="1"/>
    <col min="10259" max="10259" width="2.625" style="2" customWidth="1"/>
    <col min="10260" max="10494" width="9" style="2"/>
    <col min="10495" max="10495" width="6.625" style="2" customWidth="1"/>
    <col min="10496" max="10497" width="6.875" style="2" customWidth="1"/>
    <col min="10498" max="10498" width="10.625" style="2" customWidth="1"/>
    <col min="10499" max="10499" width="9.375" style="2" customWidth="1"/>
    <col min="10500" max="10500" width="13.625" style="2" customWidth="1"/>
    <col min="10501" max="10501" width="18.875" style="2" customWidth="1"/>
    <col min="10502" max="10504" width="11.875" style="2" customWidth="1"/>
    <col min="10505" max="10506" width="8.625" style="2" customWidth="1"/>
    <col min="10507" max="10513" width="11.875" style="2" customWidth="1"/>
    <col min="10514" max="10514" width="22.625" style="2" customWidth="1"/>
    <col min="10515" max="10515" width="2.625" style="2" customWidth="1"/>
    <col min="10516" max="10750" width="9" style="2"/>
    <col min="10751" max="10751" width="6.625" style="2" customWidth="1"/>
    <col min="10752" max="10753" width="6.875" style="2" customWidth="1"/>
    <col min="10754" max="10754" width="10.625" style="2" customWidth="1"/>
    <col min="10755" max="10755" width="9.375" style="2" customWidth="1"/>
    <col min="10756" max="10756" width="13.625" style="2" customWidth="1"/>
    <col min="10757" max="10757" width="18.875" style="2" customWidth="1"/>
    <col min="10758" max="10760" width="11.875" style="2" customWidth="1"/>
    <col min="10761" max="10762" width="8.625" style="2" customWidth="1"/>
    <col min="10763" max="10769" width="11.875" style="2" customWidth="1"/>
    <col min="10770" max="10770" width="22.625" style="2" customWidth="1"/>
    <col min="10771" max="10771" width="2.625" style="2" customWidth="1"/>
    <col min="10772" max="11006" width="9" style="2"/>
    <col min="11007" max="11007" width="6.625" style="2" customWidth="1"/>
    <col min="11008" max="11009" width="6.875" style="2" customWidth="1"/>
    <col min="11010" max="11010" width="10.625" style="2" customWidth="1"/>
    <col min="11011" max="11011" width="9.375" style="2" customWidth="1"/>
    <col min="11012" max="11012" width="13.625" style="2" customWidth="1"/>
    <col min="11013" max="11013" width="18.875" style="2" customWidth="1"/>
    <col min="11014" max="11016" width="11.875" style="2" customWidth="1"/>
    <col min="11017" max="11018" width="8.625" style="2" customWidth="1"/>
    <col min="11019" max="11025" width="11.875" style="2" customWidth="1"/>
    <col min="11026" max="11026" width="22.625" style="2" customWidth="1"/>
    <col min="11027" max="11027" width="2.625" style="2" customWidth="1"/>
    <col min="11028" max="11262" width="9" style="2"/>
    <col min="11263" max="11263" width="6.625" style="2" customWidth="1"/>
    <col min="11264" max="11265" width="6.875" style="2" customWidth="1"/>
    <col min="11266" max="11266" width="10.625" style="2" customWidth="1"/>
    <col min="11267" max="11267" width="9.375" style="2" customWidth="1"/>
    <col min="11268" max="11268" width="13.625" style="2" customWidth="1"/>
    <col min="11269" max="11269" width="18.875" style="2" customWidth="1"/>
    <col min="11270" max="11272" width="11.875" style="2" customWidth="1"/>
    <col min="11273" max="11274" width="8.625" style="2" customWidth="1"/>
    <col min="11275" max="11281" width="11.875" style="2" customWidth="1"/>
    <col min="11282" max="11282" width="22.625" style="2" customWidth="1"/>
    <col min="11283" max="11283" width="2.625" style="2" customWidth="1"/>
    <col min="11284" max="11518" width="9" style="2"/>
    <col min="11519" max="11519" width="6.625" style="2" customWidth="1"/>
    <col min="11520" max="11521" width="6.875" style="2" customWidth="1"/>
    <col min="11522" max="11522" width="10.625" style="2" customWidth="1"/>
    <col min="11523" max="11523" width="9.375" style="2" customWidth="1"/>
    <col min="11524" max="11524" width="13.625" style="2" customWidth="1"/>
    <col min="11525" max="11525" width="18.875" style="2" customWidth="1"/>
    <col min="11526" max="11528" width="11.875" style="2" customWidth="1"/>
    <col min="11529" max="11530" width="8.625" style="2" customWidth="1"/>
    <col min="11531" max="11537" width="11.875" style="2" customWidth="1"/>
    <col min="11538" max="11538" width="22.625" style="2" customWidth="1"/>
    <col min="11539" max="11539" width="2.625" style="2" customWidth="1"/>
    <col min="11540" max="11774" width="9" style="2"/>
    <col min="11775" max="11775" width="6.625" style="2" customWidth="1"/>
    <col min="11776" max="11777" width="6.875" style="2" customWidth="1"/>
    <col min="11778" max="11778" width="10.625" style="2" customWidth="1"/>
    <col min="11779" max="11779" width="9.375" style="2" customWidth="1"/>
    <col min="11780" max="11780" width="13.625" style="2" customWidth="1"/>
    <col min="11781" max="11781" width="18.875" style="2" customWidth="1"/>
    <col min="11782" max="11784" width="11.875" style="2" customWidth="1"/>
    <col min="11785" max="11786" width="8.625" style="2" customWidth="1"/>
    <col min="11787" max="11793" width="11.875" style="2" customWidth="1"/>
    <col min="11794" max="11794" width="22.625" style="2" customWidth="1"/>
    <col min="11795" max="11795" width="2.625" style="2" customWidth="1"/>
    <col min="11796" max="12030" width="9" style="2"/>
    <col min="12031" max="12031" width="6.625" style="2" customWidth="1"/>
    <col min="12032" max="12033" width="6.875" style="2" customWidth="1"/>
    <col min="12034" max="12034" width="10.625" style="2" customWidth="1"/>
    <col min="12035" max="12035" width="9.375" style="2" customWidth="1"/>
    <col min="12036" max="12036" width="13.625" style="2" customWidth="1"/>
    <col min="12037" max="12037" width="18.875" style="2" customWidth="1"/>
    <col min="12038" max="12040" width="11.875" style="2" customWidth="1"/>
    <col min="12041" max="12042" width="8.625" style="2" customWidth="1"/>
    <col min="12043" max="12049" width="11.875" style="2" customWidth="1"/>
    <col min="12050" max="12050" width="22.625" style="2" customWidth="1"/>
    <col min="12051" max="12051" width="2.625" style="2" customWidth="1"/>
    <col min="12052" max="12286" width="9" style="2"/>
    <col min="12287" max="12287" width="6.625" style="2" customWidth="1"/>
    <col min="12288" max="12289" width="6.875" style="2" customWidth="1"/>
    <col min="12290" max="12290" width="10.625" style="2" customWidth="1"/>
    <col min="12291" max="12291" width="9.375" style="2" customWidth="1"/>
    <col min="12292" max="12292" width="13.625" style="2" customWidth="1"/>
    <col min="12293" max="12293" width="18.875" style="2" customWidth="1"/>
    <col min="12294" max="12296" width="11.875" style="2" customWidth="1"/>
    <col min="12297" max="12298" width="8.625" style="2" customWidth="1"/>
    <col min="12299" max="12305" width="11.875" style="2" customWidth="1"/>
    <col min="12306" max="12306" width="22.625" style="2" customWidth="1"/>
    <col min="12307" max="12307" width="2.625" style="2" customWidth="1"/>
    <col min="12308" max="12542" width="9" style="2"/>
    <col min="12543" max="12543" width="6.625" style="2" customWidth="1"/>
    <col min="12544" max="12545" width="6.875" style="2" customWidth="1"/>
    <col min="12546" max="12546" width="10.625" style="2" customWidth="1"/>
    <col min="12547" max="12547" width="9.375" style="2" customWidth="1"/>
    <col min="12548" max="12548" width="13.625" style="2" customWidth="1"/>
    <col min="12549" max="12549" width="18.875" style="2" customWidth="1"/>
    <col min="12550" max="12552" width="11.875" style="2" customWidth="1"/>
    <col min="12553" max="12554" width="8.625" style="2" customWidth="1"/>
    <col min="12555" max="12561" width="11.875" style="2" customWidth="1"/>
    <col min="12562" max="12562" width="22.625" style="2" customWidth="1"/>
    <col min="12563" max="12563" width="2.625" style="2" customWidth="1"/>
    <col min="12564" max="12798" width="9" style="2"/>
    <col min="12799" max="12799" width="6.625" style="2" customWidth="1"/>
    <col min="12800" max="12801" width="6.875" style="2" customWidth="1"/>
    <col min="12802" max="12802" width="10.625" style="2" customWidth="1"/>
    <col min="12803" max="12803" width="9.375" style="2" customWidth="1"/>
    <col min="12804" max="12804" width="13.625" style="2" customWidth="1"/>
    <col min="12805" max="12805" width="18.875" style="2" customWidth="1"/>
    <col min="12806" max="12808" width="11.875" style="2" customWidth="1"/>
    <col min="12809" max="12810" width="8.625" style="2" customWidth="1"/>
    <col min="12811" max="12817" width="11.875" style="2" customWidth="1"/>
    <col min="12818" max="12818" width="22.625" style="2" customWidth="1"/>
    <col min="12819" max="12819" width="2.625" style="2" customWidth="1"/>
    <col min="12820" max="13054" width="9" style="2"/>
    <col min="13055" max="13055" width="6.625" style="2" customWidth="1"/>
    <col min="13056" max="13057" width="6.875" style="2" customWidth="1"/>
    <col min="13058" max="13058" width="10.625" style="2" customWidth="1"/>
    <col min="13059" max="13059" width="9.375" style="2" customWidth="1"/>
    <col min="13060" max="13060" width="13.625" style="2" customWidth="1"/>
    <col min="13061" max="13061" width="18.875" style="2" customWidth="1"/>
    <col min="13062" max="13064" width="11.875" style="2" customWidth="1"/>
    <col min="13065" max="13066" width="8.625" style="2" customWidth="1"/>
    <col min="13067" max="13073" width="11.875" style="2" customWidth="1"/>
    <col min="13074" max="13074" width="22.625" style="2" customWidth="1"/>
    <col min="13075" max="13075" width="2.625" style="2" customWidth="1"/>
    <col min="13076" max="13310" width="9" style="2"/>
    <col min="13311" max="13311" width="6.625" style="2" customWidth="1"/>
    <col min="13312" max="13313" width="6.875" style="2" customWidth="1"/>
    <col min="13314" max="13314" width="10.625" style="2" customWidth="1"/>
    <col min="13315" max="13315" width="9.375" style="2" customWidth="1"/>
    <col min="13316" max="13316" width="13.625" style="2" customWidth="1"/>
    <col min="13317" max="13317" width="18.875" style="2" customWidth="1"/>
    <col min="13318" max="13320" width="11.875" style="2" customWidth="1"/>
    <col min="13321" max="13322" width="8.625" style="2" customWidth="1"/>
    <col min="13323" max="13329" width="11.875" style="2" customWidth="1"/>
    <col min="13330" max="13330" width="22.625" style="2" customWidth="1"/>
    <col min="13331" max="13331" width="2.625" style="2" customWidth="1"/>
    <col min="13332" max="13566" width="9" style="2"/>
    <col min="13567" max="13567" width="6.625" style="2" customWidth="1"/>
    <col min="13568" max="13569" width="6.875" style="2" customWidth="1"/>
    <col min="13570" max="13570" width="10.625" style="2" customWidth="1"/>
    <col min="13571" max="13571" width="9.375" style="2" customWidth="1"/>
    <col min="13572" max="13572" width="13.625" style="2" customWidth="1"/>
    <col min="13573" max="13573" width="18.875" style="2" customWidth="1"/>
    <col min="13574" max="13576" width="11.875" style="2" customWidth="1"/>
    <col min="13577" max="13578" width="8.625" style="2" customWidth="1"/>
    <col min="13579" max="13585" width="11.875" style="2" customWidth="1"/>
    <col min="13586" max="13586" width="22.625" style="2" customWidth="1"/>
    <col min="13587" max="13587" width="2.625" style="2" customWidth="1"/>
    <col min="13588" max="13822" width="9" style="2"/>
    <col min="13823" max="13823" width="6.625" style="2" customWidth="1"/>
    <col min="13824" max="13825" width="6.875" style="2" customWidth="1"/>
    <col min="13826" max="13826" width="10.625" style="2" customWidth="1"/>
    <col min="13827" max="13827" width="9.375" style="2" customWidth="1"/>
    <col min="13828" max="13828" width="13.625" style="2" customWidth="1"/>
    <col min="13829" max="13829" width="18.875" style="2" customWidth="1"/>
    <col min="13830" max="13832" width="11.875" style="2" customWidth="1"/>
    <col min="13833" max="13834" width="8.625" style="2" customWidth="1"/>
    <col min="13835" max="13841" width="11.875" style="2" customWidth="1"/>
    <col min="13842" max="13842" width="22.625" style="2" customWidth="1"/>
    <col min="13843" max="13843" width="2.625" style="2" customWidth="1"/>
    <col min="13844" max="14078" width="9" style="2"/>
    <col min="14079" max="14079" width="6.625" style="2" customWidth="1"/>
    <col min="14080" max="14081" width="6.875" style="2" customWidth="1"/>
    <col min="14082" max="14082" width="10.625" style="2" customWidth="1"/>
    <col min="14083" max="14083" width="9.375" style="2" customWidth="1"/>
    <col min="14084" max="14084" width="13.625" style="2" customWidth="1"/>
    <col min="14085" max="14085" width="18.875" style="2" customWidth="1"/>
    <col min="14086" max="14088" width="11.875" style="2" customWidth="1"/>
    <col min="14089" max="14090" width="8.625" style="2" customWidth="1"/>
    <col min="14091" max="14097" width="11.875" style="2" customWidth="1"/>
    <col min="14098" max="14098" width="22.625" style="2" customWidth="1"/>
    <col min="14099" max="14099" width="2.625" style="2" customWidth="1"/>
    <col min="14100" max="14334" width="9" style="2"/>
    <col min="14335" max="14335" width="6.625" style="2" customWidth="1"/>
    <col min="14336" max="14337" width="6.875" style="2" customWidth="1"/>
    <col min="14338" max="14338" width="10.625" style="2" customWidth="1"/>
    <col min="14339" max="14339" width="9.375" style="2" customWidth="1"/>
    <col min="14340" max="14340" width="13.625" style="2" customWidth="1"/>
    <col min="14341" max="14341" width="18.875" style="2" customWidth="1"/>
    <col min="14342" max="14344" width="11.875" style="2" customWidth="1"/>
    <col min="14345" max="14346" width="8.625" style="2" customWidth="1"/>
    <col min="14347" max="14353" width="11.875" style="2" customWidth="1"/>
    <col min="14354" max="14354" width="22.625" style="2" customWidth="1"/>
    <col min="14355" max="14355" width="2.625" style="2" customWidth="1"/>
    <col min="14356" max="14590" width="9" style="2"/>
    <col min="14591" max="14591" width="6.625" style="2" customWidth="1"/>
    <col min="14592" max="14593" width="6.875" style="2" customWidth="1"/>
    <col min="14594" max="14594" width="10.625" style="2" customWidth="1"/>
    <col min="14595" max="14595" width="9.375" style="2" customWidth="1"/>
    <col min="14596" max="14596" width="13.625" style="2" customWidth="1"/>
    <col min="14597" max="14597" width="18.875" style="2" customWidth="1"/>
    <col min="14598" max="14600" width="11.875" style="2" customWidth="1"/>
    <col min="14601" max="14602" width="8.625" style="2" customWidth="1"/>
    <col min="14603" max="14609" width="11.875" style="2" customWidth="1"/>
    <col min="14610" max="14610" width="22.625" style="2" customWidth="1"/>
    <col min="14611" max="14611" width="2.625" style="2" customWidth="1"/>
    <col min="14612" max="14846" width="9" style="2"/>
    <col min="14847" max="14847" width="6.625" style="2" customWidth="1"/>
    <col min="14848" max="14849" width="6.875" style="2" customWidth="1"/>
    <col min="14850" max="14850" width="10.625" style="2" customWidth="1"/>
    <col min="14851" max="14851" width="9.375" style="2" customWidth="1"/>
    <col min="14852" max="14852" width="13.625" style="2" customWidth="1"/>
    <col min="14853" max="14853" width="18.875" style="2" customWidth="1"/>
    <col min="14854" max="14856" width="11.875" style="2" customWidth="1"/>
    <col min="14857" max="14858" width="8.625" style="2" customWidth="1"/>
    <col min="14859" max="14865" width="11.875" style="2" customWidth="1"/>
    <col min="14866" max="14866" width="22.625" style="2" customWidth="1"/>
    <col min="14867" max="14867" width="2.625" style="2" customWidth="1"/>
    <col min="14868" max="15102" width="9" style="2"/>
    <col min="15103" max="15103" width="6.625" style="2" customWidth="1"/>
    <col min="15104" max="15105" width="6.875" style="2" customWidth="1"/>
    <col min="15106" max="15106" width="10.625" style="2" customWidth="1"/>
    <col min="15107" max="15107" width="9.375" style="2" customWidth="1"/>
    <col min="15108" max="15108" width="13.625" style="2" customWidth="1"/>
    <col min="15109" max="15109" width="18.875" style="2" customWidth="1"/>
    <col min="15110" max="15112" width="11.875" style="2" customWidth="1"/>
    <col min="15113" max="15114" width="8.625" style="2" customWidth="1"/>
    <col min="15115" max="15121" width="11.875" style="2" customWidth="1"/>
    <col min="15122" max="15122" width="22.625" style="2" customWidth="1"/>
    <col min="15123" max="15123" width="2.625" style="2" customWidth="1"/>
    <col min="15124" max="15358" width="9" style="2"/>
    <col min="15359" max="15359" width="6.625" style="2" customWidth="1"/>
    <col min="15360" max="15361" width="6.875" style="2" customWidth="1"/>
    <col min="15362" max="15362" width="10.625" style="2" customWidth="1"/>
    <col min="15363" max="15363" width="9.375" style="2" customWidth="1"/>
    <col min="15364" max="15364" width="13.625" style="2" customWidth="1"/>
    <col min="15365" max="15365" width="18.875" style="2" customWidth="1"/>
    <col min="15366" max="15368" width="11.875" style="2" customWidth="1"/>
    <col min="15369" max="15370" width="8.625" style="2" customWidth="1"/>
    <col min="15371" max="15377" width="11.875" style="2" customWidth="1"/>
    <col min="15378" max="15378" width="22.625" style="2" customWidth="1"/>
    <col min="15379" max="15379" width="2.625" style="2" customWidth="1"/>
    <col min="15380" max="15614" width="9" style="2"/>
    <col min="15615" max="15615" width="6.625" style="2" customWidth="1"/>
    <col min="15616" max="15617" width="6.875" style="2" customWidth="1"/>
    <col min="15618" max="15618" width="10.625" style="2" customWidth="1"/>
    <col min="15619" max="15619" width="9.375" style="2" customWidth="1"/>
    <col min="15620" max="15620" width="13.625" style="2" customWidth="1"/>
    <col min="15621" max="15621" width="18.875" style="2" customWidth="1"/>
    <col min="15622" max="15624" width="11.875" style="2" customWidth="1"/>
    <col min="15625" max="15626" width="8.625" style="2" customWidth="1"/>
    <col min="15627" max="15633" width="11.875" style="2" customWidth="1"/>
    <col min="15634" max="15634" width="22.625" style="2" customWidth="1"/>
    <col min="15635" max="15635" width="2.625" style="2" customWidth="1"/>
    <col min="15636" max="15870" width="9" style="2"/>
    <col min="15871" max="15871" width="6.625" style="2" customWidth="1"/>
    <col min="15872" max="15873" width="6.875" style="2" customWidth="1"/>
    <col min="15874" max="15874" width="10.625" style="2" customWidth="1"/>
    <col min="15875" max="15875" width="9.375" style="2" customWidth="1"/>
    <col min="15876" max="15876" width="13.625" style="2" customWidth="1"/>
    <col min="15877" max="15877" width="18.875" style="2" customWidth="1"/>
    <col min="15878" max="15880" width="11.875" style="2" customWidth="1"/>
    <col min="15881" max="15882" width="8.625" style="2" customWidth="1"/>
    <col min="15883" max="15889" width="11.875" style="2" customWidth="1"/>
    <col min="15890" max="15890" width="22.625" style="2" customWidth="1"/>
    <col min="15891" max="15891" width="2.625" style="2" customWidth="1"/>
    <col min="15892" max="16126" width="9" style="2"/>
    <col min="16127" max="16127" width="6.625" style="2" customWidth="1"/>
    <col min="16128" max="16129" width="6.875" style="2" customWidth="1"/>
    <col min="16130" max="16130" width="10.625" style="2" customWidth="1"/>
    <col min="16131" max="16131" width="9.375" style="2" customWidth="1"/>
    <col min="16132" max="16132" width="13.625" style="2" customWidth="1"/>
    <col min="16133" max="16133" width="18.875" style="2" customWidth="1"/>
    <col min="16134" max="16136" width="11.875" style="2" customWidth="1"/>
    <col min="16137" max="16138" width="8.625" style="2" customWidth="1"/>
    <col min="16139" max="16145" width="11.875" style="2" customWidth="1"/>
    <col min="16146" max="16146" width="22.625" style="2" customWidth="1"/>
    <col min="16147" max="16147" width="2.625" style="2" customWidth="1"/>
    <col min="16148" max="16384" width="9" style="2"/>
  </cols>
  <sheetData>
    <row r="1" spans="2:18" ht="21.95" customHeight="1">
      <c r="B1" s="2" t="s">
        <v>146</v>
      </c>
      <c r="H1" s="63"/>
    </row>
    <row r="2" spans="2:18" ht="21.95" customHeight="1">
      <c r="B2" s="957" t="s">
        <v>166</v>
      </c>
      <c r="C2" s="957"/>
      <c r="D2" s="957"/>
      <c r="E2" s="957"/>
      <c r="F2" s="957"/>
      <c r="G2" s="957"/>
      <c r="H2" s="957"/>
      <c r="I2" s="957"/>
      <c r="J2" s="957"/>
      <c r="Q2" s="8" t="s">
        <v>182</v>
      </c>
      <c r="R2" s="3" t="s">
        <v>183</v>
      </c>
    </row>
    <row r="3" spans="2:18" ht="21.95" customHeight="1">
      <c r="Q3" s="64"/>
      <c r="R3" s="64" t="s">
        <v>184</v>
      </c>
    </row>
    <row r="4" spans="2:18" ht="33" customHeight="1">
      <c r="B4" s="65" t="s">
        <v>148</v>
      </c>
      <c r="C4" s="66"/>
      <c r="D4" s="945" t="s">
        <v>167</v>
      </c>
      <c r="E4" s="945" t="s">
        <v>168</v>
      </c>
      <c r="F4" s="945" t="s">
        <v>150</v>
      </c>
      <c r="G4" s="62" t="s">
        <v>151</v>
      </c>
      <c r="H4" s="68"/>
      <c r="I4" s="69"/>
      <c r="J4" s="70" t="s">
        <v>134</v>
      </c>
      <c r="K4" s="69"/>
      <c r="L4" s="69"/>
      <c r="M4" s="69"/>
      <c r="N4" s="70"/>
      <c r="O4" s="70" t="s">
        <v>137</v>
      </c>
      <c r="P4" s="69"/>
      <c r="Q4" s="71"/>
      <c r="R4" s="62" t="s">
        <v>169</v>
      </c>
    </row>
    <row r="5" spans="2:18" ht="33" customHeight="1">
      <c r="B5" s="73"/>
      <c r="C5" s="75"/>
      <c r="D5" s="946"/>
      <c r="E5" s="947"/>
      <c r="F5" s="947"/>
      <c r="G5" s="60"/>
      <c r="H5" s="61" t="s">
        <v>153</v>
      </c>
      <c r="I5" s="61" t="s">
        <v>154</v>
      </c>
      <c r="J5" s="61" t="s">
        <v>56</v>
      </c>
      <c r="K5" s="61" t="s">
        <v>155</v>
      </c>
      <c r="L5" s="61" t="s">
        <v>156</v>
      </c>
      <c r="M5" s="61" t="s">
        <v>57</v>
      </c>
      <c r="N5" s="61" t="s">
        <v>58</v>
      </c>
      <c r="O5" s="61" t="s">
        <v>59</v>
      </c>
      <c r="P5" s="61" t="s">
        <v>60</v>
      </c>
      <c r="Q5" s="61" t="s">
        <v>61</v>
      </c>
      <c r="R5" s="58"/>
    </row>
    <row r="6" spans="2:18" ht="35.25" customHeight="1">
      <c r="B6" s="88"/>
      <c r="C6" s="89"/>
      <c r="D6" s="62"/>
      <c r="E6" s="62"/>
      <c r="F6" s="62"/>
      <c r="G6" s="76" t="s">
        <v>159</v>
      </c>
      <c r="H6" s="77"/>
      <c r="I6" s="77"/>
      <c r="J6" s="90"/>
      <c r="K6" s="77"/>
      <c r="L6" s="77"/>
      <c r="M6" s="90"/>
      <c r="N6" s="90"/>
      <c r="O6" s="90"/>
      <c r="P6" s="90"/>
      <c r="Q6" s="90"/>
      <c r="R6" s="57"/>
    </row>
    <row r="7" spans="2:18" ht="35.25" customHeight="1">
      <c r="B7" s="78" t="s">
        <v>170</v>
      </c>
      <c r="C7" s="79"/>
      <c r="D7" s="58"/>
      <c r="E7" s="60"/>
      <c r="F7" s="60"/>
      <c r="G7" s="91" t="s">
        <v>160</v>
      </c>
      <c r="H7" s="77"/>
      <c r="I7" s="77"/>
      <c r="J7" s="90"/>
      <c r="K7" s="77"/>
      <c r="L7" s="77"/>
      <c r="M7" s="90"/>
      <c r="N7" s="90"/>
      <c r="O7" s="90"/>
      <c r="P7" s="90"/>
      <c r="Q7" s="90"/>
      <c r="R7" s="58"/>
    </row>
    <row r="8" spans="2:18" ht="35.25" customHeight="1">
      <c r="B8" s="78"/>
      <c r="C8" s="79"/>
      <c r="D8" s="62"/>
      <c r="E8" s="62"/>
      <c r="F8" s="62"/>
      <c r="G8" s="76" t="s">
        <v>159</v>
      </c>
      <c r="H8" s="84"/>
      <c r="I8" s="84"/>
      <c r="J8" s="82"/>
      <c r="K8" s="84"/>
      <c r="L8" s="84"/>
      <c r="M8" s="84"/>
      <c r="N8" s="84"/>
      <c r="O8" s="84"/>
      <c r="P8" s="84"/>
      <c r="Q8" s="84"/>
      <c r="R8" s="57"/>
    </row>
    <row r="9" spans="2:18" ht="35.25" customHeight="1">
      <c r="B9" s="81"/>
      <c r="C9" s="83"/>
      <c r="D9" s="60"/>
      <c r="E9" s="60"/>
      <c r="F9" s="60"/>
      <c r="G9" s="91" t="s">
        <v>160</v>
      </c>
      <c r="H9" s="77"/>
      <c r="I9" s="77"/>
      <c r="J9" s="90"/>
      <c r="K9" s="77"/>
      <c r="L9" s="77"/>
      <c r="M9" s="90"/>
      <c r="N9" s="90"/>
      <c r="O9" s="90"/>
      <c r="P9" s="90"/>
      <c r="Q9" s="90"/>
      <c r="R9" s="58"/>
    </row>
    <row r="10" spans="2:18" ht="35.25" customHeight="1">
      <c r="B10" s="81"/>
      <c r="C10" s="62" t="s">
        <v>120</v>
      </c>
      <c r="D10" s="62"/>
      <c r="E10" s="62"/>
      <c r="F10" s="62"/>
      <c r="G10" s="76" t="s">
        <v>159</v>
      </c>
      <c r="H10" s="77"/>
      <c r="I10" s="77"/>
      <c r="J10" s="90"/>
      <c r="K10" s="77"/>
      <c r="L10" s="77"/>
      <c r="M10" s="77"/>
      <c r="N10" s="77"/>
      <c r="O10" s="77"/>
      <c r="P10" s="77"/>
      <c r="Q10" s="77"/>
      <c r="R10" s="57"/>
    </row>
    <row r="11" spans="2:18" ht="35.25" customHeight="1">
      <c r="B11" s="73"/>
      <c r="C11" s="58"/>
      <c r="D11" s="58"/>
      <c r="E11" s="58"/>
      <c r="F11" s="60"/>
      <c r="G11" s="91" t="s">
        <v>160</v>
      </c>
      <c r="H11" s="77"/>
      <c r="I11" s="77"/>
      <c r="J11" s="90"/>
      <c r="K11" s="77"/>
      <c r="L11" s="77"/>
      <c r="M11" s="77"/>
      <c r="N11" s="77"/>
      <c r="O11" s="77"/>
      <c r="P11" s="77"/>
      <c r="Q11" s="77"/>
      <c r="R11" s="58"/>
    </row>
    <row r="12" spans="2:18" ht="35.25" customHeight="1">
      <c r="B12" s="78" t="s">
        <v>171</v>
      </c>
      <c r="C12" s="79"/>
      <c r="D12" s="62"/>
      <c r="E12" s="62"/>
      <c r="F12" s="62"/>
      <c r="G12" s="76" t="s">
        <v>159</v>
      </c>
      <c r="H12" s="77"/>
      <c r="I12" s="77"/>
      <c r="J12" s="77"/>
      <c r="K12" s="77"/>
      <c r="L12" s="77"/>
      <c r="M12" s="77"/>
      <c r="N12" s="77"/>
      <c r="O12" s="77"/>
      <c r="P12" s="77"/>
      <c r="Q12" s="77"/>
      <c r="R12" s="57"/>
    </row>
    <row r="13" spans="2:18" ht="35.25" customHeight="1">
      <c r="B13" s="81"/>
      <c r="C13" s="83"/>
      <c r="D13" s="60"/>
      <c r="E13" s="60"/>
      <c r="F13" s="60"/>
      <c r="G13" s="91" t="s">
        <v>160</v>
      </c>
      <c r="H13" s="77"/>
      <c r="I13" s="77"/>
      <c r="J13" s="77"/>
      <c r="K13" s="77"/>
      <c r="L13" s="77"/>
      <c r="M13" s="77"/>
      <c r="N13" s="77"/>
      <c r="O13" s="77"/>
      <c r="P13" s="77"/>
      <c r="Q13" s="77"/>
      <c r="R13" s="58"/>
    </row>
    <row r="14" spans="2:18" ht="35.25" customHeight="1">
      <c r="B14" s="81"/>
      <c r="C14" s="83"/>
      <c r="D14" s="61"/>
      <c r="E14" s="61"/>
      <c r="F14" s="61"/>
      <c r="G14" s="76" t="s">
        <v>159</v>
      </c>
      <c r="H14" s="77"/>
      <c r="I14" s="77"/>
      <c r="J14" s="77"/>
      <c r="K14" s="77"/>
      <c r="L14" s="77"/>
      <c r="M14" s="77"/>
      <c r="N14" s="77"/>
      <c r="O14" s="77"/>
      <c r="P14" s="77"/>
      <c r="Q14" s="77"/>
      <c r="R14" s="59"/>
    </row>
    <row r="15" spans="2:18" ht="35.25" customHeight="1">
      <c r="B15" s="81"/>
      <c r="C15" s="83"/>
      <c r="D15" s="61"/>
      <c r="E15" s="61"/>
      <c r="F15" s="61"/>
      <c r="G15" s="91" t="s">
        <v>160</v>
      </c>
      <c r="H15" s="77"/>
      <c r="I15" s="77"/>
      <c r="J15" s="77"/>
      <c r="K15" s="77"/>
      <c r="L15" s="77"/>
      <c r="M15" s="77"/>
      <c r="N15" s="77"/>
      <c r="O15" s="77"/>
      <c r="P15" s="77"/>
      <c r="Q15" s="77"/>
      <c r="R15" s="59"/>
    </row>
    <row r="16" spans="2:18" ht="35.25" customHeight="1">
      <c r="B16" s="81"/>
      <c r="C16" s="62" t="s">
        <v>120</v>
      </c>
      <c r="D16" s="62"/>
      <c r="E16" s="62"/>
      <c r="F16" s="62"/>
      <c r="G16" s="76" t="s">
        <v>159</v>
      </c>
      <c r="H16" s="84"/>
      <c r="I16" s="77"/>
      <c r="J16" s="77"/>
      <c r="K16" s="77"/>
      <c r="L16" s="77"/>
      <c r="M16" s="77"/>
      <c r="N16" s="77"/>
      <c r="O16" s="77"/>
      <c r="P16" s="77"/>
      <c r="Q16" s="77"/>
      <c r="R16" s="57"/>
    </row>
    <row r="17" spans="2:18" ht="35.25" customHeight="1">
      <c r="B17" s="73"/>
      <c r="C17" s="58"/>
      <c r="D17" s="58"/>
      <c r="E17" s="58"/>
      <c r="F17" s="60"/>
      <c r="G17" s="91" t="s">
        <v>160</v>
      </c>
      <c r="H17" s="77"/>
      <c r="I17" s="77"/>
      <c r="J17" s="77"/>
      <c r="K17" s="77"/>
      <c r="L17" s="77"/>
      <c r="M17" s="77"/>
      <c r="N17" s="77"/>
      <c r="O17" s="77"/>
      <c r="P17" s="77"/>
      <c r="Q17" s="77"/>
      <c r="R17" s="58"/>
    </row>
    <row r="18" spans="2:18" ht="35.25" customHeight="1">
      <c r="B18" s="65"/>
      <c r="C18" s="66"/>
      <c r="D18" s="62"/>
      <c r="E18" s="62"/>
      <c r="F18" s="62"/>
      <c r="G18" s="76" t="s">
        <v>159</v>
      </c>
      <c r="H18" s="77"/>
      <c r="I18" s="77"/>
      <c r="J18" s="90"/>
      <c r="K18" s="77"/>
      <c r="L18" s="77"/>
      <c r="M18" s="77"/>
      <c r="N18" s="77"/>
      <c r="O18" s="77"/>
      <c r="P18" s="77"/>
      <c r="Q18" s="77"/>
      <c r="R18" s="57"/>
    </row>
    <row r="19" spans="2:18" ht="35.25" customHeight="1">
      <c r="B19" s="81"/>
      <c r="C19" s="83"/>
      <c r="D19" s="58"/>
      <c r="E19" s="58"/>
      <c r="F19" s="60"/>
      <c r="G19" s="91" t="s">
        <v>160</v>
      </c>
      <c r="H19" s="77"/>
      <c r="I19" s="77"/>
      <c r="J19" s="90"/>
      <c r="K19" s="77"/>
      <c r="L19" s="77"/>
      <c r="M19" s="77"/>
      <c r="N19" s="77"/>
      <c r="O19" s="77"/>
      <c r="P19" s="77"/>
      <c r="Q19" s="77"/>
      <c r="R19" s="58"/>
    </row>
    <row r="20" spans="2:18" ht="35.25" customHeight="1">
      <c r="B20" s="78"/>
      <c r="C20" s="79"/>
      <c r="D20" s="62"/>
      <c r="E20" s="62"/>
      <c r="F20" s="62"/>
      <c r="G20" s="76" t="s">
        <v>159</v>
      </c>
      <c r="H20" s="77"/>
      <c r="I20" s="77"/>
      <c r="J20" s="90"/>
      <c r="K20" s="77"/>
      <c r="L20" s="77"/>
      <c r="M20" s="77"/>
      <c r="N20" s="77"/>
      <c r="O20" s="77"/>
      <c r="P20" s="77"/>
      <c r="Q20" s="77"/>
      <c r="R20" s="57"/>
    </row>
    <row r="21" spans="2:18" ht="35.25" customHeight="1">
      <c r="B21" s="81"/>
      <c r="C21" s="83"/>
      <c r="D21" s="58"/>
      <c r="E21" s="58"/>
      <c r="F21" s="60"/>
      <c r="G21" s="91" t="s">
        <v>160</v>
      </c>
      <c r="H21" s="77"/>
      <c r="I21" s="77"/>
      <c r="J21" s="90"/>
      <c r="K21" s="77"/>
      <c r="L21" s="77"/>
      <c r="M21" s="77"/>
      <c r="N21" s="77"/>
      <c r="O21" s="77"/>
      <c r="P21" s="77"/>
      <c r="Q21" s="77"/>
      <c r="R21" s="58"/>
    </row>
    <row r="22" spans="2:18" ht="35.25" customHeight="1">
      <c r="B22" s="78" t="s">
        <v>162</v>
      </c>
      <c r="C22" s="79"/>
      <c r="D22" s="62"/>
      <c r="E22" s="62"/>
      <c r="F22" s="62"/>
      <c r="G22" s="76" t="s">
        <v>159</v>
      </c>
      <c r="H22" s="84"/>
      <c r="I22" s="84"/>
      <c r="J22" s="82"/>
      <c r="K22" s="84"/>
      <c r="L22" s="84"/>
      <c r="M22" s="84"/>
      <c r="N22" s="84"/>
      <c r="O22" s="84"/>
      <c r="P22" s="84"/>
      <c r="Q22" s="84"/>
      <c r="R22" s="57"/>
    </row>
    <row r="23" spans="2:18" ht="35.25" customHeight="1">
      <c r="B23" s="81"/>
      <c r="C23" s="83"/>
      <c r="D23" s="60"/>
      <c r="E23" s="58"/>
      <c r="F23" s="60"/>
      <c r="G23" s="91" t="s">
        <v>160</v>
      </c>
      <c r="H23" s="77"/>
      <c r="I23" s="77"/>
      <c r="J23" s="90"/>
      <c r="K23" s="77"/>
      <c r="L23" s="77"/>
      <c r="M23" s="77"/>
      <c r="N23" s="77"/>
      <c r="O23" s="77"/>
      <c r="P23" s="77"/>
      <c r="Q23" s="77"/>
      <c r="R23" s="58"/>
    </row>
    <row r="24" spans="2:18" ht="35.25" customHeight="1">
      <c r="B24" s="78"/>
      <c r="C24" s="79"/>
      <c r="D24" s="62"/>
      <c r="E24" s="62"/>
      <c r="F24" s="62"/>
      <c r="G24" s="76" t="s">
        <v>159</v>
      </c>
      <c r="H24" s="77"/>
      <c r="I24" s="77"/>
      <c r="J24" s="77"/>
      <c r="K24" s="77"/>
      <c r="L24" s="77"/>
      <c r="M24" s="77"/>
      <c r="N24" s="77"/>
      <c r="O24" s="77"/>
      <c r="P24" s="77"/>
      <c r="Q24" s="77"/>
      <c r="R24" s="57"/>
    </row>
    <row r="25" spans="2:18" ht="35.25" customHeight="1">
      <c r="B25" s="81"/>
      <c r="C25" s="83"/>
      <c r="D25" s="58"/>
      <c r="E25" s="58"/>
      <c r="F25" s="60"/>
      <c r="G25" s="91" t="s">
        <v>160</v>
      </c>
      <c r="H25" s="77"/>
      <c r="I25" s="77"/>
      <c r="J25" s="77"/>
      <c r="K25" s="77"/>
      <c r="L25" s="77"/>
      <c r="M25" s="77"/>
      <c r="N25" s="77"/>
      <c r="O25" s="77"/>
      <c r="P25" s="77"/>
      <c r="Q25" s="77"/>
      <c r="R25" s="58"/>
    </row>
    <row r="26" spans="2:18" ht="35.25" customHeight="1">
      <c r="B26" s="81"/>
      <c r="C26" s="92"/>
      <c r="D26" s="62" t="s">
        <v>172</v>
      </c>
      <c r="E26" s="62"/>
      <c r="F26" s="62"/>
      <c r="G26" s="76" t="s">
        <v>159</v>
      </c>
      <c r="H26" s="77"/>
      <c r="I26" s="77"/>
      <c r="J26" s="77"/>
      <c r="K26" s="77"/>
      <c r="L26" s="77"/>
      <c r="M26" s="77"/>
      <c r="N26" s="77"/>
      <c r="O26" s="77"/>
      <c r="P26" s="77"/>
      <c r="Q26" s="77"/>
      <c r="R26" s="57"/>
    </row>
    <row r="27" spans="2:18" ht="35.25" customHeight="1">
      <c r="B27" s="73"/>
      <c r="C27" s="75"/>
      <c r="D27" s="58"/>
      <c r="E27" s="58"/>
      <c r="F27" s="60"/>
      <c r="G27" s="91" t="s">
        <v>160</v>
      </c>
      <c r="H27" s="77"/>
      <c r="I27" s="77"/>
      <c r="J27" s="90"/>
      <c r="K27" s="77"/>
      <c r="L27" s="77"/>
      <c r="M27" s="77"/>
      <c r="N27" s="77"/>
      <c r="O27" s="77"/>
      <c r="P27" s="77"/>
      <c r="Q27" s="77"/>
      <c r="R27" s="58"/>
    </row>
    <row r="28" spans="2:18" ht="35.25" customHeight="1"/>
    <row r="29" spans="2:18" ht="30" customHeight="1"/>
    <row r="30" spans="2:18" ht="30" customHeight="1">
      <c r="H30" s="93"/>
      <c r="I30" s="93"/>
    </row>
    <row r="31" spans="2:18" ht="30" customHeight="1"/>
    <row r="32" spans="2:18" ht="30" customHeight="1"/>
    <row r="33" ht="30" customHeight="1"/>
    <row r="34" ht="30" customHeight="1"/>
    <row r="35" ht="30" customHeight="1"/>
    <row r="36" ht="30" customHeight="1"/>
  </sheetData>
  <mergeCells count="4">
    <mergeCell ref="B2:J2"/>
    <mergeCell ref="D4:D5"/>
    <mergeCell ref="E4:E5"/>
    <mergeCell ref="F4:F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表紙</vt:lpstr>
      <vt:lpstr>別紙</vt:lpstr>
      <vt:lpstr>目次</vt:lpstr>
      <vt:lpstr>様式32第1表</vt:lpstr>
      <vt:lpstr>様式32第2表</vt:lpstr>
      <vt:lpstr>様式第32第3表</vt:lpstr>
      <vt:lpstr>様式第32第4表</vt:lpstr>
      <vt:lpstr>様式第32第8表（相手方_一般電気事業者）</vt:lpstr>
      <vt:lpstr>様式第32第8表②相手方_卸電気事業者</vt:lpstr>
      <vt:lpstr>様式第32第8表③相手方_卸供給事業者</vt:lpstr>
      <vt:lpstr>様式第32第5表</vt:lpstr>
      <vt:lpstr>発電原価</vt:lpstr>
      <vt:lpstr>様式第32第7表</vt:lpstr>
      <vt:lpstr>様式第32第8表</vt:lpstr>
      <vt:lpstr>様式第34第2表</vt:lpstr>
      <vt:lpstr>様式第35第1表</vt:lpstr>
      <vt:lpstr>様式第35第2表</vt:lpstr>
      <vt:lpstr>様式第36第1表</vt:lpstr>
      <vt:lpstr>様式第36第2表 (月別)</vt:lpstr>
      <vt:lpstr>様式第36第3表</vt:lpstr>
      <vt:lpstr>更新履歴</vt:lpstr>
      <vt:lpstr>発電原価!Print_Area</vt:lpstr>
      <vt:lpstr>表紙!Print_Area</vt:lpstr>
      <vt:lpstr>別紙!Print_Area</vt:lpstr>
      <vt:lpstr>目次!Print_Area</vt:lpstr>
      <vt:lpstr>様式32第1表!Print_Area</vt:lpstr>
      <vt:lpstr>様式32第2表!Print_Area</vt:lpstr>
      <vt:lpstr>様式第32第3表!Print_Area</vt:lpstr>
      <vt:lpstr>様式第32第4表!Print_Area</vt:lpstr>
      <vt:lpstr>様式第32第5表!Print_Area</vt:lpstr>
      <vt:lpstr>様式第32第7表!Print_Area</vt:lpstr>
      <vt:lpstr>様式第32第8表!Print_Area</vt:lpstr>
      <vt:lpstr>様式第34第2表!Print_Area</vt:lpstr>
      <vt:lpstr>様式第35第1表!Print_Area</vt:lpstr>
      <vt:lpstr>様式第35第2表!Print_Area</vt:lpstr>
      <vt:lpstr>'様式第36第2表 (月別)'!Print_Area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itahara-n</dc:creator>
  <cp:lastModifiedBy> </cp:lastModifiedBy>
  <cp:lastPrinted>2015-07-22T01:58:06Z</cp:lastPrinted>
  <dcterms:created xsi:type="dcterms:W3CDTF">2015-01-09T04:24:56Z</dcterms:created>
  <dcterms:modified xsi:type="dcterms:W3CDTF">2015-09-15T07:51:14Z</dcterms:modified>
</cp:coreProperties>
</file>